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4" rupBuild="18730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sroy\Documents\"/>
    </mc:Choice>
  </mc:AlternateContent>
  <bookViews>
    <workbookView xWindow="120" yWindow="45" windowWidth="34635" windowHeight="18660" tabRatio="960" activeTab="6" xr2:uid="{00000000-000D-0000-FFFF-FFFF00000000}"/>
  </bookViews>
  <sheets>
    <sheet name="Metro Trips by Station-Pair" sheetId="1" r:id="rId1"/>
    <sheet name="Metro Zone Assignments" sheetId="3" r:id="rId2"/>
    <sheet name="Unlinked Trips Data" sheetId="2" r:id="rId3"/>
    <sheet name="Unlinked Trips PRM Data (Heavy)" sheetId="9" r:id="rId4"/>
    <sheet name="Unlinked Trips Data (All)" sheetId="11" r:id="rId5"/>
    <sheet name="Unlinked Trips PRM Data (All)" sheetId="10" r:id="rId6"/>
    <sheet name="Unlinked Trips % Change Data" sheetId="14" r:id="rId7"/>
  </sheets>
  <definedNames>
    <definedName name="_xlnm._FilterDatabase" localSheetId="6">'Unlinked Trips % Change Data'!$A$1:$G$12</definedName>
    <definedName name="_xlnm._FilterDatabase" localSheetId="2" hidden="1">'Unlinked Trips Data'!$A$1:$R$1</definedName>
    <definedName name="_xlnm._FilterDatabase" localSheetId="4">'Unlinked Trips Data (All)'!$A$1:$G$12</definedName>
    <definedName name="_xlnm._FilterDatabase" localSheetId="5">'Unlinked Trips PRM Data (All)'!$A$1:$G$12</definedName>
    <definedName name="_xlnm._FilterDatabase" localSheetId="3" hidden="1">'Unlinked Trips PRM Data (Heavy)'!$A$1:$R$1</definedName>
  </definedNames>
  <calcPr calcId="171027"/>
  <extLst>
    <ext xmlns:mx="http://schemas.microsoft.com/office/mac/excel/2008/main" uri="http://schemas.microsoft.com/office/mac/excel/2008/main">
      <mx:ArchID Flags="2"/>
    </ext>
  </extLst>
</workbook>
</file>

<file path=xl/calcChain.xml><?xml version="1.0" encoding="utf-8"?>
<calcChain xmlns="http://schemas.openxmlformats.org/spreadsheetml/2006/main">
  <c r="N5" i="1" l="1"/>
  <c r="N4" i="1"/>
  <c r="N2" i="1"/>
  <c r="N3" i="1" s="1"/>
  <c r="H496" i="1"/>
  <c r="H497" i="1"/>
  <c r="M4" i="1" s="1"/>
  <c r="H498" i="1"/>
  <c r="H499" i="1"/>
  <c r="H500" i="1"/>
  <c r="H501" i="1"/>
  <c r="H502" i="1"/>
  <c r="H503" i="1"/>
  <c r="H504" i="1"/>
  <c r="H505" i="1"/>
  <c r="H506" i="1"/>
  <c r="H507" i="1"/>
  <c r="H508" i="1"/>
  <c r="H509" i="1"/>
  <c r="H510" i="1"/>
  <c r="H511" i="1"/>
  <c r="H512" i="1"/>
  <c r="H513" i="1"/>
  <c r="H514" i="1"/>
  <c r="H515" i="1"/>
  <c r="H516" i="1"/>
  <c r="H517" i="1"/>
  <c r="H518" i="1"/>
  <c r="H519" i="1"/>
  <c r="H520" i="1"/>
  <c r="H521" i="1"/>
  <c r="H522" i="1"/>
  <c r="H523" i="1"/>
  <c r="H524" i="1"/>
  <c r="H525" i="1"/>
  <c r="H526" i="1"/>
  <c r="H527" i="1"/>
  <c r="H528" i="1"/>
  <c r="H529" i="1"/>
  <c r="H530" i="1"/>
  <c r="H531" i="1"/>
  <c r="H532" i="1"/>
  <c r="H533" i="1"/>
  <c r="H534" i="1"/>
  <c r="H535" i="1"/>
  <c r="H536" i="1"/>
  <c r="H537" i="1"/>
  <c r="H538" i="1"/>
  <c r="H539" i="1"/>
  <c r="H540" i="1"/>
  <c r="H541" i="1"/>
  <c r="H542" i="1"/>
  <c r="H543" i="1"/>
  <c r="H544" i="1"/>
  <c r="H545" i="1"/>
  <c r="H546" i="1"/>
  <c r="H547" i="1"/>
  <c r="H548" i="1"/>
  <c r="H549" i="1"/>
  <c r="H550" i="1"/>
  <c r="H551" i="1"/>
  <c r="H552" i="1"/>
  <c r="H553" i="1"/>
  <c r="H554" i="1"/>
  <c r="H555" i="1"/>
  <c r="H556" i="1"/>
  <c r="H557" i="1"/>
  <c r="H558" i="1"/>
  <c r="H559" i="1"/>
  <c r="H560" i="1"/>
  <c r="H561" i="1"/>
  <c r="H562" i="1"/>
  <c r="H563" i="1"/>
  <c r="H564" i="1"/>
  <c r="H565" i="1"/>
  <c r="H566" i="1"/>
  <c r="H567" i="1"/>
  <c r="H568" i="1"/>
  <c r="H569" i="1"/>
  <c r="H570" i="1"/>
  <c r="H571" i="1"/>
  <c r="H572" i="1"/>
  <c r="H573" i="1"/>
  <c r="H574" i="1"/>
  <c r="H575" i="1"/>
  <c r="H576" i="1"/>
  <c r="H577" i="1"/>
  <c r="H578" i="1"/>
  <c r="H579" i="1"/>
  <c r="H580" i="1"/>
  <c r="H581" i="1"/>
  <c r="H582" i="1"/>
  <c r="H583" i="1"/>
  <c r="H584" i="1"/>
  <c r="H585" i="1"/>
  <c r="H586" i="1"/>
  <c r="H587" i="1"/>
  <c r="H588" i="1"/>
  <c r="H589" i="1"/>
  <c r="H590" i="1"/>
  <c r="H591" i="1"/>
  <c r="H592" i="1"/>
  <c r="H593" i="1"/>
  <c r="H594" i="1"/>
  <c r="H595" i="1"/>
  <c r="H596" i="1"/>
  <c r="H597" i="1"/>
  <c r="H598" i="1"/>
  <c r="H599" i="1"/>
  <c r="H600" i="1"/>
  <c r="H601" i="1"/>
  <c r="H602" i="1"/>
  <c r="H603" i="1"/>
  <c r="H604" i="1"/>
  <c r="H605" i="1"/>
  <c r="H606" i="1"/>
  <c r="H607" i="1"/>
  <c r="H608" i="1"/>
  <c r="H609" i="1"/>
  <c r="H610" i="1"/>
  <c r="H611" i="1"/>
  <c r="H612" i="1"/>
  <c r="H613" i="1"/>
  <c r="H614" i="1"/>
  <c r="H615" i="1"/>
  <c r="H616" i="1"/>
  <c r="H617" i="1"/>
  <c r="H618" i="1"/>
  <c r="H619" i="1"/>
  <c r="H620" i="1"/>
  <c r="H621" i="1"/>
  <c r="H622" i="1"/>
  <c r="H623" i="1"/>
  <c r="H624" i="1"/>
  <c r="H625" i="1"/>
  <c r="H626" i="1"/>
  <c r="H627" i="1"/>
  <c r="H628" i="1"/>
  <c r="H629" i="1"/>
  <c r="H630" i="1"/>
  <c r="H631" i="1"/>
  <c r="H632" i="1"/>
  <c r="H633" i="1"/>
  <c r="H634" i="1"/>
  <c r="H635" i="1"/>
  <c r="H636" i="1"/>
  <c r="H637" i="1"/>
  <c r="H638" i="1"/>
  <c r="H639" i="1"/>
  <c r="H640" i="1"/>
  <c r="H641" i="1"/>
  <c r="H642" i="1"/>
  <c r="H643" i="1"/>
  <c r="H644" i="1"/>
  <c r="H645" i="1"/>
  <c r="H646" i="1"/>
  <c r="H647" i="1"/>
  <c r="H648" i="1"/>
  <c r="H649" i="1"/>
  <c r="H650" i="1"/>
  <c r="H651" i="1"/>
  <c r="H652" i="1"/>
  <c r="H653" i="1"/>
  <c r="H654" i="1"/>
  <c r="H655" i="1"/>
  <c r="H656" i="1"/>
  <c r="H657" i="1"/>
  <c r="H658" i="1"/>
  <c r="H659" i="1"/>
  <c r="H660" i="1"/>
  <c r="H661" i="1"/>
  <c r="H662" i="1"/>
  <c r="H663" i="1"/>
  <c r="H664" i="1"/>
  <c r="H665" i="1"/>
  <c r="H666" i="1"/>
  <c r="H667" i="1"/>
  <c r="H668" i="1"/>
  <c r="H669" i="1"/>
  <c r="H670" i="1"/>
  <c r="H671" i="1"/>
  <c r="H672" i="1"/>
  <c r="H673" i="1"/>
  <c r="H674" i="1"/>
  <c r="H675" i="1"/>
  <c r="H676" i="1"/>
  <c r="H677" i="1"/>
  <c r="H678" i="1"/>
  <c r="H679" i="1"/>
  <c r="H680" i="1"/>
  <c r="H681" i="1"/>
  <c r="H682" i="1"/>
  <c r="H683" i="1"/>
  <c r="H684" i="1"/>
  <c r="H685" i="1"/>
  <c r="H686" i="1"/>
  <c r="H687" i="1"/>
  <c r="H688" i="1"/>
  <c r="H689" i="1"/>
  <c r="H690" i="1"/>
  <c r="H691" i="1"/>
  <c r="H692" i="1"/>
  <c r="H693" i="1"/>
  <c r="H694" i="1"/>
  <c r="H695" i="1"/>
  <c r="H696" i="1"/>
  <c r="H697" i="1"/>
  <c r="H698" i="1"/>
  <c r="H699" i="1"/>
  <c r="H700" i="1"/>
  <c r="H701" i="1"/>
  <c r="H702" i="1"/>
  <c r="H703" i="1"/>
  <c r="H704" i="1"/>
  <c r="H705" i="1"/>
  <c r="H706" i="1"/>
  <c r="H707" i="1"/>
  <c r="H708" i="1"/>
  <c r="H709" i="1"/>
  <c r="H710" i="1"/>
  <c r="H711" i="1"/>
  <c r="H712" i="1"/>
  <c r="H713" i="1"/>
  <c r="H714" i="1"/>
  <c r="H715" i="1"/>
  <c r="H716" i="1"/>
  <c r="H717" i="1"/>
  <c r="H718" i="1"/>
  <c r="H719" i="1"/>
  <c r="H720" i="1"/>
  <c r="H721" i="1"/>
  <c r="H722" i="1"/>
  <c r="H723" i="1"/>
  <c r="H724" i="1"/>
  <c r="H725" i="1"/>
  <c r="H726" i="1"/>
  <c r="H727" i="1"/>
  <c r="H728" i="1"/>
  <c r="H729" i="1"/>
  <c r="H730" i="1"/>
  <c r="H731" i="1"/>
  <c r="H732" i="1"/>
  <c r="H733" i="1"/>
  <c r="H734" i="1"/>
  <c r="H735" i="1"/>
  <c r="H736" i="1"/>
  <c r="H737" i="1"/>
  <c r="H738" i="1"/>
  <c r="H739" i="1"/>
  <c r="H740" i="1"/>
  <c r="H741" i="1"/>
  <c r="H742" i="1"/>
  <c r="H743" i="1"/>
  <c r="H744" i="1"/>
  <c r="H745" i="1"/>
  <c r="H746" i="1"/>
  <c r="H747" i="1"/>
  <c r="H748" i="1"/>
  <c r="H749" i="1"/>
  <c r="H750" i="1"/>
  <c r="H751" i="1"/>
  <c r="H752" i="1"/>
  <c r="H753" i="1"/>
  <c r="H754" i="1"/>
  <c r="H755" i="1"/>
  <c r="H756" i="1"/>
  <c r="H757" i="1"/>
  <c r="H758" i="1"/>
  <c r="H759" i="1"/>
  <c r="H760" i="1"/>
  <c r="H761" i="1"/>
  <c r="H762" i="1"/>
  <c r="H763" i="1"/>
  <c r="H764" i="1"/>
  <c r="H765" i="1"/>
  <c r="H766" i="1"/>
  <c r="H767" i="1"/>
  <c r="H768" i="1"/>
  <c r="H769" i="1"/>
  <c r="H770" i="1"/>
  <c r="H771" i="1"/>
  <c r="H772" i="1"/>
  <c r="H773" i="1"/>
  <c r="H774" i="1"/>
  <c r="H775" i="1"/>
  <c r="H776" i="1"/>
  <c r="H777" i="1"/>
  <c r="H778" i="1"/>
  <c r="H779" i="1"/>
  <c r="H780" i="1"/>
  <c r="H781" i="1"/>
  <c r="H782" i="1"/>
  <c r="H783" i="1"/>
  <c r="H784" i="1"/>
  <c r="H785" i="1"/>
  <c r="H786" i="1"/>
  <c r="H787" i="1"/>
  <c r="H788" i="1"/>
  <c r="H789" i="1"/>
  <c r="H790" i="1"/>
  <c r="H791" i="1"/>
  <c r="H792" i="1"/>
  <c r="H793" i="1"/>
  <c r="H794" i="1"/>
  <c r="H795" i="1"/>
  <c r="H796" i="1"/>
  <c r="H797" i="1"/>
  <c r="H798" i="1"/>
  <c r="H799" i="1"/>
  <c r="H800" i="1"/>
  <c r="H801" i="1"/>
  <c r="H802" i="1"/>
  <c r="H803" i="1"/>
  <c r="H804" i="1"/>
  <c r="H805" i="1"/>
  <c r="H806" i="1"/>
  <c r="H807" i="1"/>
  <c r="H808" i="1"/>
  <c r="H809" i="1"/>
  <c r="H810" i="1"/>
  <c r="H811" i="1"/>
  <c r="H812" i="1"/>
  <c r="H813" i="1"/>
  <c r="H814" i="1"/>
  <c r="H815" i="1"/>
  <c r="H816" i="1"/>
  <c r="H817" i="1"/>
  <c r="H818" i="1"/>
  <c r="H819" i="1"/>
  <c r="H820" i="1"/>
  <c r="H821" i="1"/>
  <c r="H822" i="1"/>
  <c r="H823" i="1"/>
  <c r="H824" i="1"/>
  <c r="H825" i="1"/>
  <c r="H826" i="1"/>
  <c r="H827" i="1"/>
  <c r="H828" i="1"/>
  <c r="H829" i="1"/>
  <c r="H830" i="1"/>
  <c r="H831" i="1"/>
  <c r="H832" i="1"/>
  <c r="H833" i="1"/>
  <c r="H834" i="1"/>
  <c r="H835" i="1"/>
  <c r="H836" i="1"/>
  <c r="H837" i="1"/>
  <c r="H838" i="1"/>
  <c r="H839" i="1"/>
  <c r="H840" i="1"/>
  <c r="H841" i="1"/>
  <c r="H842" i="1"/>
  <c r="H843" i="1"/>
  <c r="H844" i="1"/>
  <c r="H845" i="1"/>
  <c r="H846" i="1"/>
  <c r="H847" i="1"/>
  <c r="H848" i="1"/>
  <c r="H849" i="1"/>
  <c r="H850" i="1"/>
  <c r="H851" i="1"/>
  <c r="H852" i="1"/>
  <c r="H853" i="1"/>
  <c r="H854" i="1"/>
  <c r="H855" i="1"/>
  <c r="H856" i="1"/>
  <c r="H857" i="1"/>
  <c r="H858" i="1"/>
  <c r="H859" i="1"/>
  <c r="H860" i="1"/>
  <c r="H861" i="1"/>
  <c r="H862" i="1"/>
  <c r="H863" i="1"/>
  <c r="H864" i="1"/>
  <c r="H865" i="1"/>
  <c r="H866" i="1"/>
  <c r="H867" i="1"/>
  <c r="H868" i="1"/>
  <c r="H869" i="1"/>
  <c r="H870" i="1"/>
  <c r="H871" i="1"/>
  <c r="H872" i="1"/>
  <c r="H873" i="1"/>
  <c r="H874" i="1"/>
  <c r="H875" i="1"/>
  <c r="H876" i="1"/>
  <c r="H877" i="1"/>
  <c r="H878" i="1"/>
  <c r="H879" i="1"/>
  <c r="H880" i="1"/>
  <c r="H881" i="1"/>
  <c r="H882" i="1"/>
  <c r="H883" i="1"/>
  <c r="H884" i="1"/>
  <c r="H885" i="1"/>
  <c r="H886" i="1"/>
  <c r="H887" i="1"/>
  <c r="H888" i="1"/>
  <c r="H889" i="1"/>
  <c r="H890" i="1"/>
  <c r="H891" i="1"/>
  <c r="H892" i="1"/>
  <c r="H893" i="1"/>
  <c r="H894" i="1"/>
  <c r="H895" i="1"/>
  <c r="H896" i="1"/>
  <c r="H897" i="1"/>
  <c r="H898" i="1"/>
  <c r="H899" i="1"/>
  <c r="H900" i="1"/>
  <c r="H901" i="1"/>
  <c r="H902" i="1"/>
  <c r="H903" i="1"/>
  <c r="H904" i="1"/>
  <c r="H905" i="1"/>
  <c r="H906" i="1"/>
  <c r="H907" i="1"/>
  <c r="H908" i="1"/>
  <c r="H909" i="1"/>
  <c r="H910" i="1"/>
  <c r="H911" i="1"/>
  <c r="H912" i="1"/>
  <c r="H913" i="1"/>
  <c r="H914" i="1"/>
  <c r="H915" i="1"/>
  <c r="H916" i="1"/>
  <c r="H917" i="1"/>
  <c r="H918" i="1"/>
  <c r="H919" i="1"/>
  <c r="H920" i="1"/>
  <c r="H921" i="1"/>
  <c r="H922" i="1"/>
  <c r="H923" i="1"/>
  <c r="H924" i="1"/>
  <c r="H925" i="1"/>
  <c r="H926" i="1"/>
  <c r="H927" i="1"/>
  <c r="H928" i="1"/>
  <c r="H929" i="1"/>
  <c r="H930" i="1"/>
  <c r="H931" i="1"/>
  <c r="H932" i="1"/>
  <c r="H933" i="1"/>
  <c r="H934" i="1"/>
  <c r="H935" i="1"/>
  <c r="H936" i="1"/>
  <c r="H937" i="1"/>
  <c r="H938" i="1"/>
  <c r="H939" i="1"/>
  <c r="H940" i="1"/>
  <c r="H941" i="1"/>
  <c r="H942" i="1"/>
  <c r="H943" i="1"/>
  <c r="H944" i="1"/>
  <c r="H945" i="1"/>
  <c r="H946" i="1"/>
  <c r="H947" i="1"/>
  <c r="H948" i="1"/>
  <c r="H949" i="1"/>
  <c r="H950" i="1"/>
  <c r="H951" i="1"/>
  <c r="H952" i="1"/>
  <c r="H953" i="1"/>
  <c r="H954" i="1"/>
  <c r="H955" i="1"/>
  <c r="H956" i="1"/>
  <c r="H957" i="1"/>
  <c r="H958" i="1"/>
  <c r="H959" i="1"/>
  <c r="H960" i="1"/>
  <c r="H961" i="1"/>
  <c r="H962" i="1"/>
  <c r="H963" i="1"/>
  <c r="H964" i="1"/>
  <c r="H965" i="1"/>
  <c r="H966" i="1"/>
  <c r="H967" i="1"/>
  <c r="H968" i="1"/>
  <c r="H969" i="1"/>
  <c r="H970" i="1"/>
  <c r="H971" i="1"/>
  <c r="H972" i="1"/>
  <c r="H973" i="1"/>
  <c r="H974" i="1"/>
  <c r="H975" i="1"/>
  <c r="H976" i="1"/>
  <c r="H977" i="1"/>
  <c r="H978" i="1"/>
  <c r="H979" i="1"/>
  <c r="H980" i="1"/>
  <c r="H981" i="1"/>
  <c r="H982" i="1"/>
  <c r="H983" i="1"/>
  <c r="H984" i="1"/>
  <c r="H985" i="1"/>
  <c r="H986" i="1"/>
  <c r="H987" i="1"/>
  <c r="H988" i="1"/>
  <c r="H989" i="1"/>
  <c r="H990" i="1"/>
  <c r="H991" i="1"/>
  <c r="H992" i="1"/>
  <c r="H993" i="1"/>
  <c r="H994" i="1"/>
  <c r="H995" i="1"/>
  <c r="H996" i="1"/>
  <c r="H997" i="1"/>
  <c r="H998" i="1"/>
  <c r="H999" i="1"/>
  <c r="H1000" i="1"/>
  <c r="H1001" i="1"/>
  <c r="H1002" i="1"/>
  <c r="H1003" i="1"/>
  <c r="H1004" i="1"/>
  <c r="H1005" i="1"/>
  <c r="H1006" i="1"/>
  <c r="H1007" i="1"/>
  <c r="H1008" i="1"/>
  <c r="H1009" i="1"/>
  <c r="H1010" i="1"/>
  <c r="H1011" i="1"/>
  <c r="H1012" i="1"/>
  <c r="H1013" i="1"/>
  <c r="H1014" i="1"/>
  <c r="H1015" i="1"/>
  <c r="H1016" i="1"/>
  <c r="H1017" i="1"/>
  <c r="H1018" i="1"/>
  <c r="H1019" i="1"/>
  <c r="H1020" i="1"/>
  <c r="H1021" i="1"/>
  <c r="H1022" i="1"/>
  <c r="H1023" i="1"/>
  <c r="H1024" i="1"/>
  <c r="H1025" i="1"/>
  <c r="H1026" i="1"/>
  <c r="H1027" i="1"/>
  <c r="H1028" i="1"/>
  <c r="H1029" i="1"/>
  <c r="H1030" i="1"/>
  <c r="H1031" i="1"/>
  <c r="H1032" i="1"/>
  <c r="H1033" i="1"/>
  <c r="H1034" i="1"/>
  <c r="H1035" i="1"/>
  <c r="H1036" i="1"/>
  <c r="H1037" i="1"/>
  <c r="H1038" i="1"/>
  <c r="H1039" i="1"/>
  <c r="H1040" i="1"/>
  <c r="H1041" i="1"/>
  <c r="H1042" i="1"/>
  <c r="H1043" i="1"/>
  <c r="H1044" i="1"/>
  <c r="H1045" i="1"/>
  <c r="H1046" i="1"/>
  <c r="H1047" i="1"/>
  <c r="H1048" i="1"/>
  <c r="H1049" i="1"/>
  <c r="H1050" i="1"/>
  <c r="H1051" i="1"/>
  <c r="H1052" i="1"/>
  <c r="H1053" i="1"/>
  <c r="H1054" i="1"/>
  <c r="H1055" i="1"/>
  <c r="H1056" i="1"/>
  <c r="H1057" i="1"/>
  <c r="H1058" i="1"/>
  <c r="H1059" i="1"/>
  <c r="H1060" i="1"/>
  <c r="H1061" i="1"/>
  <c r="H1062" i="1"/>
  <c r="H1063" i="1"/>
  <c r="H1064" i="1"/>
  <c r="H1065" i="1"/>
  <c r="H1066" i="1"/>
  <c r="H1067" i="1"/>
  <c r="H1068" i="1"/>
  <c r="H1069" i="1"/>
  <c r="H1070" i="1"/>
  <c r="H1071" i="1"/>
  <c r="H1072" i="1"/>
  <c r="H1073" i="1"/>
  <c r="H1074" i="1"/>
  <c r="H1075" i="1"/>
  <c r="H1076" i="1"/>
  <c r="H1077" i="1"/>
  <c r="H1078" i="1"/>
  <c r="H1079" i="1"/>
  <c r="H1080" i="1"/>
  <c r="H1081" i="1"/>
  <c r="H1082" i="1"/>
  <c r="H1083" i="1"/>
  <c r="H1084" i="1"/>
  <c r="H1085" i="1"/>
  <c r="H1086" i="1"/>
  <c r="H1087" i="1"/>
  <c r="H1088" i="1"/>
  <c r="H1089" i="1"/>
  <c r="H1090" i="1"/>
  <c r="H1091" i="1"/>
  <c r="H1092" i="1"/>
  <c r="H1093" i="1"/>
  <c r="H1094" i="1"/>
  <c r="H1095" i="1"/>
  <c r="H1096" i="1"/>
  <c r="H1097" i="1"/>
  <c r="H1098" i="1"/>
  <c r="H1099" i="1"/>
  <c r="H1100" i="1"/>
  <c r="H1101" i="1"/>
  <c r="H1102" i="1"/>
  <c r="H1103" i="1"/>
  <c r="H1104" i="1"/>
  <c r="H1105" i="1"/>
  <c r="H1106" i="1"/>
  <c r="H1107" i="1"/>
  <c r="H1108" i="1"/>
  <c r="H1109" i="1"/>
  <c r="H1110" i="1"/>
  <c r="H1111" i="1"/>
  <c r="H1112" i="1"/>
  <c r="H1113" i="1"/>
  <c r="H1114" i="1"/>
  <c r="H1115" i="1"/>
  <c r="H1116" i="1"/>
  <c r="H1117" i="1"/>
  <c r="H1118" i="1"/>
  <c r="H1119" i="1"/>
  <c r="H1120" i="1"/>
  <c r="H1121" i="1"/>
  <c r="H1122" i="1"/>
  <c r="H1123" i="1"/>
  <c r="H1124" i="1"/>
  <c r="H1125" i="1"/>
  <c r="H1126" i="1"/>
  <c r="H1127" i="1"/>
  <c r="H1128" i="1"/>
  <c r="H1129" i="1"/>
  <c r="H1130" i="1"/>
  <c r="H1131" i="1"/>
  <c r="H1132" i="1"/>
  <c r="H1133" i="1"/>
  <c r="H1134" i="1"/>
  <c r="H1135" i="1"/>
  <c r="H1136" i="1"/>
  <c r="H1137" i="1"/>
  <c r="H1138" i="1"/>
  <c r="H1139" i="1"/>
  <c r="H1140" i="1"/>
  <c r="H1141" i="1"/>
  <c r="H1142" i="1"/>
  <c r="H1143" i="1"/>
  <c r="H1144" i="1"/>
  <c r="H1145" i="1"/>
  <c r="H1146" i="1"/>
  <c r="H1147" i="1"/>
  <c r="H1148" i="1"/>
  <c r="H1149" i="1"/>
  <c r="H1150" i="1"/>
  <c r="H1151" i="1"/>
  <c r="H1152" i="1"/>
  <c r="H1153" i="1"/>
  <c r="H1154" i="1"/>
  <c r="H1155" i="1"/>
  <c r="H1156" i="1"/>
  <c r="H1157" i="1"/>
  <c r="H1158" i="1"/>
  <c r="H1159" i="1"/>
  <c r="H1160" i="1"/>
  <c r="H1161" i="1"/>
  <c r="H1162" i="1"/>
  <c r="H1163" i="1"/>
  <c r="H1164" i="1"/>
  <c r="H1165" i="1"/>
  <c r="H1166" i="1"/>
  <c r="H1167" i="1"/>
  <c r="H1168" i="1"/>
  <c r="H1169" i="1"/>
  <c r="H1170" i="1"/>
  <c r="H1171" i="1"/>
  <c r="H1172" i="1"/>
  <c r="H1173" i="1"/>
  <c r="H1174" i="1"/>
  <c r="H1175" i="1"/>
  <c r="H1176" i="1"/>
  <c r="H1177" i="1"/>
  <c r="H1178" i="1"/>
  <c r="H1179" i="1"/>
  <c r="H1180" i="1"/>
  <c r="H1181" i="1"/>
  <c r="H1182" i="1"/>
  <c r="H1183" i="1"/>
  <c r="H1184" i="1"/>
  <c r="H1185" i="1"/>
  <c r="H1186" i="1"/>
  <c r="H1187" i="1"/>
  <c r="H1188" i="1"/>
  <c r="H1189" i="1"/>
  <c r="H1190" i="1"/>
  <c r="H1191" i="1"/>
  <c r="H1192" i="1"/>
  <c r="H1193" i="1"/>
  <c r="H1194" i="1"/>
  <c r="H1195" i="1"/>
  <c r="H1196" i="1"/>
  <c r="H1197" i="1"/>
  <c r="H1198" i="1"/>
  <c r="H1199" i="1"/>
  <c r="H1200" i="1"/>
  <c r="H1201" i="1"/>
  <c r="H1202" i="1"/>
  <c r="H1203" i="1"/>
  <c r="H1204" i="1"/>
  <c r="H1205" i="1"/>
  <c r="H1206" i="1"/>
  <c r="H1207" i="1"/>
  <c r="H1208" i="1"/>
  <c r="H1209" i="1"/>
  <c r="H1210" i="1"/>
  <c r="H1211" i="1"/>
  <c r="H1212" i="1"/>
  <c r="H1213" i="1"/>
  <c r="H1214" i="1"/>
  <c r="H1215" i="1"/>
  <c r="H1216" i="1"/>
  <c r="H1217" i="1"/>
  <c r="H1218" i="1"/>
  <c r="H1219" i="1"/>
  <c r="H1220" i="1"/>
  <c r="H1221" i="1"/>
  <c r="H1222" i="1"/>
  <c r="H1223" i="1"/>
  <c r="H1224" i="1"/>
  <c r="H1225" i="1"/>
  <c r="H1226" i="1"/>
  <c r="H1227" i="1"/>
  <c r="H1228" i="1"/>
  <c r="H1229" i="1"/>
  <c r="H1230" i="1"/>
  <c r="H1231" i="1"/>
  <c r="H1232" i="1"/>
  <c r="H1233" i="1"/>
  <c r="H1234" i="1"/>
  <c r="H1235" i="1"/>
  <c r="H1236" i="1"/>
  <c r="H1237" i="1"/>
  <c r="H1238" i="1"/>
  <c r="H1239" i="1"/>
  <c r="H1240" i="1"/>
  <c r="H1241" i="1"/>
  <c r="H1242" i="1"/>
  <c r="H1243" i="1"/>
  <c r="H1244" i="1"/>
  <c r="H1245" i="1"/>
  <c r="H1246" i="1"/>
  <c r="H1247" i="1"/>
  <c r="H1248" i="1"/>
  <c r="H1249" i="1"/>
  <c r="H1250" i="1"/>
  <c r="H1251" i="1"/>
  <c r="H1252" i="1"/>
  <c r="H1253" i="1"/>
  <c r="H1254" i="1"/>
  <c r="H1255" i="1"/>
  <c r="H1256" i="1"/>
  <c r="H1257" i="1"/>
  <c r="H1258" i="1"/>
  <c r="H1259" i="1"/>
  <c r="H1260" i="1"/>
  <c r="H1261" i="1"/>
  <c r="H1262" i="1"/>
  <c r="H1263" i="1"/>
  <c r="H1264" i="1"/>
  <c r="H1265" i="1"/>
  <c r="H1266" i="1"/>
  <c r="H1267" i="1"/>
  <c r="H1268" i="1"/>
  <c r="H1269" i="1"/>
  <c r="H1270" i="1"/>
  <c r="H1271" i="1"/>
  <c r="H1272" i="1"/>
  <c r="H1273" i="1"/>
  <c r="H1274" i="1"/>
  <c r="H1275" i="1"/>
  <c r="H1276" i="1"/>
  <c r="H1277" i="1"/>
  <c r="H1278" i="1"/>
  <c r="H1279" i="1"/>
  <c r="H1280" i="1"/>
  <c r="H1281" i="1"/>
  <c r="H1282" i="1"/>
  <c r="H1283" i="1"/>
  <c r="H1284" i="1"/>
  <c r="H1285" i="1"/>
  <c r="H1286" i="1"/>
  <c r="H1287" i="1"/>
  <c r="H1288" i="1"/>
  <c r="H1289" i="1"/>
  <c r="H1290" i="1"/>
  <c r="H1291" i="1"/>
  <c r="H1292" i="1"/>
  <c r="H1293" i="1"/>
  <c r="H1294" i="1"/>
  <c r="H1295" i="1"/>
  <c r="H1296" i="1"/>
  <c r="H1297" i="1"/>
  <c r="H1298" i="1"/>
  <c r="H1299" i="1"/>
  <c r="H1300" i="1"/>
  <c r="H1301" i="1"/>
  <c r="H1302" i="1"/>
  <c r="H1303" i="1"/>
  <c r="H1304" i="1"/>
  <c r="H1305" i="1"/>
  <c r="H1306" i="1"/>
  <c r="H1307" i="1"/>
  <c r="H1308" i="1"/>
  <c r="H1309" i="1"/>
  <c r="H1310" i="1"/>
  <c r="H1311" i="1"/>
  <c r="H1312" i="1"/>
  <c r="H1313" i="1"/>
  <c r="H1314" i="1"/>
  <c r="H1315" i="1"/>
  <c r="H1316" i="1"/>
  <c r="H1317" i="1"/>
  <c r="H1318" i="1"/>
  <c r="H1319" i="1"/>
  <c r="H1320" i="1"/>
  <c r="H1321" i="1"/>
  <c r="H1322" i="1"/>
  <c r="H1323" i="1"/>
  <c r="H1324" i="1"/>
  <c r="H1325" i="1"/>
  <c r="H1326" i="1"/>
  <c r="H1327" i="1"/>
  <c r="H1328" i="1"/>
  <c r="H1329" i="1"/>
  <c r="H1330" i="1"/>
  <c r="H1331" i="1"/>
  <c r="H1332" i="1"/>
  <c r="H1333" i="1"/>
  <c r="H1334" i="1"/>
  <c r="H1335" i="1"/>
  <c r="H1336" i="1"/>
  <c r="H1337" i="1"/>
  <c r="H1338" i="1"/>
  <c r="H1339" i="1"/>
  <c r="H1340" i="1"/>
  <c r="H1341" i="1"/>
  <c r="H1342" i="1"/>
  <c r="H1343" i="1"/>
  <c r="H1344" i="1"/>
  <c r="H1345" i="1"/>
  <c r="H1346" i="1"/>
  <c r="H1347" i="1"/>
  <c r="H1348" i="1"/>
  <c r="H1349" i="1"/>
  <c r="H1350" i="1"/>
  <c r="H1351" i="1"/>
  <c r="H1352" i="1"/>
  <c r="H1353" i="1"/>
  <c r="H1354" i="1"/>
  <c r="H1355" i="1"/>
  <c r="H1356" i="1"/>
  <c r="H1357" i="1"/>
  <c r="H1358" i="1"/>
  <c r="H1359" i="1"/>
  <c r="H1360" i="1"/>
  <c r="H1361" i="1"/>
  <c r="H1362" i="1"/>
  <c r="H1363" i="1"/>
  <c r="H1364" i="1"/>
  <c r="H1365" i="1"/>
  <c r="H1366" i="1"/>
  <c r="H1367" i="1"/>
  <c r="H1368" i="1"/>
  <c r="H1369" i="1"/>
  <c r="H1370" i="1"/>
  <c r="H1371" i="1"/>
  <c r="H1372" i="1"/>
  <c r="H1373" i="1"/>
  <c r="H1374" i="1"/>
  <c r="H1375" i="1"/>
  <c r="H1376" i="1"/>
  <c r="H1377" i="1"/>
  <c r="H1378" i="1"/>
  <c r="H1379" i="1"/>
  <c r="H1380" i="1"/>
  <c r="H1381" i="1"/>
  <c r="H1382" i="1"/>
  <c r="H1383" i="1"/>
  <c r="H1384" i="1"/>
  <c r="H1385" i="1"/>
  <c r="H1386" i="1"/>
  <c r="H1387" i="1"/>
  <c r="H1388" i="1"/>
  <c r="H1389" i="1"/>
  <c r="H1390" i="1"/>
  <c r="H1391" i="1"/>
  <c r="H1392" i="1"/>
  <c r="H1393" i="1"/>
  <c r="H1394" i="1"/>
  <c r="H1395" i="1"/>
  <c r="H1396" i="1"/>
  <c r="H1397" i="1"/>
  <c r="H1398" i="1"/>
  <c r="H1399" i="1"/>
  <c r="H1400" i="1"/>
  <c r="H1401" i="1"/>
  <c r="H1402" i="1"/>
  <c r="H1403" i="1"/>
  <c r="H1404" i="1"/>
  <c r="H1405" i="1"/>
  <c r="H1406" i="1"/>
  <c r="H1407" i="1"/>
  <c r="H1408" i="1"/>
  <c r="H1409" i="1"/>
  <c r="H1410" i="1"/>
  <c r="H1411" i="1"/>
  <c r="H1412" i="1"/>
  <c r="H1413" i="1"/>
  <c r="H1414" i="1"/>
  <c r="H1415" i="1"/>
  <c r="H1416" i="1"/>
  <c r="H1417" i="1"/>
  <c r="H1418" i="1"/>
  <c r="H1419" i="1"/>
  <c r="H1420" i="1"/>
  <c r="H1421" i="1"/>
  <c r="H1422" i="1"/>
  <c r="H1423" i="1"/>
  <c r="H1424" i="1"/>
  <c r="H1425" i="1"/>
  <c r="H1426" i="1"/>
  <c r="H1427" i="1"/>
  <c r="H1428" i="1"/>
  <c r="H1429" i="1"/>
  <c r="H1430" i="1"/>
  <c r="H1431" i="1"/>
  <c r="H1432" i="1"/>
  <c r="H1433" i="1"/>
  <c r="H1434" i="1"/>
  <c r="H1435" i="1"/>
  <c r="H1436" i="1"/>
  <c r="H1437" i="1"/>
  <c r="H1438" i="1"/>
  <c r="H1439" i="1"/>
  <c r="H1440" i="1"/>
  <c r="H1441" i="1"/>
  <c r="H1442" i="1"/>
  <c r="H1443" i="1"/>
  <c r="H1444" i="1"/>
  <c r="H1445" i="1"/>
  <c r="H1446" i="1"/>
  <c r="H1447" i="1"/>
  <c r="H1448" i="1"/>
  <c r="H1449" i="1"/>
  <c r="H1450" i="1"/>
  <c r="H1451" i="1"/>
  <c r="H1452" i="1"/>
  <c r="H1453" i="1"/>
  <c r="H1454" i="1"/>
  <c r="H1455" i="1"/>
  <c r="H1456" i="1"/>
  <c r="H1457" i="1"/>
  <c r="H1458" i="1"/>
  <c r="H1459" i="1"/>
  <c r="H1460" i="1"/>
  <c r="H1461" i="1"/>
  <c r="H1462" i="1"/>
  <c r="H1463" i="1"/>
  <c r="H1464" i="1"/>
  <c r="H1465" i="1"/>
  <c r="H1466" i="1"/>
  <c r="H1467" i="1"/>
  <c r="H1468" i="1"/>
  <c r="H1469" i="1"/>
  <c r="H1470" i="1"/>
  <c r="H1471" i="1"/>
  <c r="H1472" i="1"/>
  <c r="H1473" i="1"/>
  <c r="H1474" i="1"/>
  <c r="H1475" i="1"/>
  <c r="H1476" i="1"/>
  <c r="H1477" i="1"/>
  <c r="H1478" i="1"/>
  <c r="H1479" i="1"/>
  <c r="H1480" i="1"/>
  <c r="H1481" i="1"/>
  <c r="H1482" i="1"/>
  <c r="H1483" i="1"/>
  <c r="H1484" i="1"/>
  <c r="H1485" i="1"/>
  <c r="H1486" i="1"/>
  <c r="H1487" i="1"/>
  <c r="H1488" i="1"/>
  <c r="H1489" i="1"/>
  <c r="H1490" i="1"/>
  <c r="H1491" i="1"/>
  <c r="H1492" i="1"/>
  <c r="H1493" i="1"/>
  <c r="H1494" i="1"/>
  <c r="H1495" i="1"/>
  <c r="H1496" i="1"/>
  <c r="H1497" i="1"/>
  <c r="H1498" i="1"/>
  <c r="H1499" i="1"/>
  <c r="H1500" i="1"/>
  <c r="H1501" i="1"/>
  <c r="H1502" i="1"/>
  <c r="H1503" i="1"/>
  <c r="H1504" i="1"/>
  <c r="H1505" i="1"/>
  <c r="H1506" i="1"/>
  <c r="H1507" i="1"/>
  <c r="H1508" i="1"/>
  <c r="H1509" i="1"/>
  <c r="H1510" i="1"/>
  <c r="H1511" i="1"/>
  <c r="H1512" i="1"/>
  <c r="H1513" i="1"/>
  <c r="H1514" i="1"/>
  <c r="H1515" i="1"/>
  <c r="H1516" i="1"/>
  <c r="H1517" i="1"/>
  <c r="H1518" i="1"/>
  <c r="H1519" i="1"/>
  <c r="H1520" i="1"/>
  <c r="H1521" i="1"/>
  <c r="H1522" i="1"/>
  <c r="H1523" i="1"/>
  <c r="H1524" i="1"/>
  <c r="H1525" i="1"/>
  <c r="H1526" i="1"/>
  <c r="H1527" i="1"/>
  <c r="H1528" i="1"/>
  <c r="H1529" i="1"/>
  <c r="H1530" i="1"/>
  <c r="H1531" i="1"/>
  <c r="H1532" i="1"/>
  <c r="H1533" i="1"/>
  <c r="H1534" i="1"/>
  <c r="H1535" i="1"/>
  <c r="H1536" i="1"/>
  <c r="H1537" i="1"/>
  <c r="H1538" i="1"/>
  <c r="H1539" i="1"/>
  <c r="H1540" i="1"/>
  <c r="H1541" i="1"/>
  <c r="H1542" i="1"/>
  <c r="H1543" i="1"/>
  <c r="H1544" i="1"/>
  <c r="H1545" i="1"/>
  <c r="H1546" i="1"/>
  <c r="H1547" i="1"/>
  <c r="H1548" i="1"/>
  <c r="H1549" i="1"/>
  <c r="H1550" i="1"/>
  <c r="H1551" i="1"/>
  <c r="H1552" i="1"/>
  <c r="H1553" i="1"/>
  <c r="H1554" i="1"/>
  <c r="H1555" i="1"/>
  <c r="H1556" i="1"/>
  <c r="H1557" i="1"/>
  <c r="H1558" i="1"/>
  <c r="H1559" i="1"/>
  <c r="H1560" i="1"/>
  <c r="H1561" i="1"/>
  <c r="H1562" i="1"/>
  <c r="H1563" i="1"/>
  <c r="H1564" i="1"/>
  <c r="H1565" i="1"/>
  <c r="H1566" i="1"/>
  <c r="H1567" i="1"/>
  <c r="H1568" i="1"/>
  <c r="H1569" i="1"/>
  <c r="H1570" i="1"/>
  <c r="H1571" i="1"/>
  <c r="H1572" i="1"/>
  <c r="H1573" i="1"/>
  <c r="H1574" i="1"/>
  <c r="H1575" i="1"/>
  <c r="H1576" i="1"/>
  <c r="H1577" i="1"/>
  <c r="H1578" i="1"/>
  <c r="H1579" i="1"/>
  <c r="H1580" i="1"/>
  <c r="H1581" i="1"/>
  <c r="H1582" i="1"/>
  <c r="H1583" i="1"/>
  <c r="H1584" i="1"/>
  <c r="H1585" i="1"/>
  <c r="H1586" i="1"/>
  <c r="H1587" i="1"/>
  <c r="H1588" i="1"/>
  <c r="H1589" i="1"/>
  <c r="H1590" i="1"/>
  <c r="H1591" i="1"/>
  <c r="H1592" i="1"/>
  <c r="H1593" i="1"/>
  <c r="H1594" i="1"/>
  <c r="H1595" i="1"/>
  <c r="H1596" i="1"/>
  <c r="H1597" i="1"/>
  <c r="H1598" i="1"/>
  <c r="H1599" i="1"/>
  <c r="H1600" i="1"/>
  <c r="H1601" i="1"/>
  <c r="H1602" i="1"/>
  <c r="H1603" i="1"/>
  <c r="H1604" i="1"/>
  <c r="H1605" i="1"/>
  <c r="H1606" i="1"/>
  <c r="H1607" i="1"/>
  <c r="H1608" i="1"/>
  <c r="H1609" i="1"/>
  <c r="H1610" i="1"/>
  <c r="H1611" i="1"/>
  <c r="H1612" i="1"/>
  <c r="H1613" i="1"/>
  <c r="H1614" i="1"/>
  <c r="H1615" i="1"/>
  <c r="H1616" i="1"/>
  <c r="H1617" i="1"/>
  <c r="H1618" i="1"/>
  <c r="H1619" i="1"/>
  <c r="H1620" i="1"/>
  <c r="H1621" i="1"/>
  <c r="H1622" i="1"/>
  <c r="H1623" i="1"/>
  <c r="H1624" i="1"/>
  <c r="H1627" i="1"/>
  <c r="H1629" i="1"/>
  <c r="H1630" i="1"/>
  <c r="H1632" i="1"/>
  <c r="H1635" i="1"/>
  <c r="H1638" i="1"/>
  <c r="H1639" i="1"/>
  <c r="H1641" i="1"/>
  <c r="H1645" i="1"/>
  <c r="H1647" i="1"/>
  <c r="H1648" i="1"/>
  <c r="H1651" i="1"/>
  <c r="H1654" i="1"/>
  <c r="H1656" i="1"/>
  <c r="H1657" i="1"/>
  <c r="H1659" i="1"/>
  <c r="H1662" i="1"/>
  <c r="H1663" i="1"/>
  <c r="H1665" i="1"/>
  <c r="H1666" i="1"/>
  <c r="H1668" i="1"/>
  <c r="H1672" i="1"/>
  <c r="H1674" i="1"/>
  <c r="H1675" i="1"/>
  <c r="H1678" i="1"/>
  <c r="H1681" i="1"/>
  <c r="H1683" i="1"/>
  <c r="H1684" i="1"/>
  <c r="H1686" i="1"/>
  <c r="H1691" i="1"/>
  <c r="H1692" i="1"/>
  <c r="H1694" i="1"/>
  <c r="H1698" i="1"/>
  <c r="H1700" i="1"/>
  <c r="H1701" i="1"/>
  <c r="H1704" i="1"/>
  <c r="H1707" i="1"/>
  <c r="H1709" i="1"/>
  <c r="H1710" i="1"/>
  <c r="H1712" i="1"/>
  <c r="H1715" i="1"/>
  <c r="H1718" i="1"/>
  <c r="H1719" i="1"/>
  <c r="H1721" i="1"/>
  <c r="H1725" i="1"/>
  <c r="H1727" i="1"/>
  <c r="H1728" i="1"/>
  <c r="H1731" i="1"/>
  <c r="H1734" i="1"/>
  <c r="H1736" i="1"/>
  <c r="H1737" i="1"/>
  <c r="H1739" i="1"/>
  <c r="H1742" i="1"/>
  <c r="H1745" i="1"/>
  <c r="H1746" i="1"/>
  <c r="H1748" i="1"/>
  <c r="H1752" i="1"/>
  <c r="H1754" i="1"/>
  <c r="H1757" i="1"/>
  <c r="H1760" i="1"/>
  <c r="H1762" i="1"/>
  <c r="H1763" i="1"/>
  <c r="H1765" i="1"/>
  <c r="H1768" i="1"/>
  <c r="H1771" i="1"/>
  <c r="H1772" i="1"/>
  <c r="H1774" i="1"/>
  <c r="H1778" i="1"/>
  <c r="H1780" i="1"/>
  <c r="H1781" i="1"/>
  <c r="H1784" i="1"/>
  <c r="H1787" i="1"/>
  <c r="H1789" i="1"/>
  <c r="H1790" i="1"/>
  <c r="H1792" i="1"/>
  <c r="H1795" i="1"/>
  <c r="H1798" i="1"/>
  <c r="H1799" i="1"/>
  <c r="H1801" i="1"/>
  <c r="H1805" i="1"/>
  <c r="H1807" i="1"/>
  <c r="H1808" i="1"/>
  <c r="H1811" i="1"/>
  <c r="H1812" i="1"/>
  <c r="H1813" i="1"/>
  <c r="H1814" i="1"/>
  <c r="H1815" i="1"/>
  <c r="H1816" i="1"/>
  <c r="H1817" i="1"/>
  <c r="H1818" i="1"/>
  <c r="H1819" i="1"/>
  <c r="H1820" i="1"/>
  <c r="H1821" i="1"/>
  <c r="H1822" i="1"/>
  <c r="H1823" i="1"/>
  <c r="H1824" i="1"/>
  <c r="H1825" i="1"/>
  <c r="H1826" i="1"/>
  <c r="H1827" i="1"/>
  <c r="H1828" i="1"/>
  <c r="H1829" i="1"/>
  <c r="H1830" i="1"/>
  <c r="H1831" i="1"/>
  <c r="H1832" i="1"/>
  <c r="H1833" i="1"/>
  <c r="H1834" i="1"/>
  <c r="H1835" i="1"/>
  <c r="H1836" i="1"/>
  <c r="H1837" i="1"/>
  <c r="H1838" i="1"/>
  <c r="H1839" i="1"/>
  <c r="H1840" i="1"/>
  <c r="H1841" i="1"/>
  <c r="H1842" i="1"/>
  <c r="H1843" i="1"/>
  <c r="H1844" i="1"/>
  <c r="H1845" i="1"/>
  <c r="H1846" i="1"/>
  <c r="H1847" i="1"/>
  <c r="H1848" i="1"/>
  <c r="H1849" i="1"/>
  <c r="H1850" i="1"/>
  <c r="H1851" i="1"/>
  <c r="H1852" i="1"/>
  <c r="H1853" i="1"/>
  <c r="H1854" i="1"/>
  <c r="H1855" i="1"/>
  <c r="H1856" i="1"/>
  <c r="H1857" i="1"/>
  <c r="H1858" i="1"/>
  <c r="H1859" i="1"/>
  <c r="H1860" i="1"/>
  <c r="H1861" i="1"/>
  <c r="H1862" i="1"/>
  <c r="H1863" i="1"/>
  <c r="H1864" i="1"/>
  <c r="H1865" i="1"/>
  <c r="H1866" i="1"/>
  <c r="H1867" i="1"/>
  <c r="H1868" i="1"/>
  <c r="H1869" i="1"/>
  <c r="H1870" i="1"/>
  <c r="H1871" i="1"/>
  <c r="H1874" i="1"/>
  <c r="H1876" i="1"/>
  <c r="H1877" i="1"/>
  <c r="H1879" i="1"/>
  <c r="H1882" i="1"/>
  <c r="H1885" i="1"/>
  <c r="H1886" i="1"/>
  <c r="H1888" i="1"/>
  <c r="H1892" i="1"/>
  <c r="H1894" i="1"/>
  <c r="H1895" i="1"/>
  <c r="H1898" i="1"/>
  <c r="H1901" i="1"/>
  <c r="H1903" i="1"/>
  <c r="H1904" i="1"/>
  <c r="H1906" i="1"/>
  <c r="H1909" i="1"/>
  <c r="H1912" i="1"/>
  <c r="H1913" i="1"/>
  <c r="H1915" i="1"/>
  <c r="H1919" i="1"/>
  <c r="H1921" i="1"/>
  <c r="H1922" i="1"/>
  <c r="H1925" i="1"/>
  <c r="H1928" i="1"/>
  <c r="H1930" i="1"/>
  <c r="H1931" i="1"/>
  <c r="H1933" i="1"/>
  <c r="H1936" i="1"/>
  <c r="H1939" i="1"/>
  <c r="H1940" i="1"/>
  <c r="H1942" i="1"/>
  <c r="H1946" i="1"/>
  <c r="H1948" i="1"/>
  <c r="H1949" i="1"/>
  <c r="H1952" i="1"/>
  <c r="H1955" i="1"/>
  <c r="H1957" i="1"/>
  <c r="H1958" i="1"/>
  <c r="H1960" i="1"/>
  <c r="H1963" i="1"/>
  <c r="H1966" i="1"/>
  <c r="H1967" i="1"/>
  <c r="H1969" i="1"/>
  <c r="H1973" i="1"/>
  <c r="H1975" i="1"/>
  <c r="H1976" i="1"/>
  <c r="H1979" i="1"/>
  <c r="H1982" i="1"/>
  <c r="H1984" i="1"/>
  <c r="H1985" i="1"/>
  <c r="H1987" i="1"/>
  <c r="H1990" i="1"/>
  <c r="H1993" i="1"/>
  <c r="H1994" i="1"/>
  <c r="H1996" i="1"/>
  <c r="H2000" i="1"/>
  <c r="H2002" i="1"/>
  <c r="H2003" i="1"/>
  <c r="H2006" i="1"/>
  <c r="H2009" i="1"/>
  <c r="H2011" i="1"/>
  <c r="H2012" i="1"/>
  <c r="H2014" i="1"/>
  <c r="H2017" i="1"/>
  <c r="H2020" i="1"/>
  <c r="H2021" i="1"/>
  <c r="H2023" i="1"/>
  <c r="H2027" i="1"/>
  <c r="H2029" i="1"/>
  <c r="H2030" i="1"/>
  <c r="H2033" i="1"/>
  <c r="H2034" i="1"/>
  <c r="H2035" i="1"/>
  <c r="H2036" i="1"/>
  <c r="H2037" i="1"/>
  <c r="H2038" i="1"/>
  <c r="H2039" i="1"/>
  <c r="H2040" i="1"/>
  <c r="H2041" i="1"/>
  <c r="H2042" i="1"/>
  <c r="H2043" i="1"/>
  <c r="H2044" i="1"/>
  <c r="H2045" i="1"/>
  <c r="H2046" i="1"/>
  <c r="H2047" i="1"/>
  <c r="H2048" i="1"/>
  <c r="H2049" i="1"/>
  <c r="H2050" i="1"/>
  <c r="H2051" i="1"/>
  <c r="H2052" i="1"/>
  <c r="H2053" i="1"/>
  <c r="H2054" i="1"/>
  <c r="H2055" i="1"/>
  <c r="H2056" i="1"/>
  <c r="H2057" i="1"/>
  <c r="H2058" i="1"/>
  <c r="H2059" i="1"/>
  <c r="H2060" i="1"/>
  <c r="H2061" i="1"/>
  <c r="H2062" i="1"/>
  <c r="H2063" i="1"/>
  <c r="H2066" i="1"/>
  <c r="H2068" i="1"/>
  <c r="H2069" i="1"/>
  <c r="H2071" i="1"/>
  <c r="H2074" i="1"/>
  <c r="H2077" i="1"/>
  <c r="H2078" i="1"/>
  <c r="H2080" i="1"/>
  <c r="H2084" i="1"/>
  <c r="H2086" i="1"/>
  <c r="H2087" i="1"/>
  <c r="H2090" i="1"/>
  <c r="H2093" i="1"/>
  <c r="H2095" i="1"/>
  <c r="H2096" i="1"/>
  <c r="H2098" i="1"/>
  <c r="H2101" i="1"/>
  <c r="H2104" i="1"/>
  <c r="H2105" i="1"/>
  <c r="H2107" i="1"/>
  <c r="H2111" i="1"/>
  <c r="H2113" i="1"/>
  <c r="H2114" i="1"/>
  <c r="H2117" i="1"/>
  <c r="H2120" i="1"/>
  <c r="H2122" i="1"/>
  <c r="H2123" i="1"/>
  <c r="H2125" i="1"/>
  <c r="H2128" i="1"/>
  <c r="H2131" i="1"/>
  <c r="H2132" i="1"/>
  <c r="H2134" i="1"/>
  <c r="H2138" i="1"/>
  <c r="H2140" i="1"/>
  <c r="H2141" i="1"/>
  <c r="H2144" i="1"/>
  <c r="H2147" i="1"/>
  <c r="H2149" i="1"/>
  <c r="H2150" i="1"/>
  <c r="H2152" i="1"/>
  <c r="H2155" i="1"/>
  <c r="H2158" i="1"/>
  <c r="H2159" i="1"/>
  <c r="H2161" i="1"/>
  <c r="H2165" i="1"/>
  <c r="H2167" i="1"/>
  <c r="H2168" i="1"/>
  <c r="H2171" i="1"/>
  <c r="H2172" i="1"/>
  <c r="H2173" i="1"/>
  <c r="H2174" i="1"/>
  <c r="H2175" i="1"/>
  <c r="H2176" i="1"/>
  <c r="H2177" i="1"/>
  <c r="H2178" i="1"/>
  <c r="H2179" i="1"/>
  <c r="H2180" i="1"/>
  <c r="H2181" i="1"/>
  <c r="H2182" i="1"/>
  <c r="H2183" i="1"/>
  <c r="H2184" i="1"/>
  <c r="H2185" i="1"/>
  <c r="H2186" i="1"/>
  <c r="H2187" i="1"/>
  <c r="H2188" i="1"/>
  <c r="H2189" i="1"/>
  <c r="H2190" i="1"/>
  <c r="H2191" i="1"/>
  <c r="H2192" i="1"/>
  <c r="H2193" i="1"/>
  <c r="H2194" i="1"/>
  <c r="H2195" i="1"/>
  <c r="H2196" i="1"/>
  <c r="H2197" i="1"/>
  <c r="H2198" i="1"/>
  <c r="H2199" i="1"/>
  <c r="H2200" i="1"/>
  <c r="H2201" i="1"/>
  <c r="H2204" i="1"/>
  <c r="H2206" i="1"/>
  <c r="H2207" i="1"/>
  <c r="H2209" i="1"/>
  <c r="H2212" i="1"/>
  <c r="H2215" i="1"/>
  <c r="H2216" i="1"/>
  <c r="H2218" i="1"/>
  <c r="H2222" i="1"/>
  <c r="H2224" i="1"/>
  <c r="H2225" i="1"/>
  <c r="H2228" i="1"/>
  <c r="H2231" i="1"/>
  <c r="H2233" i="1"/>
  <c r="H2234" i="1"/>
  <c r="H2236" i="1"/>
  <c r="H2239" i="1"/>
  <c r="H2242" i="1"/>
  <c r="H2243" i="1"/>
  <c r="H2245" i="1"/>
  <c r="H2249" i="1"/>
  <c r="H2251" i="1"/>
  <c r="H2252" i="1"/>
  <c r="H2255" i="1"/>
  <c r="H2256" i="1"/>
  <c r="H2257" i="1"/>
  <c r="H2258" i="1"/>
  <c r="H2259" i="1"/>
  <c r="H2260" i="1"/>
  <c r="H2261" i="1"/>
  <c r="H2262" i="1"/>
  <c r="H2263" i="1"/>
  <c r="H2264" i="1"/>
  <c r="H2265" i="1"/>
  <c r="H2266" i="1"/>
  <c r="H2267" i="1"/>
  <c r="H2268" i="1"/>
  <c r="H2269" i="1"/>
  <c r="H2270" i="1"/>
  <c r="H2271" i="1"/>
  <c r="H2272" i="1"/>
  <c r="H2273" i="1"/>
  <c r="H2274" i="1"/>
  <c r="H2275" i="1"/>
  <c r="H2276" i="1"/>
  <c r="H2277" i="1"/>
  <c r="H2278" i="1"/>
  <c r="H2279" i="1"/>
  <c r="H2280" i="1"/>
  <c r="H2281" i="1"/>
  <c r="H2282" i="1"/>
  <c r="H2283" i="1"/>
  <c r="H2284" i="1"/>
  <c r="H2285" i="1"/>
  <c r="H2288" i="1"/>
  <c r="H2290" i="1"/>
  <c r="H2291" i="1"/>
  <c r="H2293" i="1"/>
  <c r="H2296" i="1"/>
  <c r="H2299" i="1"/>
  <c r="H2300" i="1"/>
  <c r="H2302" i="1"/>
  <c r="H2306" i="1"/>
  <c r="H2308" i="1"/>
  <c r="H2309" i="1"/>
  <c r="H2312" i="1"/>
  <c r="H2313" i="1"/>
  <c r="H2314" i="1"/>
  <c r="H2315" i="1"/>
  <c r="H2316" i="1"/>
  <c r="H2317" i="1"/>
  <c r="H2318" i="1"/>
  <c r="H2319" i="1"/>
  <c r="H2320" i="1"/>
  <c r="H2321" i="1"/>
  <c r="H2322" i="1"/>
  <c r="H2323" i="1"/>
  <c r="H2324" i="1"/>
  <c r="H2325" i="1"/>
  <c r="H2326" i="1"/>
  <c r="H2327" i="1"/>
  <c r="H2328" i="1"/>
  <c r="H2329" i="1"/>
  <c r="H2330" i="1"/>
  <c r="H2331" i="1"/>
  <c r="H2332" i="1"/>
  <c r="H2333" i="1"/>
  <c r="H2334" i="1"/>
  <c r="H2335" i="1"/>
  <c r="H2336" i="1"/>
  <c r="H2337" i="1"/>
  <c r="H2338" i="1"/>
  <c r="H2339" i="1"/>
  <c r="H2340" i="1"/>
  <c r="H2341" i="1"/>
  <c r="H2342" i="1"/>
  <c r="H2345" i="1"/>
  <c r="H2347" i="1"/>
  <c r="H2348" i="1"/>
  <c r="H2350" i="1"/>
  <c r="H2353" i="1"/>
  <c r="H2356" i="1"/>
  <c r="H2357" i="1"/>
  <c r="H2359" i="1"/>
  <c r="H2363" i="1"/>
  <c r="H2365" i="1"/>
  <c r="H2366" i="1"/>
  <c r="H2369" i="1"/>
  <c r="H2372" i="1"/>
  <c r="H2374" i="1"/>
  <c r="H2375" i="1"/>
  <c r="H2377" i="1"/>
  <c r="H2380" i="1"/>
  <c r="H2383" i="1"/>
  <c r="H2384" i="1"/>
  <c r="H2386" i="1"/>
  <c r="H2390" i="1"/>
  <c r="H2392" i="1"/>
  <c r="H2393" i="1"/>
  <c r="H2396" i="1"/>
  <c r="H2399" i="1"/>
  <c r="H2401" i="1"/>
  <c r="H2402" i="1"/>
  <c r="H2404" i="1"/>
  <c r="H2407" i="1"/>
  <c r="H2410" i="1"/>
  <c r="H2411" i="1"/>
  <c r="H2413" i="1"/>
  <c r="H2417" i="1"/>
  <c r="H2419" i="1"/>
  <c r="H2420" i="1"/>
  <c r="H2423" i="1"/>
  <c r="H2426" i="1"/>
  <c r="H2428" i="1"/>
  <c r="H2429" i="1"/>
  <c r="H2431" i="1"/>
  <c r="H2434" i="1"/>
  <c r="H2437" i="1"/>
  <c r="H2438" i="1"/>
  <c r="H2440" i="1"/>
  <c r="H2444" i="1"/>
  <c r="H2446" i="1"/>
  <c r="H2447" i="1"/>
  <c r="H2450" i="1"/>
  <c r="H2453" i="1"/>
  <c r="H2455" i="1"/>
  <c r="H2456" i="1"/>
  <c r="H2458" i="1"/>
  <c r="H2461" i="1"/>
  <c r="H2464" i="1"/>
  <c r="H2465" i="1"/>
  <c r="H2467" i="1"/>
  <c r="H2471" i="1"/>
  <c r="H2473" i="1"/>
  <c r="H2474" i="1"/>
  <c r="H2477" i="1"/>
  <c r="H2480" i="1"/>
  <c r="H2482" i="1"/>
  <c r="H2483" i="1"/>
  <c r="H2485" i="1"/>
  <c r="H2488" i="1"/>
  <c r="H2491" i="1"/>
  <c r="H2492" i="1"/>
  <c r="H2494" i="1"/>
  <c r="H2498" i="1"/>
  <c r="H2500" i="1"/>
  <c r="H2501" i="1"/>
  <c r="H4532" i="1"/>
  <c r="H4535" i="1"/>
  <c r="H4537" i="1"/>
  <c r="H4538" i="1"/>
  <c r="H4540" i="1"/>
  <c r="H4543" i="1"/>
  <c r="H4546" i="1"/>
  <c r="H4547" i="1"/>
  <c r="H4549" i="1"/>
  <c r="H4555" i="1"/>
  <c r="H4557" i="1"/>
  <c r="H4558" i="1"/>
  <c r="H4563" i="1"/>
  <c r="H4565" i="1"/>
  <c r="H4566" i="1"/>
  <c r="H4568" i="1"/>
  <c r="H4571" i="1"/>
  <c r="H4574" i="1"/>
  <c r="H4575" i="1"/>
  <c r="H4577" i="1"/>
  <c r="H4581" i="1"/>
  <c r="H4583" i="1"/>
  <c r="H4584" i="1"/>
  <c r="H4628" i="1"/>
  <c r="H4631" i="1"/>
  <c r="H4632" i="1"/>
  <c r="H4634" i="1"/>
  <c r="H4637" i="1"/>
  <c r="H4640" i="1"/>
  <c r="H4641" i="1"/>
  <c r="H4643" i="1"/>
  <c r="H4647" i="1"/>
  <c r="H4649" i="1"/>
  <c r="H4650" i="1"/>
  <c r="H4679" i="1"/>
  <c r="H4682" i="1"/>
  <c r="H4684" i="1"/>
  <c r="H4686" i="1"/>
  <c r="H4689" i="1"/>
  <c r="H4692" i="1"/>
  <c r="H4693" i="1"/>
  <c r="H4695" i="1"/>
  <c r="H4699" i="1"/>
  <c r="H4701" i="1"/>
  <c r="H4702" i="1"/>
  <c r="H4705" i="1"/>
  <c r="H4708" i="1"/>
  <c r="H4710" i="1"/>
  <c r="H4712" i="1"/>
  <c r="H4715" i="1"/>
  <c r="H4718" i="1"/>
  <c r="H4719" i="1"/>
  <c r="H4721" i="1"/>
  <c r="H4725" i="1"/>
  <c r="H4727" i="1"/>
  <c r="H4728" i="1"/>
  <c r="H4755" i="1"/>
  <c r="H4758" i="1"/>
  <c r="H4760" i="1"/>
  <c r="H4761" i="1"/>
  <c r="H4765" i="1"/>
  <c r="H4768" i="1"/>
  <c r="H4769" i="1"/>
  <c r="H4771" i="1"/>
  <c r="H4775" i="1"/>
  <c r="H4777" i="1"/>
  <c r="H4778" i="1"/>
  <c r="H4833" i="1"/>
  <c r="H4836" i="1"/>
  <c r="H4838" i="1"/>
  <c r="H4841" i="1"/>
  <c r="H4846" i="1"/>
  <c r="H4847" i="1"/>
  <c r="H4849" i="1"/>
  <c r="H4853" i="1"/>
  <c r="H4855" i="1"/>
  <c r="H4856" i="1"/>
  <c r="H4910" i="1"/>
  <c r="H4913" i="1"/>
  <c r="H4915" i="1"/>
  <c r="H4916" i="1"/>
  <c r="H4918" i="1"/>
  <c r="H4921" i="1"/>
  <c r="H4924" i="1"/>
  <c r="H4926" i="1"/>
  <c r="H4930" i="1"/>
  <c r="H4932" i="1"/>
  <c r="H4933" i="1"/>
  <c r="H4936" i="1"/>
  <c r="H4939" i="1"/>
  <c r="H4941" i="1"/>
  <c r="H4942" i="1"/>
  <c r="H4944" i="1"/>
  <c r="H4947" i="1"/>
  <c r="H4950" i="1"/>
  <c r="H4952" i="1"/>
  <c r="H4956" i="1"/>
  <c r="H4958" i="1"/>
  <c r="H4959" i="1"/>
  <c r="H4988" i="1"/>
  <c r="H4990" i="1"/>
  <c r="H4992" i="1"/>
  <c r="H4993" i="1"/>
  <c r="H4995" i="1"/>
  <c r="H4998" i="1"/>
  <c r="H5001" i="1"/>
  <c r="H5002" i="1"/>
  <c r="H5007" i="1"/>
  <c r="H5009" i="1"/>
  <c r="H5010" i="1"/>
  <c r="H5089" i="1"/>
  <c r="H5092" i="1"/>
  <c r="H5094" i="1"/>
  <c r="H5095" i="1"/>
  <c r="H5097" i="1"/>
  <c r="H5100" i="1"/>
  <c r="H5103" i="1"/>
  <c r="H5104" i="1"/>
  <c r="H5106" i="1"/>
  <c r="H5111" i="1"/>
  <c r="H5112" i="1"/>
  <c r="H5141" i="1"/>
  <c r="H5142" i="1"/>
  <c r="H5144" i="1"/>
  <c r="H5146" i="1"/>
  <c r="H5147" i="1"/>
  <c r="H5149" i="1"/>
  <c r="H5152" i="1"/>
  <c r="H5155" i="1"/>
  <c r="H5156" i="1"/>
  <c r="H5158" i="1"/>
  <c r="H5162" i="1"/>
  <c r="H5164" i="1"/>
  <c r="H5167" i="1"/>
  <c r="H5170" i="1"/>
  <c r="H5172" i="1"/>
  <c r="H5173" i="1"/>
  <c r="H5175" i="1"/>
  <c r="H5178" i="1"/>
  <c r="H5181" i="1"/>
  <c r="H5182" i="1"/>
  <c r="H5184" i="1"/>
  <c r="H5188" i="1"/>
  <c r="H5190" i="1"/>
  <c r="H2" i="1"/>
  <c r="H3" i="1"/>
  <c r="H4" i="1"/>
  <c r="M5" i="1" s="1"/>
  <c r="H5" i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14" i="1"/>
  <c r="H115" i="1"/>
  <c r="H116" i="1"/>
  <c r="H117" i="1"/>
  <c r="H118" i="1"/>
  <c r="H119" i="1"/>
  <c r="H120" i="1"/>
  <c r="H121" i="1"/>
  <c r="H122" i="1"/>
  <c r="H123" i="1"/>
  <c r="H124" i="1"/>
  <c r="H125" i="1"/>
  <c r="H126" i="1"/>
  <c r="H127" i="1"/>
  <c r="H128" i="1"/>
  <c r="H129" i="1"/>
  <c r="H130" i="1"/>
  <c r="H131" i="1"/>
  <c r="H132" i="1"/>
  <c r="H133" i="1"/>
  <c r="H134" i="1"/>
  <c r="H135" i="1"/>
  <c r="H136" i="1"/>
  <c r="H137" i="1"/>
  <c r="H138" i="1"/>
  <c r="H139" i="1"/>
  <c r="H140" i="1"/>
  <c r="H141" i="1"/>
  <c r="H142" i="1"/>
  <c r="H143" i="1"/>
  <c r="H144" i="1"/>
  <c r="H145" i="1"/>
  <c r="H146" i="1"/>
  <c r="H147" i="1"/>
  <c r="H148" i="1"/>
  <c r="H149" i="1"/>
  <c r="H150" i="1"/>
  <c r="H151" i="1"/>
  <c r="H152" i="1"/>
  <c r="H153" i="1"/>
  <c r="H154" i="1"/>
  <c r="H155" i="1"/>
  <c r="H156" i="1"/>
  <c r="H157" i="1"/>
  <c r="H158" i="1"/>
  <c r="H159" i="1"/>
  <c r="H160" i="1"/>
  <c r="H161" i="1"/>
  <c r="H162" i="1"/>
  <c r="H163" i="1"/>
  <c r="H164" i="1"/>
  <c r="H165" i="1"/>
  <c r="H166" i="1"/>
  <c r="H167" i="1"/>
  <c r="H168" i="1"/>
  <c r="H169" i="1"/>
  <c r="H170" i="1"/>
  <c r="H171" i="1"/>
  <c r="H172" i="1"/>
  <c r="H173" i="1"/>
  <c r="H174" i="1"/>
  <c r="H175" i="1"/>
  <c r="H176" i="1"/>
  <c r="H177" i="1"/>
  <c r="H178" i="1"/>
  <c r="H179" i="1"/>
  <c r="H180" i="1"/>
  <c r="H181" i="1"/>
  <c r="H182" i="1"/>
  <c r="H183" i="1"/>
  <c r="H184" i="1"/>
  <c r="H185" i="1"/>
  <c r="H186" i="1"/>
  <c r="H187" i="1"/>
  <c r="H188" i="1"/>
  <c r="H189" i="1"/>
  <c r="H190" i="1"/>
  <c r="H191" i="1"/>
  <c r="H192" i="1"/>
  <c r="H193" i="1"/>
  <c r="H194" i="1"/>
  <c r="H195" i="1"/>
  <c r="H196" i="1"/>
  <c r="H197" i="1"/>
  <c r="H198" i="1"/>
  <c r="H199" i="1"/>
  <c r="H200" i="1"/>
  <c r="H201" i="1"/>
  <c r="H202" i="1"/>
  <c r="H203" i="1"/>
  <c r="H204" i="1"/>
  <c r="H205" i="1"/>
  <c r="H206" i="1"/>
  <c r="H207" i="1"/>
  <c r="H208" i="1"/>
  <c r="H209" i="1"/>
  <c r="H210" i="1"/>
  <c r="H211" i="1"/>
  <c r="H212" i="1"/>
  <c r="H213" i="1"/>
  <c r="H214" i="1"/>
  <c r="H215" i="1"/>
  <c r="H216" i="1"/>
  <c r="H217" i="1"/>
  <c r="H218" i="1"/>
  <c r="H219" i="1"/>
  <c r="H220" i="1"/>
  <c r="H221" i="1"/>
  <c r="H222" i="1"/>
  <c r="H223" i="1"/>
  <c r="H224" i="1"/>
  <c r="H225" i="1"/>
  <c r="H226" i="1"/>
  <c r="H227" i="1"/>
  <c r="H228" i="1"/>
  <c r="H229" i="1"/>
  <c r="H230" i="1"/>
  <c r="H231" i="1"/>
  <c r="H232" i="1"/>
  <c r="H233" i="1"/>
  <c r="H234" i="1"/>
  <c r="H235" i="1"/>
  <c r="H236" i="1"/>
  <c r="H237" i="1"/>
  <c r="H238" i="1"/>
  <c r="H239" i="1"/>
  <c r="H240" i="1"/>
  <c r="H241" i="1"/>
  <c r="H242" i="1"/>
  <c r="H243" i="1"/>
  <c r="H244" i="1"/>
  <c r="H245" i="1"/>
  <c r="H246" i="1"/>
  <c r="H247" i="1"/>
  <c r="H248" i="1"/>
  <c r="H249" i="1"/>
  <c r="H250" i="1"/>
  <c r="H251" i="1"/>
  <c r="H252" i="1"/>
  <c r="H253" i="1"/>
  <c r="H254" i="1"/>
  <c r="H255" i="1"/>
  <c r="H256" i="1"/>
  <c r="H257" i="1"/>
  <c r="H258" i="1"/>
  <c r="H259" i="1"/>
  <c r="H260" i="1"/>
  <c r="H261" i="1"/>
  <c r="H262" i="1"/>
  <c r="H263" i="1"/>
  <c r="H264" i="1"/>
  <c r="H265" i="1"/>
  <c r="H266" i="1"/>
  <c r="H267" i="1"/>
  <c r="H268" i="1"/>
  <c r="H269" i="1"/>
  <c r="H270" i="1"/>
  <c r="H271" i="1"/>
  <c r="H272" i="1"/>
  <c r="H273" i="1"/>
  <c r="H274" i="1"/>
  <c r="H275" i="1"/>
  <c r="H276" i="1"/>
  <c r="H277" i="1"/>
  <c r="H278" i="1"/>
  <c r="H279" i="1"/>
  <c r="H280" i="1"/>
  <c r="H281" i="1"/>
  <c r="H282" i="1"/>
  <c r="H283" i="1"/>
  <c r="H284" i="1"/>
  <c r="H285" i="1"/>
  <c r="H286" i="1"/>
  <c r="H287" i="1"/>
  <c r="H288" i="1"/>
  <c r="H289" i="1"/>
  <c r="H290" i="1"/>
  <c r="H291" i="1"/>
  <c r="H292" i="1"/>
  <c r="H293" i="1"/>
  <c r="H294" i="1"/>
  <c r="H295" i="1"/>
  <c r="H296" i="1"/>
  <c r="H297" i="1"/>
  <c r="H298" i="1"/>
  <c r="H299" i="1"/>
  <c r="H300" i="1"/>
  <c r="H301" i="1"/>
  <c r="H302" i="1"/>
  <c r="H303" i="1"/>
  <c r="H304" i="1"/>
  <c r="H305" i="1"/>
  <c r="H306" i="1"/>
  <c r="H307" i="1"/>
  <c r="H308" i="1"/>
  <c r="H309" i="1"/>
  <c r="H310" i="1"/>
  <c r="H311" i="1"/>
  <c r="H312" i="1"/>
  <c r="H313" i="1"/>
  <c r="H314" i="1"/>
  <c r="H315" i="1"/>
  <c r="H316" i="1"/>
  <c r="H317" i="1"/>
  <c r="H318" i="1"/>
  <c r="H319" i="1"/>
  <c r="H320" i="1"/>
  <c r="H321" i="1"/>
  <c r="H322" i="1"/>
  <c r="H323" i="1"/>
  <c r="H324" i="1"/>
  <c r="H325" i="1"/>
  <c r="H326" i="1"/>
  <c r="H327" i="1"/>
  <c r="H328" i="1"/>
  <c r="H329" i="1"/>
  <c r="H330" i="1"/>
  <c r="H331" i="1"/>
  <c r="H332" i="1"/>
  <c r="H333" i="1"/>
  <c r="H334" i="1"/>
  <c r="H335" i="1"/>
  <c r="H336" i="1"/>
  <c r="H337" i="1"/>
  <c r="H338" i="1"/>
  <c r="H339" i="1"/>
  <c r="H340" i="1"/>
  <c r="H341" i="1"/>
  <c r="H342" i="1"/>
  <c r="H343" i="1"/>
  <c r="H344" i="1"/>
  <c r="H345" i="1"/>
  <c r="H346" i="1"/>
  <c r="H347" i="1"/>
  <c r="H348" i="1"/>
  <c r="H349" i="1"/>
  <c r="H350" i="1"/>
  <c r="H351" i="1"/>
  <c r="H352" i="1"/>
  <c r="H353" i="1"/>
  <c r="H354" i="1"/>
  <c r="H355" i="1"/>
  <c r="H356" i="1"/>
  <c r="H357" i="1"/>
  <c r="H358" i="1"/>
  <c r="H359" i="1"/>
  <c r="H360" i="1"/>
  <c r="H361" i="1"/>
  <c r="H362" i="1"/>
  <c r="H363" i="1"/>
  <c r="H364" i="1"/>
  <c r="H365" i="1"/>
  <c r="H366" i="1"/>
  <c r="H367" i="1"/>
  <c r="H368" i="1"/>
  <c r="H369" i="1"/>
  <c r="H370" i="1"/>
  <c r="H371" i="1"/>
  <c r="H372" i="1"/>
  <c r="H373" i="1"/>
  <c r="H374" i="1"/>
  <c r="H375" i="1"/>
  <c r="H376" i="1"/>
  <c r="H377" i="1"/>
  <c r="H378" i="1"/>
  <c r="H379" i="1"/>
  <c r="H380" i="1"/>
  <c r="H381" i="1"/>
  <c r="H382" i="1"/>
  <c r="H383" i="1"/>
  <c r="H384" i="1"/>
  <c r="H385" i="1"/>
  <c r="H386" i="1"/>
  <c r="H387" i="1"/>
  <c r="H388" i="1"/>
  <c r="H389" i="1"/>
  <c r="H390" i="1"/>
  <c r="H391" i="1"/>
  <c r="H392" i="1"/>
  <c r="H393" i="1"/>
  <c r="H394" i="1"/>
  <c r="H395" i="1"/>
  <c r="H396" i="1"/>
  <c r="H397" i="1"/>
  <c r="H398" i="1"/>
  <c r="H399" i="1"/>
  <c r="H400" i="1"/>
  <c r="H401" i="1"/>
  <c r="H402" i="1"/>
  <c r="H403" i="1"/>
  <c r="H404" i="1"/>
  <c r="H405" i="1"/>
  <c r="H406" i="1"/>
  <c r="H407" i="1"/>
  <c r="H408" i="1"/>
  <c r="H409" i="1"/>
  <c r="H410" i="1"/>
  <c r="H411" i="1"/>
  <c r="H412" i="1"/>
  <c r="H413" i="1"/>
  <c r="H414" i="1"/>
  <c r="H415" i="1"/>
  <c r="H416" i="1"/>
  <c r="H417" i="1"/>
  <c r="H418" i="1"/>
  <c r="H419" i="1"/>
  <c r="H420" i="1"/>
  <c r="H421" i="1"/>
  <c r="H422" i="1"/>
  <c r="H423" i="1"/>
  <c r="H424" i="1"/>
  <c r="H425" i="1"/>
  <c r="H426" i="1"/>
  <c r="H427" i="1"/>
  <c r="H428" i="1"/>
  <c r="H429" i="1"/>
  <c r="H430" i="1"/>
  <c r="H431" i="1"/>
  <c r="H432" i="1"/>
  <c r="H433" i="1"/>
  <c r="H434" i="1"/>
  <c r="H435" i="1"/>
  <c r="H436" i="1"/>
  <c r="H437" i="1"/>
  <c r="H438" i="1"/>
  <c r="H439" i="1"/>
  <c r="H440" i="1"/>
  <c r="H441" i="1"/>
  <c r="H442" i="1"/>
  <c r="H443" i="1"/>
  <c r="H444" i="1"/>
  <c r="H445" i="1"/>
  <c r="H446" i="1"/>
  <c r="H447" i="1"/>
  <c r="H448" i="1"/>
  <c r="H449" i="1"/>
  <c r="H450" i="1"/>
  <c r="H451" i="1"/>
  <c r="H452" i="1"/>
  <c r="H453" i="1"/>
  <c r="H454" i="1"/>
  <c r="H455" i="1"/>
  <c r="H456" i="1"/>
  <c r="H457" i="1"/>
  <c r="H458" i="1"/>
  <c r="H459" i="1"/>
  <c r="H460" i="1"/>
  <c r="H461" i="1"/>
  <c r="H462" i="1"/>
  <c r="H463" i="1"/>
  <c r="H464" i="1"/>
  <c r="H465" i="1"/>
  <c r="H466" i="1"/>
  <c r="H467" i="1"/>
  <c r="H468" i="1"/>
  <c r="H469" i="1"/>
  <c r="H470" i="1"/>
  <c r="H471" i="1"/>
  <c r="H472" i="1"/>
  <c r="H473" i="1"/>
  <c r="H474" i="1"/>
  <c r="H475" i="1"/>
  <c r="H476" i="1"/>
  <c r="H477" i="1"/>
  <c r="H478" i="1"/>
  <c r="H479" i="1"/>
  <c r="H480" i="1"/>
  <c r="H481" i="1"/>
  <c r="H482" i="1"/>
  <c r="H483" i="1"/>
  <c r="H484" i="1"/>
  <c r="H485" i="1"/>
  <c r="H486" i="1"/>
  <c r="H487" i="1"/>
  <c r="H488" i="1"/>
  <c r="H489" i="1"/>
  <c r="H490" i="1"/>
  <c r="H491" i="1"/>
  <c r="H492" i="1"/>
  <c r="H493" i="1"/>
  <c r="H494" i="1"/>
  <c r="H495" i="1"/>
  <c r="H1625" i="1"/>
  <c r="H1626" i="1"/>
  <c r="H1628" i="1"/>
  <c r="H1631" i="1"/>
  <c r="H1633" i="1"/>
  <c r="H1634" i="1"/>
  <c r="H1636" i="1"/>
  <c r="H1637" i="1"/>
  <c r="H1640" i="1"/>
  <c r="H1642" i="1"/>
  <c r="H1643" i="1"/>
  <c r="H1644" i="1"/>
  <c r="H1646" i="1"/>
  <c r="H1649" i="1"/>
  <c r="H1650" i="1"/>
  <c r="H1652" i="1"/>
  <c r="H1653" i="1"/>
  <c r="H1655" i="1"/>
  <c r="H1658" i="1"/>
  <c r="H1660" i="1"/>
  <c r="H1661" i="1"/>
  <c r="H1664" i="1"/>
  <c r="H1667" i="1"/>
  <c r="H1669" i="1"/>
  <c r="H1670" i="1"/>
  <c r="H1671" i="1"/>
  <c r="H1673" i="1"/>
  <c r="H1676" i="1"/>
  <c r="H1677" i="1"/>
  <c r="H1679" i="1"/>
  <c r="H1680" i="1"/>
  <c r="H1682" i="1"/>
  <c r="H1685" i="1"/>
  <c r="H1687" i="1"/>
  <c r="H1688" i="1"/>
  <c r="H1689" i="1"/>
  <c r="H1690" i="1"/>
  <c r="H1693" i="1"/>
  <c r="H1695" i="1"/>
  <c r="H1696" i="1"/>
  <c r="H1697" i="1"/>
  <c r="H1699" i="1"/>
  <c r="H1702" i="1"/>
  <c r="H1703" i="1"/>
  <c r="H1705" i="1"/>
  <c r="H1706" i="1"/>
  <c r="H1708" i="1"/>
  <c r="H1711" i="1"/>
  <c r="H1713" i="1"/>
  <c r="H1714" i="1"/>
  <c r="H1716" i="1"/>
  <c r="H1717" i="1"/>
  <c r="H1720" i="1"/>
  <c r="H1722" i="1"/>
  <c r="H1723" i="1"/>
  <c r="H1724" i="1"/>
  <c r="H1726" i="1"/>
  <c r="H1729" i="1"/>
  <c r="H1730" i="1"/>
  <c r="H1732" i="1"/>
  <c r="H1733" i="1"/>
  <c r="H1735" i="1"/>
  <c r="H1738" i="1"/>
  <c r="H1740" i="1"/>
  <c r="H1741" i="1"/>
  <c r="H1743" i="1"/>
  <c r="H1744" i="1"/>
  <c r="H1747" i="1"/>
  <c r="H1749" i="1"/>
  <c r="H1750" i="1"/>
  <c r="H1751" i="1"/>
  <c r="H1753" i="1"/>
  <c r="H1755" i="1"/>
  <c r="H1756" i="1"/>
  <c r="H1758" i="1"/>
  <c r="H1759" i="1"/>
  <c r="H1761" i="1"/>
  <c r="H1764" i="1"/>
  <c r="H1766" i="1"/>
  <c r="H1767" i="1"/>
  <c r="H1769" i="1"/>
  <c r="H1770" i="1"/>
  <c r="H1773" i="1"/>
  <c r="H1775" i="1"/>
  <c r="H1776" i="1"/>
  <c r="H1777" i="1"/>
  <c r="H1779" i="1"/>
  <c r="H1782" i="1"/>
  <c r="H1783" i="1"/>
  <c r="H1785" i="1"/>
  <c r="H1786" i="1"/>
  <c r="H1788" i="1"/>
  <c r="H1791" i="1"/>
  <c r="H1793" i="1"/>
  <c r="H1794" i="1"/>
  <c r="H1796" i="1"/>
  <c r="H1797" i="1"/>
  <c r="H1800" i="1"/>
  <c r="H1802" i="1"/>
  <c r="H1803" i="1"/>
  <c r="H1804" i="1"/>
  <c r="H1806" i="1"/>
  <c r="H1809" i="1"/>
  <c r="H1810" i="1"/>
  <c r="H1872" i="1"/>
  <c r="H1873" i="1"/>
  <c r="H1875" i="1"/>
  <c r="H1878" i="1"/>
  <c r="H1880" i="1"/>
  <c r="H1881" i="1"/>
  <c r="H1883" i="1"/>
  <c r="H1884" i="1"/>
  <c r="H1887" i="1"/>
  <c r="H1889" i="1"/>
  <c r="H1890" i="1"/>
  <c r="H1891" i="1"/>
  <c r="H1893" i="1"/>
  <c r="H1896" i="1"/>
  <c r="H1897" i="1"/>
  <c r="H1899" i="1"/>
  <c r="H1900" i="1"/>
  <c r="H1902" i="1"/>
  <c r="H1905" i="1"/>
  <c r="H1907" i="1"/>
  <c r="H1908" i="1"/>
  <c r="H1910" i="1"/>
  <c r="H1911" i="1"/>
  <c r="H1914" i="1"/>
  <c r="H1916" i="1"/>
  <c r="H1917" i="1"/>
  <c r="H1918" i="1"/>
  <c r="H1920" i="1"/>
  <c r="H1923" i="1"/>
  <c r="H1924" i="1"/>
  <c r="H1926" i="1"/>
  <c r="H1927" i="1"/>
  <c r="H1929" i="1"/>
  <c r="H1932" i="1"/>
  <c r="H1934" i="1"/>
  <c r="H1935" i="1"/>
  <c r="H1937" i="1"/>
  <c r="H1938" i="1"/>
  <c r="H1941" i="1"/>
  <c r="H1943" i="1"/>
  <c r="H1944" i="1"/>
  <c r="H1945" i="1"/>
  <c r="H1947" i="1"/>
  <c r="H1950" i="1"/>
  <c r="H1951" i="1"/>
  <c r="H1953" i="1"/>
  <c r="H1954" i="1"/>
  <c r="H1956" i="1"/>
  <c r="H1959" i="1"/>
  <c r="H1961" i="1"/>
  <c r="H1962" i="1"/>
  <c r="H1964" i="1"/>
  <c r="H1965" i="1"/>
  <c r="H1968" i="1"/>
  <c r="H1970" i="1"/>
  <c r="H1971" i="1"/>
  <c r="H1972" i="1"/>
  <c r="H1974" i="1"/>
  <c r="H1977" i="1"/>
  <c r="H1978" i="1"/>
  <c r="H1980" i="1"/>
  <c r="H1981" i="1"/>
  <c r="H1983" i="1"/>
  <c r="H1986" i="1"/>
  <c r="H1988" i="1"/>
  <c r="H1989" i="1"/>
  <c r="H1991" i="1"/>
  <c r="H1992" i="1"/>
  <c r="H1995" i="1"/>
  <c r="H1997" i="1"/>
  <c r="H1998" i="1"/>
  <c r="H1999" i="1"/>
  <c r="H2001" i="1"/>
  <c r="H2004" i="1"/>
  <c r="H2005" i="1"/>
  <c r="H2007" i="1"/>
  <c r="H2008" i="1"/>
  <c r="H2010" i="1"/>
  <c r="H2013" i="1"/>
  <c r="H2015" i="1"/>
  <c r="H2016" i="1"/>
  <c r="H2018" i="1"/>
  <c r="H2019" i="1"/>
  <c r="H2022" i="1"/>
  <c r="H2024" i="1"/>
  <c r="H2025" i="1"/>
  <c r="H2026" i="1"/>
  <c r="H2028" i="1"/>
  <c r="H2031" i="1"/>
  <c r="H2032" i="1"/>
  <c r="H2064" i="1"/>
  <c r="H2065" i="1"/>
  <c r="H2067" i="1"/>
  <c r="H2070" i="1"/>
  <c r="H2072" i="1"/>
  <c r="H2073" i="1"/>
  <c r="H2075" i="1"/>
  <c r="H2076" i="1"/>
  <c r="H2079" i="1"/>
  <c r="H2081" i="1"/>
  <c r="H2082" i="1"/>
  <c r="H2083" i="1"/>
  <c r="H2085" i="1"/>
  <c r="H2088" i="1"/>
  <c r="H2089" i="1"/>
  <c r="H2091" i="1"/>
  <c r="H2092" i="1"/>
  <c r="H2094" i="1"/>
  <c r="H2097" i="1"/>
  <c r="H2099" i="1"/>
  <c r="H2100" i="1"/>
  <c r="H2102" i="1"/>
  <c r="H2103" i="1"/>
  <c r="H2106" i="1"/>
  <c r="H2108" i="1"/>
  <c r="H2109" i="1"/>
  <c r="H2110" i="1"/>
  <c r="H2112" i="1"/>
  <c r="H2115" i="1"/>
  <c r="H2116" i="1"/>
  <c r="H2118" i="1"/>
  <c r="H2119" i="1"/>
  <c r="H2121" i="1"/>
  <c r="H2124" i="1"/>
  <c r="H2126" i="1"/>
  <c r="H2127" i="1"/>
  <c r="H2129" i="1"/>
  <c r="H2130" i="1"/>
  <c r="H2133" i="1"/>
  <c r="H2135" i="1"/>
  <c r="H2136" i="1"/>
  <c r="H2137" i="1"/>
  <c r="H2139" i="1"/>
  <c r="H2142" i="1"/>
  <c r="H2143" i="1"/>
  <c r="H2145" i="1"/>
  <c r="H2146" i="1"/>
  <c r="H2148" i="1"/>
  <c r="H2151" i="1"/>
  <c r="H2153" i="1"/>
  <c r="H2154" i="1"/>
  <c r="H2156" i="1"/>
  <c r="H2157" i="1"/>
  <c r="H2160" i="1"/>
  <c r="H2162" i="1"/>
  <c r="H2163" i="1"/>
  <c r="H2164" i="1"/>
  <c r="H2166" i="1"/>
  <c r="H2169" i="1"/>
  <c r="H2170" i="1"/>
  <c r="H2202" i="1"/>
  <c r="H2203" i="1"/>
  <c r="H2205" i="1"/>
  <c r="H2208" i="1"/>
  <c r="H2210" i="1"/>
  <c r="H2211" i="1"/>
  <c r="H2213" i="1"/>
  <c r="H2214" i="1"/>
  <c r="H2217" i="1"/>
  <c r="H2219" i="1"/>
  <c r="H2220" i="1"/>
  <c r="H2221" i="1"/>
  <c r="H2223" i="1"/>
  <c r="H2226" i="1"/>
  <c r="H2227" i="1"/>
  <c r="H2229" i="1"/>
  <c r="H2230" i="1"/>
  <c r="H2232" i="1"/>
  <c r="H2235" i="1"/>
  <c r="H2237" i="1"/>
  <c r="H2238" i="1"/>
  <c r="H2240" i="1"/>
  <c r="H2241" i="1"/>
  <c r="H2244" i="1"/>
  <c r="H2246" i="1"/>
  <c r="H2247" i="1"/>
  <c r="H2248" i="1"/>
  <c r="H2250" i="1"/>
  <c r="H2253" i="1"/>
  <c r="H2254" i="1"/>
  <c r="H2286" i="1"/>
  <c r="H2287" i="1"/>
  <c r="H2289" i="1"/>
  <c r="H2292" i="1"/>
  <c r="H2294" i="1"/>
  <c r="H2295" i="1"/>
  <c r="H2297" i="1"/>
  <c r="H2298" i="1"/>
  <c r="H2301" i="1"/>
  <c r="H2303" i="1"/>
  <c r="H2304" i="1"/>
  <c r="H2305" i="1"/>
  <c r="H2307" i="1"/>
  <c r="H2310" i="1"/>
  <c r="H2311" i="1"/>
  <c r="H2343" i="1"/>
  <c r="H2344" i="1"/>
  <c r="H2346" i="1"/>
  <c r="H2349" i="1"/>
  <c r="H2351" i="1"/>
  <c r="H2352" i="1"/>
  <c r="H2354" i="1"/>
  <c r="H2355" i="1"/>
  <c r="H2358" i="1"/>
  <c r="H2360" i="1"/>
  <c r="H2361" i="1"/>
  <c r="H2362" i="1"/>
  <c r="H2364" i="1"/>
  <c r="H2367" i="1"/>
  <c r="H2368" i="1"/>
  <c r="H2370" i="1"/>
  <c r="H2371" i="1"/>
  <c r="H2373" i="1"/>
  <c r="H2376" i="1"/>
  <c r="H2378" i="1"/>
  <c r="H2379" i="1"/>
  <c r="H2381" i="1"/>
  <c r="H2382" i="1"/>
  <c r="H2385" i="1"/>
  <c r="H2387" i="1"/>
  <c r="H2388" i="1"/>
  <c r="H2389" i="1"/>
  <c r="H2391" i="1"/>
  <c r="H2394" i="1"/>
  <c r="H2395" i="1"/>
  <c r="H2397" i="1"/>
  <c r="H2398" i="1"/>
  <c r="H2400" i="1"/>
  <c r="H2403" i="1"/>
  <c r="H2405" i="1"/>
  <c r="H2406" i="1"/>
  <c r="H2408" i="1"/>
  <c r="H2409" i="1"/>
  <c r="H2412" i="1"/>
  <c r="H2414" i="1"/>
  <c r="H2415" i="1"/>
  <c r="H2416" i="1"/>
  <c r="H2418" i="1"/>
  <c r="H2421" i="1"/>
  <c r="H2422" i="1"/>
  <c r="H2424" i="1"/>
  <c r="H2425" i="1"/>
  <c r="H2427" i="1"/>
  <c r="H2430" i="1"/>
  <c r="H2432" i="1"/>
  <c r="H2433" i="1"/>
  <c r="H2435" i="1"/>
  <c r="H2436" i="1"/>
  <c r="H2439" i="1"/>
  <c r="H2441" i="1"/>
  <c r="H2442" i="1"/>
  <c r="H2443" i="1"/>
  <c r="H2445" i="1"/>
  <c r="H2448" i="1"/>
  <c r="H2449" i="1"/>
  <c r="H2451" i="1"/>
  <c r="H2452" i="1"/>
  <c r="H2454" i="1"/>
  <c r="H2457" i="1"/>
  <c r="H2459" i="1"/>
  <c r="H2460" i="1"/>
  <c r="H2462" i="1"/>
  <c r="H2463" i="1"/>
  <c r="H2466" i="1"/>
  <c r="H2468" i="1"/>
  <c r="H2469" i="1"/>
  <c r="H2470" i="1"/>
  <c r="H2472" i="1"/>
  <c r="H2475" i="1"/>
  <c r="H2476" i="1"/>
  <c r="H2478" i="1"/>
  <c r="H2479" i="1"/>
  <c r="H2481" i="1"/>
  <c r="H2484" i="1"/>
  <c r="H2486" i="1"/>
  <c r="H2487" i="1"/>
  <c r="H2489" i="1"/>
  <c r="H2490" i="1"/>
  <c r="H2493" i="1"/>
  <c r="H2495" i="1"/>
  <c r="H2496" i="1"/>
  <c r="H2497" i="1"/>
  <c r="H2499" i="1"/>
  <c r="H2502" i="1"/>
  <c r="H2503" i="1"/>
  <c r="H2504" i="1"/>
  <c r="H2505" i="1"/>
  <c r="H2506" i="1"/>
  <c r="H2507" i="1"/>
  <c r="H2508" i="1"/>
  <c r="H2509" i="1"/>
  <c r="H2510" i="1"/>
  <c r="H2511" i="1"/>
  <c r="H2512" i="1"/>
  <c r="H2513" i="1"/>
  <c r="H2514" i="1"/>
  <c r="H2515" i="1"/>
  <c r="H2516" i="1"/>
  <c r="H2517" i="1"/>
  <c r="H2518" i="1"/>
  <c r="H2519" i="1"/>
  <c r="H2520" i="1"/>
  <c r="H2521" i="1"/>
  <c r="H2522" i="1"/>
  <c r="H2523" i="1"/>
  <c r="H2524" i="1"/>
  <c r="H2525" i="1"/>
  <c r="H2526" i="1"/>
  <c r="H2527" i="1"/>
  <c r="H2528" i="1"/>
  <c r="H2529" i="1"/>
  <c r="H2530" i="1"/>
  <c r="H2531" i="1"/>
  <c r="H2532" i="1"/>
  <c r="H2533" i="1"/>
  <c r="H2534" i="1"/>
  <c r="H2535" i="1"/>
  <c r="H2536" i="1"/>
  <c r="H2537" i="1"/>
  <c r="H2538" i="1"/>
  <c r="H2539" i="1"/>
  <c r="H2540" i="1"/>
  <c r="H2541" i="1"/>
  <c r="H2542" i="1"/>
  <c r="H2543" i="1"/>
  <c r="H2544" i="1"/>
  <c r="H2545" i="1"/>
  <c r="H2546" i="1"/>
  <c r="H2547" i="1"/>
  <c r="H2548" i="1"/>
  <c r="H2549" i="1"/>
  <c r="H2550" i="1"/>
  <c r="H2551" i="1"/>
  <c r="H2552" i="1"/>
  <c r="H2553" i="1"/>
  <c r="H2554" i="1"/>
  <c r="H2555" i="1"/>
  <c r="H2556" i="1"/>
  <c r="H2557" i="1"/>
  <c r="H2558" i="1"/>
  <c r="H2559" i="1"/>
  <c r="H2560" i="1"/>
  <c r="H2561" i="1"/>
  <c r="H2562" i="1"/>
  <c r="H2563" i="1"/>
  <c r="H2564" i="1"/>
  <c r="H2565" i="1"/>
  <c r="H2566" i="1"/>
  <c r="H2567" i="1"/>
  <c r="H2568" i="1"/>
  <c r="H2569" i="1"/>
  <c r="H2570" i="1"/>
  <c r="H2571" i="1"/>
  <c r="H2572" i="1"/>
  <c r="H2573" i="1"/>
  <c r="H2574" i="1"/>
  <c r="H2575" i="1"/>
  <c r="H2576" i="1"/>
  <c r="H2577" i="1"/>
  <c r="H2578" i="1"/>
  <c r="H2579" i="1"/>
  <c r="H2580" i="1"/>
  <c r="H2581" i="1"/>
  <c r="H2582" i="1"/>
  <c r="H2583" i="1"/>
  <c r="H2584" i="1"/>
  <c r="H2585" i="1"/>
  <c r="H2586" i="1"/>
  <c r="H2587" i="1"/>
  <c r="H2588" i="1"/>
  <c r="H2589" i="1"/>
  <c r="H2590" i="1"/>
  <c r="H2591" i="1"/>
  <c r="H2592" i="1"/>
  <c r="H2593" i="1"/>
  <c r="H2594" i="1"/>
  <c r="H2595" i="1"/>
  <c r="H2596" i="1"/>
  <c r="H2597" i="1"/>
  <c r="H2598" i="1"/>
  <c r="H2599" i="1"/>
  <c r="H2600" i="1"/>
  <c r="H2601" i="1"/>
  <c r="H2602" i="1"/>
  <c r="H2603" i="1"/>
  <c r="H2604" i="1"/>
  <c r="H2605" i="1"/>
  <c r="H2606" i="1"/>
  <c r="H2607" i="1"/>
  <c r="H2608" i="1"/>
  <c r="H2609" i="1"/>
  <c r="H2610" i="1"/>
  <c r="H2611" i="1"/>
  <c r="H2612" i="1"/>
  <c r="H2613" i="1"/>
  <c r="H2614" i="1"/>
  <c r="H2615" i="1"/>
  <c r="H2616" i="1"/>
  <c r="H2617" i="1"/>
  <c r="H2618" i="1"/>
  <c r="H2619" i="1"/>
  <c r="H2620" i="1"/>
  <c r="H2621" i="1"/>
  <c r="H2622" i="1"/>
  <c r="H2623" i="1"/>
  <c r="H2624" i="1"/>
  <c r="H2625" i="1"/>
  <c r="H2626" i="1"/>
  <c r="H2627" i="1"/>
  <c r="H2628" i="1"/>
  <c r="H2629" i="1"/>
  <c r="H2630" i="1"/>
  <c r="H2631" i="1"/>
  <c r="H2632" i="1"/>
  <c r="H2633" i="1"/>
  <c r="H2634" i="1"/>
  <c r="H2635" i="1"/>
  <c r="H2636" i="1"/>
  <c r="H2637" i="1"/>
  <c r="H2638" i="1"/>
  <c r="H2639" i="1"/>
  <c r="H2640" i="1"/>
  <c r="H2641" i="1"/>
  <c r="H2642" i="1"/>
  <c r="H2643" i="1"/>
  <c r="H2644" i="1"/>
  <c r="H2645" i="1"/>
  <c r="H2646" i="1"/>
  <c r="H2647" i="1"/>
  <c r="H2648" i="1"/>
  <c r="H2649" i="1"/>
  <c r="H2650" i="1"/>
  <c r="H2651" i="1"/>
  <c r="H2652" i="1"/>
  <c r="H2653" i="1"/>
  <c r="H2654" i="1"/>
  <c r="H2655" i="1"/>
  <c r="H2656" i="1"/>
  <c r="H2657" i="1"/>
  <c r="H2658" i="1"/>
  <c r="H2659" i="1"/>
  <c r="H2660" i="1"/>
  <c r="H2661" i="1"/>
  <c r="H2662" i="1"/>
  <c r="H2663" i="1"/>
  <c r="H2664" i="1"/>
  <c r="H2665" i="1"/>
  <c r="H2666" i="1"/>
  <c r="H2667" i="1"/>
  <c r="H2668" i="1"/>
  <c r="H2669" i="1"/>
  <c r="H2670" i="1"/>
  <c r="H2671" i="1"/>
  <c r="H2672" i="1"/>
  <c r="H2673" i="1"/>
  <c r="H2674" i="1"/>
  <c r="H2675" i="1"/>
  <c r="H2676" i="1"/>
  <c r="H2677" i="1"/>
  <c r="H2678" i="1"/>
  <c r="H2679" i="1"/>
  <c r="H2680" i="1"/>
  <c r="H2681" i="1"/>
  <c r="H2682" i="1"/>
  <c r="H2683" i="1"/>
  <c r="H2684" i="1"/>
  <c r="H2685" i="1"/>
  <c r="H2686" i="1"/>
  <c r="H2687" i="1"/>
  <c r="H2688" i="1"/>
  <c r="H2689" i="1"/>
  <c r="H2690" i="1"/>
  <c r="H2691" i="1"/>
  <c r="H2692" i="1"/>
  <c r="H2693" i="1"/>
  <c r="H2694" i="1"/>
  <c r="H2695" i="1"/>
  <c r="H2696" i="1"/>
  <c r="H2697" i="1"/>
  <c r="H2698" i="1"/>
  <c r="H2699" i="1"/>
  <c r="H2700" i="1"/>
  <c r="H2701" i="1"/>
  <c r="H2702" i="1"/>
  <c r="H2703" i="1"/>
  <c r="H2704" i="1"/>
  <c r="H2705" i="1"/>
  <c r="H2706" i="1"/>
  <c r="H2707" i="1"/>
  <c r="H2708" i="1"/>
  <c r="H2709" i="1"/>
  <c r="H2710" i="1"/>
  <c r="H2711" i="1"/>
  <c r="H2712" i="1"/>
  <c r="H2713" i="1"/>
  <c r="H2714" i="1"/>
  <c r="H2715" i="1"/>
  <c r="H2716" i="1"/>
  <c r="H2717" i="1"/>
  <c r="H2718" i="1"/>
  <c r="H2719" i="1"/>
  <c r="H2720" i="1"/>
  <c r="H2721" i="1"/>
  <c r="H2722" i="1"/>
  <c r="H2723" i="1"/>
  <c r="H2724" i="1"/>
  <c r="H2725" i="1"/>
  <c r="H2726" i="1"/>
  <c r="H2727" i="1"/>
  <c r="H2728" i="1"/>
  <c r="H2729" i="1"/>
  <c r="H2730" i="1"/>
  <c r="H2731" i="1"/>
  <c r="H2732" i="1"/>
  <c r="H2733" i="1"/>
  <c r="H2734" i="1"/>
  <c r="H2735" i="1"/>
  <c r="H2736" i="1"/>
  <c r="H2737" i="1"/>
  <c r="H2738" i="1"/>
  <c r="H2739" i="1"/>
  <c r="H2740" i="1"/>
  <c r="H2741" i="1"/>
  <c r="H2742" i="1"/>
  <c r="H2743" i="1"/>
  <c r="H2744" i="1"/>
  <c r="H2745" i="1"/>
  <c r="H2746" i="1"/>
  <c r="H2747" i="1"/>
  <c r="H2748" i="1"/>
  <c r="H2749" i="1"/>
  <c r="H2750" i="1"/>
  <c r="H2751" i="1"/>
  <c r="H2752" i="1"/>
  <c r="H2753" i="1"/>
  <c r="H2754" i="1"/>
  <c r="H2755" i="1"/>
  <c r="H2756" i="1"/>
  <c r="H2757" i="1"/>
  <c r="H2758" i="1"/>
  <c r="H2759" i="1"/>
  <c r="H2760" i="1"/>
  <c r="H2761" i="1"/>
  <c r="H2762" i="1"/>
  <c r="H2763" i="1"/>
  <c r="H2764" i="1"/>
  <c r="H2765" i="1"/>
  <c r="H2766" i="1"/>
  <c r="H2767" i="1"/>
  <c r="H2768" i="1"/>
  <c r="H2769" i="1"/>
  <c r="H2770" i="1"/>
  <c r="H2771" i="1"/>
  <c r="H2772" i="1"/>
  <c r="H2773" i="1"/>
  <c r="H2774" i="1"/>
  <c r="H2775" i="1"/>
  <c r="H2776" i="1"/>
  <c r="H2777" i="1"/>
  <c r="H2778" i="1"/>
  <c r="H2779" i="1"/>
  <c r="H2780" i="1"/>
  <c r="H2781" i="1"/>
  <c r="H2782" i="1"/>
  <c r="H2783" i="1"/>
  <c r="H2784" i="1"/>
  <c r="H2785" i="1"/>
  <c r="H2786" i="1"/>
  <c r="H2787" i="1"/>
  <c r="H2788" i="1"/>
  <c r="H2789" i="1"/>
  <c r="H2790" i="1"/>
  <c r="H2791" i="1"/>
  <c r="H2792" i="1"/>
  <c r="H2793" i="1"/>
  <c r="H2794" i="1"/>
  <c r="H2795" i="1"/>
  <c r="H2796" i="1"/>
  <c r="H2797" i="1"/>
  <c r="H2798" i="1"/>
  <c r="H2799" i="1"/>
  <c r="H2800" i="1"/>
  <c r="H2801" i="1"/>
  <c r="H2802" i="1"/>
  <c r="H2803" i="1"/>
  <c r="H2804" i="1"/>
  <c r="H2805" i="1"/>
  <c r="H2806" i="1"/>
  <c r="H2807" i="1"/>
  <c r="H2808" i="1"/>
  <c r="H2809" i="1"/>
  <c r="H2810" i="1"/>
  <c r="H2811" i="1"/>
  <c r="H2812" i="1"/>
  <c r="H2813" i="1"/>
  <c r="H2814" i="1"/>
  <c r="H2815" i="1"/>
  <c r="H2816" i="1"/>
  <c r="H2817" i="1"/>
  <c r="H2818" i="1"/>
  <c r="H2819" i="1"/>
  <c r="H2820" i="1"/>
  <c r="H2821" i="1"/>
  <c r="H2822" i="1"/>
  <c r="H2823" i="1"/>
  <c r="H2824" i="1"/>
  <c r="H2825" i="1"/>
  <c r="H2826" i="1"/>
  <c r="H2827" i="1"/>
  <c r="H2828" i="1"/>
  <c r="H2829" i="1"/>
  <c r="H2830" i="1"/>
  <c r="H2831" i="1"/>
  <c r="H2832" i="1"/>
  <c r="H2833" i="1"/>
  <c r="H2834" i="1"/>
  <c r="H2835" i="1"/>
  <c r="H2836" i="1"/>
  <c r="H2837" i="1"/>
  <c r="H2838" i="1"/>
  <c r="H2839" i="1"/>
  <c r="H2840" i="1"/>
  <c r="H2841" i="1"/>
  <c r="H2842" i="1"/>
  <c r="H2843" i="1"/>
  <c r="H2844" i="1"/>
  <c r="H2845" i="1"/>
  <c r="H2846" i="1"/>
  <c r="H2847" i="1"/>
  <c r="H2848" i="1"/>
  <c r="H2849" i="1"/>
  <c r="H2850" i="1"/>
  <c r="H2851" i="1"/>
  <c r="H2852" i="1"/>
  <c r="H2853" i="1"/>
  <c r="H2854" i="1"/>
  <c r="H2855" i="1"/>
  <c r="H2856" i="1"/>
  <c r="H2857" i="1"/>
  <c r="H2858" i="1"/>
  <c r="H2859" i="1"/>
  <c r="H2860" i="1"/>
  <c r="H2861" i="1"/>
  <c r="H2862" i="1"/>
  <c r="H2863" i="1"/>
  <c r="H2864" i="1"/>
  <c r="H2865" i="1"/>
  <c r="H2866" i="1"/>
  <c r="H2867" i="1"/>
  <c r="H2868" i="1"/>
  <c r="H2869" i="1"/>
  <c r="H2870" i="1"/>
  <c r="H2871" i="1"/>
  <c r="H2872" i="1"/>
  <c r="H2873" i="1"/>
  <c r="H2874" i="1"/>
  <c r="H2875" i="1"/>
  <c r="H2876" i="1"/>
  <c r="H2877" i="1"/>
  <c r="H2878" i="1"/>
  <c r="H2879" i="1"/>
  <c r="H2880" i="1"/>
  <c r="H2881" i="1"/>
  <c r="H2882" i="1"/>
  <c r="H2883" i="1"/>
  <c r="H2884" i="1"/>
  <c r="H2885" i="1"/>
  <c r="H2886" i="1"/>
  <c r="H2887" i="1"/>
  <c r="H2888" i="1"/>
  <c r="H2889" i="1"/>
  <c r="H2890" i="1"/>
  <c r="H2891" i="1"/>
  <c r="H2892" i="1"/>
  <c r="H2893" i="1"/>
  <c r="H2894" i="1"/>
  <c r="H2895" i="1"/>
  <c r="H2896" i="1"/>
  <c r="H2897" i="1"/>
  <c r="H2898" i="1"/>
  <c r="H2899" i="1"/>
  <c r="H2900" i="1"/>
  <c r="H2901" i="1"/>
  <c r="H2902" i="1"/>
  <c r="H2903" i="1"/>
  <c r="H2904" i="1"/>
  <c r="H2905" i="1"/>
  <c r="H2906" i="1"/>
  <c r="H2907" i="1"/>
  <c r="H2908" i="1"/>
  <c r="H2909" i="1"/>
  <c r="H2910" i="1"/>
  <c r="H2911" i="1"/>
  <c r="H2912" i="1"/>
  <c r="H2913" i="1"/>
  <c r="H2914" i="1"/>
  <c r="H2915" i="1"/>
  <c r="H2916" i="1"/>
  <c r="H2917" i="1"/>
  <c r="H2918" i="1"/>
  <c r="H2919" i="1"/>
  <c r="H2920" i="1"/>
  <c r="H2921" i="1"/>
  <c r="H2922" i="1"/>
  <c r="H2923" i="1"/>
  <c r="H2924" i="1"/>
  <c r="H2925" i="1"/>
  <c r="H2926" i="1"/>
  <c r="H2927" i="1"/>
  <c r="H2928" i="1"/>
  <c r="H2929" i="1"/>
  <c r="H2930" i="1"/>
  <c r="H2931" i="1"/>
  <c r="H2932" i="1"/>
  <c r="H2933" i="1"/>
  <c r="H2934" i="1"/>
  <c r="H2935" i="1"/>
  <c r="H2936" i="1"/>
  <c r="H2937" i="1"/>
  <c r="H2938" i="1"/>
  <c r="H2939" i="1"/>
  <c r="H2940" i="1"/>
  <c r="H2941" i="1"/>
  <c r="H2942" i="1"/>
  <c r="H2943" i="1"/>
  <c r="H2944" i="1"/>
  <c r="H2945" i="1"/>
  <c r="H2946" i="1"/>
  <c r="H2947" i="1"/>
  <c r="H2948" i="1"/>
  <c r="H2949" i="1"/>
  <c r="H2950" i="1"/>
  <c r="H2951" i="1"/>
  <c r="H2952" i="1"/>
  <c r="H2953" i="1"/>
  <c r="H2954" i="1"/>
  <c r="H2955" i="1"/>
  <c r="H2956" i="1"/>
  <c r="H2957" i="1"/>
  <c r="H2958" i="1"/>
  <c r="H2959" i="1"/>
  <c r="H2960" i="1"/>
  <c r="H2961" i="1"/>
  <c r="H2962" i="1"/>
  <c r="H2963" i="1"/>
  <c r="H2964" i="1"/>
  <c r="H2965" i="1"/>
  <c r="H2966" i="1"/>
  <c r="H2967" i="1"/>
  <c r="H2968" i="1"/>
  <c r="H2969" i="1"/>
  <c r="H2970" i="1"/>
  <c r="H2971" i="1"/>
  <c r="H2972" i="1"/>
  <c r="H2973" i="1"/>
  <c r="H2974" i="1"/>
  <c r="H2975" i="1"/>
  <c r="H2976" i="1"/>
  <c r="H2977" i="1"/>
  <c r="H2978" i="1"/>
  <c r="H2979" i="1"/>
  <c r="H2980" i="1"/>
  <c r="H2981" i="1"/>
  <c r="H2982" i="1"/>
  <c r="H2983" i="1"/>
  <c r="H2984" i="1"/>
  <c r="H2985" i="1"/>
  <c r="H2986" i="1"/>
  <c r="H2987" i="1"/>
  <c r="H2988" i="1"/>
  <c r="H2989" i="1"/>
  <c r="H2990" i="1"/>
  <c r="H2991" i="1"/>
  <c r="H2992" i="1"/>
  <c r="H2993" i="1"/>
  <c r="H2994" i="1"/>
  <c r="H2995" i="1"/>
  <c r="H2996" i="1"/>
  <c r="H2997" i="1"/>
  <c r="H2998" i="1"/>
  <c r="H2999" i="1"/>
  <c r="H3000" i="1"/>
  <c r="H3001" i="1"/>
  <c r="H3002" i="1"/>
  <c r="H3003" i="1"/>
  <c r="H3004" i="1"/>
  <c r="H3005" i="1"/>
  <c r="H3006" i="1"/>
  <c r="H3007" i="1"/>
  <c r="H3008" i="1"/>
  <c r="H3009" i="1"/>
  <c r="H3010" i="1"/>
  <c r="H3011" i="1"/>
  <c r="H3012" i="1"/>
  <c r="H3013" i="1"/>
  <c r="H3014" i="1"/>
  <c r="H3015" i="1"/>
  <c r="H3016" i="1"/>
  <c r="H3017" i="1"/>
  <c r="H3018" i="1"/>
  <c r="H3019" i="1"/>
  <c r="H3020" i="1"/>
  <c r="H3021" i="1"/>
  <c r="H3022" i="1"/>
  <c r="H3023" i="1"/>
  <c r="H3024" i="1"/>
  <c r="H3025" i="1"/>
  <c r="H3026" i="1"/>
  <c r="H3027" i="1"/>
  <c r="H3028" i="1"/>
  <c r="H3029" i="1"/>
  <c r="H3030" i="1"/>
  <c r="H3031" i="1"/>
  <c r="H3032" i="1"/>
  <c r="H3033" i="1"/>
  <c r="H3034" i="1"/>
  <c r="H3035" i="1"/>
  <c r="H3036" i="1"/>
  <c r="H3037" i="1"/>
  <c r="H3038" i="1"/>
  <c r="H3039" i="1"/>
  <c r="H3040" i="1"/>
  <c r="H3041" i="1"/>
  <c r="H3042" i="1"/>
  <c r="H3043" i="1"/>
  <c r="H3044" i="1"/>
  <c r="H3045" i="1"/>
  <c r="H3046" i="1"/>
  <c r="H3047" i="1"/>
  <c r="H3048" i="1"/>
  <c r="H3049" i="1"/>
  <c r="H3050" i="1"/>
  <c r="H3051" i="1"/>
  <c r="H3052" i="1"/>
  <c r="H3053" i="1"/>
  <c r="H3054" i="1"/>
  <c r="H3055" i="1"/>
  <c r="H3056" i="1"/>
  <c r="H3057" i="1"/>
  <c r="H3058" i="1"/>
  <c r="H3059" i="1"/>
  <c r="H3060" i="1"/>
  <c r="H3061" i="1"/>
  <c r="H3062" i="1"/>
  <c r="H3063" i="1"/>
  <c r="H3064" i="1"/>
  <c r="H3065" i="1"/>
  <c r="H3066" i="1"/>
  <c r="H3067" i="1"/>
  <c r="H3068" i="1"/>
  <c r="H3069" i="1"/>
  <c r="H3070" i="1"/>
  <c r="H3071" i="1"/>
  <c r="H3072" i="1"/>
  <c r="H3073" i="1"/>
  <c r="H3074" i="1"/>
  <c r="H3075" i="1"/>
  <c r="H3076" i="1"/>
  <c r="H3077" i="1"/>
  <c r="H3078" i="1"/>
  <c r="H3079" i="1"/>
  <c r="H3080" i="1"/>
  <c r="H3081" i="1"/>
  <c r="H3082" i="1"/>
  <c r="H3083" i="1"/>
  <c r="H3084" i="1"/>
  <c r="H3085" i="1"/>
  <c r="H3086" i="1"/>
  <c r="H3087" i="1"/>
  <c r="H3088" i="1"/>
  <c r="H3089" i="1"/>
  <c r="H3090" i="1"/>
  <c r="H3091" i="1"/>
  <c r="H3092" i="1"/>
  <c r="H3093" i="1"/>
  <c r="H3094" i="1"/>
  <c r="H3095" i="1"/>
  <c r="H3096" i="1"/>
  <c r="H3097" i="1"/>
  <c r="H3098" i="1"/>
  <c r="H3099" i="1"/>
  <c r="H3100" i="1"/>
  <c r="H3101" i="1"/>
  <c r="H3102" i="1"/>
  <c r="H3103" i="1"/>
  <c r="H3104" i="1"/>
  <c r="H3105" i="1"/>
  <c r="H3106" i="1"/>
  <c r="H3107" i="1"/>
  <c r="H3108" i="1"/>
  <c r="H3109" i="1"/>
  <c r="H3110" i="1"/>
  <c r="H3111" i="1"/>
  <c r="H3112" i="1"/>
  <c r="H3113" i="1"/>
  <c r="H3114" i="1"/>
  <c r="H3115" i="1"/>
  <c r="H3116" i="1"/>
  <c r="H3117" i="1"/>
  <c r="H3118" i="1"/>
  <c r="H3119" i="1"/>
  <c r="H3120" i="1"/>
  <c r="H3121" i="1"/>
  <c r="H3122" i="1"/>
  <c r="H3123" i="1"/>
  <c r="H3124" i="1"/>
  <c r="H3125" i="1"/>
  <c r="H3126" i="1"/>
  <c r="H3127" i="1"/>
  <c r="H3128" i="1"/>
  <c r="H3129" i="1"/>
  <c r="H3130" i="1"/>
  <c r="H3131" i="1"/>
  <c r="H3132" i="1"/>
  <c r="H3133" i="1"/>
  <c r="H3134" i="1"/>
  <c r="H3135" i="1"/>
  <c r="H3136" i="1"/>
  <c r="H3137" i="1"/>
  <c r="H3138" i="1"/>
  <c r="H3139" i="1"/>
  <c r="H3140" i="1"/>
  <c r="H3141" i="1"/>
  <c r="H3142" i="1"/>
  <c r="H3143" i="1"/>
  <c r="H3144" i="1"/>
  <c r="H3145" i="1"/>
  <c r="H3146" i="1"/>
  <c r="H3147" i="1"/>
  <c r="H3148" i="1"/>
  <c r="H3149" i="1"/>
  <c r="H3150" i="1"/>
  <c r="H3151" i="1"/>
  <c r="H3152" i="1"/>
  <c r="H3153" i="1"/>
  <c r="H3154" i="1"/>
  <c r="H3155" i="1"/>
  <c r="H3156" i="1"/>
  <c r="H3157" i="1"/>
  <c r="H3158" i="1"/>
  <c r="H3159" i="1"/>
  <c r="H3160" i="1"/>
  <c r="H3161" i="1"/>
  <c r="H3162" i="1"/>
  <c r="H3163" i="1"/>
  <c r="H3164" i="1"/>
  <c r="H3165" i="1"/>
  <c r="H3166" i="1"/>
  <c r="H3167" i="1"/>
  <c r="H3168" i="1"/>
  <c r="H3169" i="1"/>
  <c r="H3170" i="1"/>
  <c r="H3171" i="1"/>
  <c r="H3172" i="1"/>
  <c r="H3173" i="1"/>
  <c r="H3174" i="1"/>
  <c r="H3175" i="1"/>
  <c r="H3176" i="1"/>
  <c r="H3177" i="1"/>
  <c r="H3178" i="1"/>
  <c r="H3179" i="1"/>
  <c r="H3180" i="1"/>
  <c r="H3181" i="1"/>
  <c r="H3182" i="1"/>
  <c r="H3183" i="1"/>
  <c r="H3184" i="1"/>
  <c r="H3185" i="1"/>
  <c r="H3186" i="1"/>
  <c r="H3187" i="1"/>
  <c r="H3188" i="1"/>
  <c r="H3189" i="1"/>
  <c r="H3190" i="1"/>
  <c r="H3191" i="1"/>
  <c r="H3192" i="1"/>
  <c r="H3193" i="1"/>
  <c r="H3194" i="1"/>
  <c r="H3195" i="1"/>
  <c r="H3196" i="1"/>
  <c r="H3197" i="1"/>
  <c r="H3198" i="1"/>
  <c r="H3199" i="1"/>
  <c r="H3200" i="1"/>
  <c r="H3201" i="1"/>
  <c r="H3202" i="1"/>
  <c r="H3203" i="1"/>
  <c r="H3204" i="1"/>
  <c r="H3205" i="1"/>
  <c r="H3206" i="1"/>
  <c r="H3207" i="1"/>
  <c r="H3208" i="1"/>
  <c r="H3209" i="1"/>
  <c r="H3210" i="1"/>
  <c r="H3211" i="1"/>
  <c r="H3212" i="1"/>
  <c r="H3213" i="1"/>
  <c r="H3214" i="1"/>
  <c r="H3215" i="1"/>
  <c r="H3216" i="1"/>
  <c r="H3217" i="1"/>
  <c r="H3218" i="1"/>
  <c r="H3219" i="1"/>
  <c r="H3220" i="1"/>
  <c r="H3221" i="1"/>
  <c r="H3222" i="1"/>
  <c r="H3223" i="1"/>
  <c r="H3224" i="1"/>
  <c r="H3225" i="1"/>
  <c r="H3226" i="1"/>
  <c r="H3227" i="1"/>
  <c r="H3228" i="1"/>
  <c r="H3229" i="1"/>
  <c r="H3230" i="1"/>
  <c r="H3231" i="1"/>
  <c r="H3232" i="1"/>
  <c r="H3233" i="1"/>
  <c r="H3234" i="1"/>
  <c r="H3235" i="1"/>
  <c r="H3236" i="1"/>
  <c r="H3237" i="1"/>
  <c r="H3238" i="1"/>
  <c r="H3239" i="1"/>
  <c r="H3240" i="1"/>
  <c r="H3241" i="1"/>
  <c r="H3242" i="1"/>
  <c r="H3243" i="1"/>
  <c r="H3244" i="1"/>
  <c r="H3245" i="1"/>
  <c r="H3246" i="1"/>
  <c r="H3247" i="1"/>
  <c r="H3248" i="1"/>
  <c r="H3249" i="1"/>
  <c r="H3250" i="1"/>
  <c r="H3251" i="1"/>
  <c r="H3252" i="1"/>
  <c r="H3253" i="1"/>
  <c r="H3254" i="1"/>
  <c r="H3255" i="1"/>
  <c r="H3256" i="1"/>
  <c r="H3257" i="1"/>
  <c r="H3258" i="1"/>
  <c r="H3259" i="1"/>
  <c r="H3260" i="1"/>
  <c r="H3261" i="1"/>
  <c r="H3262" i="1"/>
  <c r="H3263" i="1"/>
  <c r="H3264" i="1"/>
  <c r="H3265" i="1"/>
  <c r="H3266" i="1"/>
  <c r="H3267" i="1"/>
  <c r="H3268" i="1"/>
  <c r="H3269" i="1"/>
  <c r="H3270" i="1"/>
  <c r="H3271" i="1"/>
  <c r="H3272" i="1"/>
  <c r="H3273" i="1"/>
  <c r="H3274" i="1"/>
  <c r="H3275" i="1"/>
  <c r="H3276" i="1"/>
  <c r="H3277" i="1"/>
  <c r="H3278" i="1"/>
  <c r="H3279" i="1"/>
  <c r="H3280" i="1"/>
  <c r="H3281" i="1"/>
  <c r="H3282" i="1"/>
  <c r="H3283" i="1"/>
  <c r="H3284" i="1"/>
  <c r="H3285" i="1"/>
  <c r="H3286" i="1"/>
  <c r="H3287" i="1"/>
  <c r="H3288" i="1"/>
  <c r="H3289" i="1"/>
  <c r="H3290" i="1"/>
  <c r="H3291" i="1"/>
  <c r="H3292" i="1"/>
  <c r="H3293" i="1"/>
  <c r="H3294" i="1"/>
  <c r="H3295" i="1"/>
  <c r="H3296" i="1"/>
  <c r="H3297" i="1"/>
  <c r="H3298" i="1"/>
  <c r="H3299" i="1"/>
  <c r="H3300" i="1"/>
  <c r="H3301" i="1"/>
  <c r="H3302" i="1"/>
  <c r="H3303" i="1"/>
  <c r="H3304" i="1"/>
  <c r="H3305" i="1"/>
  <c r="H3306" i="1"/>
  <c r="H3307" i="1"/>
  <c r="H3308" i="1"/>
  <c r="H3309" i="1"/>
  <c r="H3310" i="1"/>
  <c r="H3311" i="1"/>
  <c r="H3312" i="1"/>
  <c r="H3313" i="1"/>
  <c r="H3314" i="1"/>
  <c r="H3315" i="1"/>
  <c r="H3316" i="1"/>
  <c r="H3317" i="1"/>
  <c r="H3318" i="1"/>
  <c r="H3319" i="1"/>
  <c r="H3320" i="1"/>
  <c r="H3321" i="1"/>
  <c r="H3322" i="1"/>
  <c r="H3323" i="1"/>
  <c r="H3324" i="1"/>
  <c r="H3325" i="1"/>
  <c r="H3326" i="1"/>
  <c r="H3327" i="1"/>
  <c r="H3328" i="1"/>
  <c r="H3329" i="1"/>
  <c r="H3330" i="1"/>
  <c r="H3331" i="1"/>
  <c r="H3332" i="1"/>
  <c r="H3333" i="1"/>
  <c r="H3334" i="1"/>
  <c r="H3335" i="1"/>
  <c r="H3336" i="1"/>
  <c r="H3337" i="1"/>
  <c r="H3338" i="1"/>
  <c r="H3339" i="1"/>
  <c r="H3340" i="1"/>
  <c r="H3341" i="1"/>
  <c r="H3342" i="1"/>
  <c r="H3343" i="1"/>
  <c r="H3344" i="1"/>
  <c r="H3345" i="1"/>
  <c r="H3346" i="1"/>
  <c r="H3347" i="1"/>
  <c r="H3348" i="1"/>
  <c r="H3349" i="1"/>
  <c r="H3350" i="1"/>
  <c r="H3351" i="1"/>
  <c r="H3352" i="1"/>
  <c r="H3353" i="1"/>
  <c r="H3354" i="1"/>
  <c r="H3355" i="1"/>
  <c r="H3356" i="1"/>
  <c r="H3357" i="1"/>
  <c r="H3358" i="1"/>
  <c r="H3359" i="1"/>
  <c r="H3360" i="1"/>
  <c r="H3361" i="1"/>
  <c r="H3362" i="1"/>
  <c r="H3363" i="1"/>
  <c r="H3364" i="1"/>
  <c r="H3365" i="1"/>
  <c r="H3366" i="1"/>
  <c r="H3367" i="1"/>
  <c r="H3368" i="1"/>
  <c r="H3369" i="1"/>
  <c r="H3370" i="1"/>
  <c r="H3371" i="1"/>
  <c r="H3372" i="1"/>
  <c r="H3373" i="1"/>
  <c r="H3374" i="1"/>
  <c r="H3375" i="1"/>
  <c r="H3376" i="1"/>
  <c r="H3377" i="1"/>
  <c r="H3378" i="1"/>
  <c r="H3379" i="1"/>
  <c r="H3380" i="1"/>
  <c r="H3381" i="1"/>
  <c r="H3382" i="1"/>
  <c r="H3383" i="1"/>
  <c r="H3384" i="1"/>
  <c r="H3385" i="1"/>
  <c r="H3386" i="1"/>
  <c r="H3387" i="1"/>
  <c r="H3388" i="1"/>
  <c r="H3389" i="1"/>
  <c r="H3390" i="1"/>
  <c r="H3391" i="1"/>
  <c r="H3392" i="1"/>
  <c r="H3393" i="1"/>
  <c r="H3394" i="1"/>
  <c r="H3395" i="1"/>
  <c r="H3396" i="1"/>
  <c r="H3397" i="1"/>
  <c r="H3398" i="1"/>
  <c r="H3399" i="1"/>
  <c r="H3400" i="1"/>
  <c r="H3401" i="1"/>
  <c r="H3402" i="1"/>
  <c r="H3403" i="1"/>
  <c r="H3404" i="1"/>
  <c r="H3405" i="1"/>
  <c r="H3406" i="1"/>
  <c r="H3407" i="1"/>
  <c r="H3408" i="1"/>
  <c r="H3409" i="1"/>
  <c r="H3410" i="1"/>
  <c r="H3411" i="1"/>
  <c r="H3412" i="1"/>
  <c r="H3413" i="1"/>
  <c r="H3414" i="1"/>
  <c r="H3415" i="1"/>
  <c r="H3416" i="1"/>
  <c r="H3417" i="1"/>
  <c r="H3418" i="1"/>
  <c r="H3419" i="1"/>
  <c r="H3420" i="1"/>
  <c r="H3421" i="1"/>
  <c r="H3422" i="1"/>
  <c r="H3423" i="1"/>
  <c r="H3424" i="1"/>
  <c r="H3425" i="1"/>
  <c r="H3426" i="1"/>
  <c r="H3427" i="1"/>
  <c r="H3428" i="1"/>
  <c r="H3429" i="1"/>
  <c r="H3430" i="1"/>
  <c r="H3431" i="1"/>
  <c r="H3432" i="1"/>
  <c r="H3433" i="1"/>
  <c r="H3434" i="1"/>
  <c r="H3435" i="1"/>
  <c r="H3436" i="1"/>
  <c r="H3437" i="1"/>
  <c r="H3438" i="1"/>
  <c r="H3439" i="1"/>
  <c r="H3440" i="1"/>
  <c r="H3441" i="1"/>
  <c r="H3442" i="1"/>
  <c r="H3443" i="1"/>
  <c r="H3444" i="1"/>
  <c r="H3445" i="1"/>
  <c r="H3446" i="1"/>
  <c r="H3447" i="1"/>
  <c r="H3448" i="1"/>
  <c r="H3449" i="1"/>
  <c r="H3450" i="1"/>
  <c r="H3451" i="1"/>
  <c r="H3452" i="1"/>
  <c r="H3453" i="1"/>
  <c r="H3454" i="1"/>
  <c r="H3455" i="1"/>
  <c r="H3456" i="1"/>
  <c r="H3457" i="1"/>
  <c r="H3458" i="1"/>
  <c r="H3459" i="1"/>
  <c r="H3460" i="1"/>
  <c r="H3461" i="1"/>
  <c r="H3462" i="1"/>
  <c r="H3463" i="1"/>
  <c r="H3464" i="1"/>
  <c r="H3465" i="1"/>
  <c r="H3466" i="1"/>
  <c r="H3467" i="1"/>
  <c r="H3468" i="1"/>
  <c r="H3469" i="1"/>
  <c r="H3470" i="1"/>
  <c r="H3471" i="1"/>
  <c r="H3472" i="1"/>
  <c r="H3473" i="1"/>
  <c r="H3474" i="1"/>
  <c r="H3475" i="1"/>
  <c r="H3476" i="1"/>
  <c r="H3477" i="1"/>
  <c r="H3478" i="1"/>
  <c r="H3479" i="1"/>
  <c r="H3480" i="1"/>
  <c r="H3481" i="1"/>
  <c r="H3482" i="1"/>
  <c r="H3483" i="1"/>
  <c r="H3484" i="1"/>
  <c r="H3485" i="1"/>
  <c r="H3486" i="1"/>
  <c r="H3487" i="1"/>
  <c r="H3488" i="1"/>
  <c r="H3489" i="1"/>
  <c r="H3490" i="1"/>
  <c r="H3491" i="1"/>
  <c r="H3492" i="1"/>
  <c r="H3493" i="1"/>
  <c r="H3494" i="1"/>
  <c r="H3495" i="1"/>
  <c r="H3496" i="1"/>
  <c r="H3497" i="1"/>
  <c r="H3498" i="1"/>
  <c r="H3499" i="1"/>
  <c r="H3500" i="1"/>
  <c r="H3501" i="1"/>
  <c r="H3502" i="1"/>
  <c r="H3503" i="1"/>
  <c r="H3504" i="1"/>
  <c r="H3505" i="1"/>
  <c r="H3506" i="1"/>
  <c r="H3507" i="1"/>
  <c r="H3508" i="1"/>
  <c r="H3509" i="1"/>
  <c r="H3510" i="1"/>
  <c r="H3511" i="1"/>
  <c r="H3512" i="1"/>
  <c r="H3513" i="1"/>
  <c r="H3514" i="1"/>
  <c r="H3515" i="1"/>
  <c r="H3516" i="1"/>
  <c r="H3517" i="1"/>
  <c r="H3518" i="1"/>
  <c r="H3519" i="1"/>
  <c r="H3520" i="1"/>
  <c r="H3521" i="1"/>
  <c r="H3522" i="1"/>
  <c r="H3523" i="1"/>
  <c r="H3524" i="1"/>
  <c r="H3525" i="1"/>
  <c r="H3526" i="1"/>
  <c r="H3527" i="1"/>
  <c r="H3528" i="1"/>
  <c r="H3529" i="1"/>
  <c r="H3530" i="1"/>
  <c r="H3531" i="1"/>
  <c r="H3532" i="1"/>
  <c r="H3533" i="1"/>
  <c r="H3534" i="1"/>
  <c r="H3535" i="1"/>
  <c r="H3536" i="1"/>
  <c r="H3537" i="1"/>
  <c r="H3538" i="1"/>
  <c r="H3539" i="1"/>
  <c r="H3540" i="1"/>
  <c r="H3541" i="1"/>
  <c r="H3542" i="1"/>
  <c r="H3543" i="1"/>
  <c r="H3544" i="1"/>
  <c r="H3545" i="1"/>
  <c r="H3546" i="1"/>
  <c r="H3547" i="1"/>
  <c r="H3548" i="1"/>
  <c r="H3549" i="1"/>
  <c r="H3550" i="1"/>
  <c r="H3551" i="1"/>
  <c r="H3552" i="1"/>
  <c r="H3553" i="1"/>
  <c r="H3554" i="1"/>
  <c r="H3555" i="1"/>
  <c r="H3556" i="1"/>
  <c r="H3557" i="1"/>
  <c r="H3558" i="1"/>
  <c r="H3559" i="1"/>
  <c r="H3560" i="1"/>
  <c r="H3561" i="1"/>
  <c r="H3562" i="1"/>
  <c r="H3563" i="1"/>
  <c r="H3564" i="1"/>
  <c r="H3565" i="1"/>
  <c r="H3566" i="1"/>
  <c r="H3567" i="1"/>
  <c r="H3568" i="1"/>
  <c r="H3569" i="1"/>
  <c r="H3570" i="1"/>
  <c r="H3571" i="1"/>
  <c r="H3572" i="1"/>
  <c r="H3573" i="1"/>
  <c r="H3574" i="1"/>
  <c r="H3575" i="1"/>
  <c r="H3576" i="1"/>
  <c r="H3577" i="1"/>
  <c r="H3578" i="1"/>
  <c r="H3579" i="1"/>
  <c r="H3580" i="1"/>
  <c r="H3581" i="1"/>
  <c r="H3582" i="1"/>
  <c r="H3583" i="1"/>
  <c r="H3584" i="1"/>
  <c r="H3585" i="1"/>
  <c r="H3586" i="1"/>
  <c r="H3587" i="1"/>
  <c r="H3588" i="1"/>
  <c r="H3589" i="1"/>
  <c r="H3590" i="1"/>
  <c r="H3591" i="1"/>
  <c r="H3592" i="1"/>
  <c r="H3593" i="1"/>
  <c r="H3594" i="1"/>
  <c r="H3595" i="1"/>
  <c r="H3596" i="1"/>
  <c r="H3597" i="1"/>
  <c r="H3598" i="1"/>
  <c r="H3599" i="1"/>
  <c r="H3600" i="1"/>
  <c r="H3601" i="1"/>
  <c r="H3602" i="1"/>
  <c r="H3603" i="1"/>
  <c r="H3604" i="1"/>
  <c r="H3605" i="1"/>
  <c r="H3606" i="1"/>
  <c r="H3607" i="1"/>
  <c r="H3608" i="1"/>
  <c r="H3609" i="1"/>
  <c r="H3610" i="1"/>
  <c r="H3611" i="1"/>
  <c r="H3612" i="1"/>
  <c r="H3613" i="1"/>
  <c r="H3614" i="1"/>
  <c r="H3615" i="1"/>
  <c r="H3616" i="1"/>
  <c r="H3617" i="1"/>
  <c r="H3618" i="1"/>
  <c r="H3619" i="1"/>
  <c r="H3620" i="1"/>
  <c r="H3621" i="1"/>
  <c r="H3622" i="1"/>
  <c r="H3623" i="1"/>
  <c r="H3624" i="1"/>
  <c r="H3625" i="1"/>
  <c r="H3626" i="1"/>
  <c r="H3627" i="1"/>
  <c r="H3628" i="1"/>
  <c r="H3629" i="1"/>
  <c r="H3630" i="1"/>
  <c r="H3631" i="1"/>
  <c r="H3632" i="1"/>
  <c r="H3633" i="1"/>
  <c r="H3634" i="1"/>
  <c r="H3635" i="1"/>
  <c r="H3636" i="1"/>
  <c r="H3637" i="1"/>
  <c r="H3638" i="1"/>
  <c r="H3639" i="1"/>
  <c r="H3640" i="1"/>
  <c r="H3641" i="1"/>
  <c r="H3642" i="1"/>
  <c r="H3643" i="1"/>
  <c r="H3644" i="1"/>
  <c r="H3645" i="1"/>
  <c r="H3646" i="1"/>
  <c r="H3647" i="1"/>
  <c r="H3648" i="1"/>
  <c r="H3649" i="1"/>
  <c r="H3650" i="1"/>
  <c r="H3651" i="1"/>
  <c r="H3652" i="1"/>
  <c r="H3653" i="1"/>
  <c r="H3654" i="1"/>
  <c r="H3655" i="1"/>
  <c r="H3656" i="1"/>
  <c r="H3657" i="1"/>
  <c r="H3658" i="1"/>
  <c r="H3659" i="1"/>
  <c r="H3660" i="1"/>
  <c r="H3661" i="1"/>
  <c r="H3662" i="1"/>
  <c r="H3663" i="1"/>
  <c r="H3664" i="1"/>
  <c r="H3665" i="1"/>
  <c r="H3666" i="1"/>
  <c r="H3667" i="1"/>
  <c r="H3668" i="1"/>
  <c r="H3669" i="1"/>
  <c r="H3670" i="1"/>
  <c r="H3671" i="1"/>
  <c r="H3672" i="1"/>
  <c r="H3673" i="1"/>
  <c r="H3674" i="1"/>
  <c r="H3675" i="1"/>
  <c r="H3676" i="1"/>
  <c r="H3677" i="1"/>
  <c r="H3678" i="1"/>
  <c r="H3679" i="1"/>
  <c r="H3680" i="1"/>
  <c r="H3681" i="1"/>
  <c r="H3682" i="1"/>
  <c r="H3683" i="1"/>
  <c r="H3684" i="1"/>
  <c r="H3685" i="1"/>
  <c r="H3686" i="1"/>
  <c r="H3687" i="1"/>
  <c r="H3688" i="1"/>
  <c r="H3689" i="1"/>
  <c r="H3690" i="1"/>
  <c r="H3691" i="1"/>
  <c r="H3692" i="1"/>
  <c r="H3693" i="1"/>
  <c r="H3694" i="1"/>
  <c r="H3695" i="1"/>
  <c r="H3696" i="1"/>
  <c r="H3697" i="1"/>
  <c r="H3698" i="1"/>
  <c r="H3699" i="1"/>
  <c r="H3700" i="1"/>
  <c r="H3701" i="1"/>
  <c r="H3702" i="1"/>
  <c r="H3703" i="1"/>
  <c r="H3704" i="1"/>
  <c r="H3705" i="1"/>
  <c r="H3706" i="1"/>
  <c r="H3707" i="1"/>
  <c r="H3708" i="1"/>
  <c r="H3709" i="1"/>
  <c r="H3710" i="1"/>
  <c r="H3711" i="1"/>
  <c r="H3712" i="1"/>
  <c r="H3713" i="1"/>
  <c r="H3714" i="1"/>
  <c r="H3715" i="1"/>
  <c r="H3716" i="1"/>
  <c r="H3717" i="1"/>
  <c r="H3718" i="1"/>
  <c r="H3719" i="1"/>
  <c r="H3720" i="1"/>
  <c r="H3721" i="1"/>
  <c r="H3722" i="1"/>
  <c r="H3723" i="1"/>
  <c r="H3724" i="1"/>
  <c r="H3725" i="1"/>
  <c r="H3726" i="1"/>
  <c r="H3727" i="1"/>
  <c r="H3728" i="1"/>
  <c r="H3729" i="1"/>
  <c r="H3730" i="1"/>
  <c r="H3731" i="1"/>
  <c r="H3732" i="1"/>
  <c r="H3733" i="1"/>
  <c r="H3734" i="1"/>
  <c r="H3735" i="1"/>
  <c r="H3736" i="1"/>
  <c r="H3737" i="1"/>
  <c r="H3738" i="1"/>
  <c r="H3739" i="1"/>
  <c r="H3740" i="1"/>
  <c r="H3741" i="1"/>
  <c r="H3742" i="1"/>
  <c r="H3743" i="1"/>
  <c r="H3744" i="1"/>
  <c r="H3745" i="1"/>
  <c r="H3746" i="1"/>
  <c r="H3747" i="1"/>
  <c r="H3748" i="1"/>
  <c r="H3749" i="1"/>
  <c r="H3750" i="1"/>
  <c r="H3751" i="1"/>
  <c r="H3752" i="1"/>
  <c r="H3753" i="1"/>
  <c r="H3754" i="1"/>
  <c r="H3755" i="1"/>
  <c r="H3756" i="1"/>
  <c r="H3757" i="1"/>
  <c r="H3758" i="1"/>
  <c r="H3759" i="1"/>
  <c r="H3760" i="1"/>
  <c r="H3761" i="1"/>
  <c r="H3762" i="1"/>
  <c r="H3763" i="1"/>
  <c r="H3764" i="1"/>
  <c r="H3765" i="1"/>
  <c r="H3766" i="1"/>
  <c r="H3767" i="1"/>
  <c r="H3768" i="1"/>
  <c r="H3769" i="1"/>
  <c r="H3770" i="1"/>
  <c r="H3771" i="1"/>
  <c r="H3772" i="1"/>
  <c r="H3773" i="1"/>
  <c r="H3774" i="1"/>
  <c r="H3775" i="1"/>
  <c r="H3776" i="1"/>
  <c r="H3777" i="1"/>
  <c r="H3778" i="1"/>
  <c r="H3779" i="1"/>
  <c r="H3780" i="1"/>
  <c r="H3781" i="1"/>
  <c r="H3782" i="1"/>
  <c r="H3783" i="1"/>
  <c r="H3784" i="1"/>
  <c r="H3785" i="1"/>
  <c r="H3786" i="1"/>
  <c r="H3787" i="1"/>
  <c r="H3788" i="1"/>
  <c r="H3789" i="1"/>
  <c r="H3790" i="1"/>
  <c r="H3791" i="1"/>
  <c r="H3792" i="1"/>
  <c r="H3793" i="1"/>
  <c r="H3794" i="1"/>
  <c r="H3795" i="1"/>
  <c r="H3796" i="1"/>
  <c r="H3797" i="1"/>
  <c r="H3798" i="1"/>
  <c r="H3799" i="1"/>
  <c r="H3800" i="1"/>
  <c r="H3801" i="1"/>
  <c r="H3802" i="1"/>
  <c r="H3803" i="1"/>
  <c r="H3804" i="1"/>
  <c r="H3805" i="1"/>
  <c r="H3806" i="1"/>
  <c r="H3807" i="1"/>
  <c r="H3808" i="1"/>
  <c r="H3809" i="1"/>
  <c r="H3810" i="1"/>
  <c r="H3811" i="1"/>
  <c r="H3812" i="1"/>
  <c r="H3813" i="1"/>
  <c r="H3814" i="1"/>
  <c r="H3815" i="1"/>
  <c r="H3816" i="1"/>
  <c r="H3817" i="1"/>
  <c r="H3818" i="1"/>
  <c r="H3819" i="1"/>
  <c r="H3820" i="1"/>
  <c r="H3821" i="1"/>
  <c r="H3822" i="1"/>
  <c r="H3823" i="1"/>
  <c r="H3824" i="1"/>
  <c r="H3825" i="1"/>
  <c r="H3826" i="1"/>
  <c r="H3827" i="1"/>
  <c r="H3828" i="1"/>
  <c r="H3829" i="1"/>
  <c r="H3830" i="1"/>
  <c r="H3831" i="1"/>
  <c r="H3832" i="1"/>
  <c r="H3833" i="1"/>
  <c r="H3834" i="1"/>
  <c r="H3835" i="1"/>
  <c r="H3836" i="1"/>
  <c r="H3837" i="1"/>
  <c r="H3838" i="1"/>
  <c r="H3839" i="1"/>
  <c r="H3840" i="1"/>
  <c r="H3841" i="1"/>
  <c r="H3842" i="1"/>
  <c r="H3843" i="1"/>
  <c r="H3844" i="1"/>
  <c r="H3845" i="1"/>
  <c r="H3846" i="1"/>
  <c r="H3847" i="1"/>
  <c r="H3848" i="1"/>
  <c r="H3849" i="1"/>
  <c r="H3850" i="1"/>
  <c r="H3851" i="1"/>
  <c r="H3852" i="1"/>
  <c r="H3853" i="1"/>
  <c r="H3854" i="1"/>
  <c r="H3855" i="1"/>
  <c r="H3856" i="1"/>
  <c r="H3857" i="1"/>
  <c r="H3858" i="1"/>
  <c r="H3859" i="1"/>
  <c r="H3860" i="1"/>
  <c r="H3861" i="1"/>
  <c r="H3862" i="1"/>
  <c r="H3863" i="1"/>
  <c r="H3864" i="1"/>
  <c r="H3865" i="1"/>
  <c r="H3866" i="1"/>
  <c r="H3867" i="1"/>
  <c r="H3868" i="1"/>
  <c r="H3869" i="1"/>
  <c r="H3870" i="1"/>
  <c r="H3871" i="1"/>
  <c r="H3872" i="1"/>
  <c r="H3873" i="1"/>
  <c r="H3874" i="1"/>
  <c r="H3875" i="1"/>
  <c r="H3876" i="1"/>
  <c r="H3877" i="1"/>
  <c r="H3878" i="1"/>
  <c r="H3879" i="1"/>
  <c r="H3880" i="1"/>
  <c r="H3881" i="1"/>
  <c r="H3882" i="1"/>
  <c r="H3883" i="1"/>
  <c r="H3884" i="1"/>
  <c r="H3885" i="1"/>
  <c r="H3886" i="1"/>
  <c r="H3887" i="1"/>
  <c r="H3888" i="1"/>
  <c r="H3889" i="1"/>
  <c r="H3890" i="1"/>
  <c r="H3891" i="1"/>
  <c r="H3892" i="1"/>
  <c r="H3893" i="1"/>
  <c r="H3894" i="1"/>
  <c r="H3895" i="1"/>
  <c r="H3896" i="1"/>
  <c r="H3897" i="1"/>
  <c r="H3898" i="1"/>
  <c r="H3899" i="1"/>
  <c r="H3900" i="1"/>
  <c r="H3901" i="1"/>
  <c r="H3902" i="1"/>
  <c r="H3903" i="1"/>
  <c r="H3904" i="1"/>
  <c r="H3905" i="1"/>
  <c r="H3906" i="1"/>
  <c r="H3907" i="1"/>
  <c r="H3908" i="1"/>
  <c r="H3909" i="1"/>
  <c r="H3910" i="1"/>
  <c r="H3911" i="1"/>
  <c r="H3912" i="1"/>
  <c r="H3913" i="1"/>
  <c r="H3914" i="1"/>
  <c r="H3915" i="1"/>
  <c r="H3916" i="1"/>
  <c r="H3917" i="1"/>
  <c r="H3918" i="1"/>
  <c r="H3919" i="1"/>
  <c r="H3920" i="1"/>
  <c r="H3921" i="1"/>
  <c r="H3922" i="1"/>
  <c r="H3923" i="1"/>
  <c r="H3924" i="1"/>
  <c r="H3925" i="1"/>
  <c r="H3926" i="1"/>
  <c r="H3927" i="1"/>
  <c r="H3928" i="1"/>
  <c r="H3929" i="1"/>
  <c r="H3930" i="1"/>
  <c r="H3931" i="1"/>
  <c r="H3932" i="1"/>
  <c r="H3933" i="1"/>
  <c r="H3934" i="1"/>
  <c r="H3935" i="1"/>
  <c r="H3936" i="1"/>
  <c r="H3937" i="1"/>
  <c r="H3938" i="1"/>
  <c r="H3939" i="1"/>
  <c r="H3940" i="1"/>
  <c r="H3941" i="1"/>
  <c r="H3942" i="1"/>
  <c r="H3943" i="1"/>
  <c r="H3944" i="1"/>
  <c r="H3945" i="1"/>
  <c r="H3946" i="1"/>
  <c r="H3947" i="1"/>
  <c r="H3948" i="1"/>
  <c r="H3949" i="1"/>
  <c r="H3950" i="1"/>
  <c r="H3951" i="1"/>
  <c r="H3952" i="1"/>
  <c r="H3953" i="1"/>
  <c r="H3954" i="1"/>
  <c r="H3955" i="1"/>
  <c r="H3956" i="1"/>
  <c r="H3957" i="1"/>
  <c r="H3958" i="1"/>
  <c r="H3959" i="1"/>
  <c r="H3960" i="1"/>
  <c r="H3961" i="1"/>
  <c r="H3962" i="1"/>
  <c r="H3963" i="1"/>
  <c r="H3964" i="1"/>
  <c r="H3965" i="1"/>
  <c r="H3966" i="1"/>
  <c r="H3967" i="1"/>
  <c r="H3968" i="1"/>
  <c r="H3969" i="1"/>
  <c r="H3970" i="1"/>
  <c r="H3971" i="1"/>
  <c r="H3972" i="1"/>
  <c r="H3973" i="1"/>
  <c r="H3974" i="1"/>
  <c r="H3975" i="1"/>
  <c r="H3976" i="1"/>
  <c r="H3977" i="1"/>
  <c r="H3978" i="1"/>
  <c r="H3979" i="1"/>
  <c r="H3980" i="1"/>
  <c r="H3981" i="1"/>
  <c r="H3982" i="1"/>
  <c r="H3983" i="1"/>
  <c r="H3984" i="1"/>
  <c r="H3985" i="1"/>
  <c r="H3986" i="1"/>
  <c r="H3987" i="1"/>
  <c r="H3988" i="1"/>
  <c r="H3989" i="1"/>
  <c r="H3990" i="1"/>
  <c r="H3991" i="1"/>
  <c r="H3992" i="1"/>
  <c r="H3993" i="1"/>
  <c r="H3994" i="1"/>
  <c r="H3995" i="1"/>
  <c r="H3996" i="1"/>
  <c r="H3997" i="1"/>
  <c r="H3998" i="1"/>
  <c r="H3999" i="1"/>
  <c r="H4000" i="1"/>
  <c r="H4001" i="1"/>
  <c r="H4002" i="1"/>
  <c r="H4003" i="1"/>
  <c r="H4004" i="1"/>
  <c r="H4005" i="1"/>
  <c r="H4006" i="1"/>
  <c r="H4007" i="1"/>
  <c r="H4008" i="1"/>
  <c r="H4009" i="1"/>
  <c r="H4010" i="1"/>
  <c r="H4011" i="1"/>
  <c r="H4012" i="1"/>
  <c r="H4013" i="1"/>
  <c r="H4014" i="1"/>
  <c r="H4015" i="1"/>
  <c r="H4016" i="1"/>
  <c r="H4017" i="1"/>
  <c r="H4018" i="1"/>
  <c r="H4019" i="1"/>
  <c r="H4020" i="1"/>
  <c r="H4021" i="1"/>
  <c r="H4022" i="1"/>
  <c r="H4023" i="1"/>
  <c r="H4024" i="1"/>
  <c r="H4025" i="1"/>
  <c r="H4026" i="1"/>
  <c r="H4027" i="1"/>
  <c r="H4028" i="1"/>
  <c r="H4029" i="1"/>
  <c r="H4030" i="1"/>
  <c r="H4031" i="1"/>
  <c r="H4032" i="1"/>
  <c r="H4033" i="1"/>
  <c r="H4034" i="1"/>
  <c r="H4035" i="1"/>
  <c r="H4036" i="1"/>
  <c r="H4037" i="1"/>
  <c r="H4038" i="1"/>
  <c r="H4039" i="1"/>
  <c r="H4040" i="1"/>
  <c r="H4041" i="1"/>
  <c r="H4042" i="1"/>
  <c r="H4043" i="1"/>
  <c r="H4044" i="1"/>
  <c r="H4045" i="1"/>
  <c r="H4046" i="1"/>
  <c r="H4047" i="1"/>
  <c r="H4048" i="1"/>
  <c r="H4049" i="1"/>
  <c r="H4050" i="1"/>
  <c r="H4051" i="1"/>
  <c r="H4052" i="1"/>
  <c r="H4053" i="1"/>
  <c r="H4054" i="1"/>
  <c r="H4055" i="1"/>
  <c r="H4056" i="1"/>
  <c r="H4057" i="1"/>
  <c r="H4058" i="1"/>
  <c r="H4059" i="1"/>
  <c r="H4060" i="1"/>
  <c r="H4061" i="1"/>
  <c r="H4062" i="1"/>
  <c r="H4063" i="1"/>
  <c r="H4064" i="1"/>
  <c r="H4065" i="1"/>
  <c r="H4066" i="1"/>
  <c r="H4067" i="1"/>
  <c r="H4068" i="1"/>
  <c r="H4069" i="1"/>
  <c r="H4070" i="1"/>
  <c r="H4071" i="1"/>
  <c r="H4072" i="1"/>
  <c r="H4073" i="1"/>
  <c r="H4074" i="1"/>
  <c r="H4075" i="1"/>
  <c r="H4076" i="1"/>
  <c r="H4077" i="1"/>
  <c r="H4078" i="1"/>
  <c r="H4079" i="1"/>
  <c r="H4080" i="1"/>
  <c r="H4081" i="1"/>
  <c r="H4082" i="1"/>
  <c r="H4083" i="1"/>
  <c r="H4084" i="1"/>
  <c r="H4085" i="1"/>
  <c r="H4086" i="1"/>
  <c r="H4087" i="1"/>
  <c r="H4088" i="1"/>
  <c r="H4089" i="1"/>
  <c r="H4090" i="1"/>
  <c r="H4091" i="1"/>
  <c r="H4092" i="1"/>
  <c r="H4093" i="1"/>
  <c r="H4094" i="1"/>
  <c r="H4095" i="1"/>
  <c r="H4096" i="1"/>
  <c r="H4097" i="1"/>
  <c r="H4098" i="1"/>
  <c r="H4099" i="1"/>
  <c r="H4100" i="1"/>
  <c r="H4101" i="1"/>
  <c r="H4102" i="1"/>
  <c r="H4103" i="1"/>
  <c r="H4104" i="1"/>
  <c r="H4105" i="1"/>
  <c r="H4106" i="1"/>
  <c r="H4107" i="1"/>
  <c r="H4108" i="1"/>
  <c r="H4109" i="1"/>
  <c r="H4110" i="1"/>
  <c r="H4111" i="1"/>
  <c r="H4112" i="1"/>
  <c r="H4113" i="1"/>
  <c r="H4114" i="1"/>
  <c r="H4115" i="1"/>
  <c r="H4116" i="1"/>
  <c r="H4117" i="1"/>
  <c r="H4118" i="1"/>
  <c r="H4119" i="1"/>
  <c r="H4120" i="1"/>
  <c r="H4121" i="1"/>
  <c r="H4122" i="1"/>
  <c r="H4123" i="1"/>
  <c r="H4124" i="1"/>
  <c r="H4125" i="1"/>
  <c r="H4126" i="1"/>
  <c r="H4127" i="1"/>
  <c r="H4128" i="1"/>
  <c r="H4129" i="1"/>
  <c r="H4130" i="1"/>
  <c r="H4131" i="1"/>
  <c r="H4132" i="1"/>
  <c r="H4133" i="1"/>
  <c r="H4134" i="1"/>
  <c r="H4135" i="1"/>
  <c r="H4136" i="1"/>
  <c r="H4137" i="1"/>
  <c r="H4138" i="1"/>
  <c r="H4139" i="1"/>
  <c r="H4140" i="1"/>
  <c r="H4141" i="1"/>
  <c r="H4142" i="1"/>
  <c r="H4143" i="1"/>
  <c r="H4144" i="1"/>
  <c r="H4145" i="1"/>
  <c r="H4146" i="1"/>
  <c r="H4147" i="1"/>
  <c r="H4148" i="1"/>
  <c r="H4149" i="1"/>
  <c r="H4150" i="1"/>
  <c r="H4151" i="1"/>
  <c r="H4152" i="1"/>
  <c r="H4153" i="1"/>
  <c r="H4154" i="1"/>
  <c r="H4155" i="1"/>
  <c r="H4156" i="1"/>
  <c r="H4157" i="1"/>
  <c r="H4158" i="1"/>
  <c r="H4159" i="1"/>
  <c r="H4160" i="1"/>
  <c r="H4161" i="1"/>
  <c r="H4162" i="1"/>
  <c r="H4163" i="1"/>
  <c r="H4164" i="1"/>
  <c r="H4165" i="1"/>
  <c r="H4166" i="1"/>
  <c r="H4167" i="1"/>
  <c r="H4168" i="1"/>
  <c r="H4169" i="1"/>
  <c r="H4170" i="1"/>
  <c r="H4171" i="1"/>
  <c r="H4172" i="1"/>
  <c r="H4173" i="1"/>
  <c r="H4174" i="1"/>
  <c r="H4175" i="1"/>
  <c r="H4176" i="1"/>
  <c r="H4177" i="1"/>
  <c r="H4178" i="1"/>
  <c r="H4179" i="1"/>
  <c r="H4180" i="1"/>
  <c r="H4181" i="1"/>
  <c r="H4182" i="1"/>
  <c r="H4183" i="1"/>
  <c r="H4184" i="1"/>
  <c r="H4185" i="1"/>
  <c r="H4186" i="1"/>
  <c r="H4187" i="1"/>
  <c r="H4188" i="1"/>
  <c r="H4189" i="1"/>
  <c r="H4190" i="1"/>
  <c r="H4191" i="1"/>
  <c r="H4192" i="1"/>
  <c r="H4193" i="1"/>
  <c r="H4194" i="1"/>
  <c r="H4195" i="1"/>
  <c r="H4196" i="1"/>
  <c r="H4197" i="1"/>
  <c r="H4198" i="1"/>
  <c r="H4199" i="1"/>
  <c r="H4200" i="1"/>
  <c r="H4201" i="1"/>
  <c r="H4202" i="1"/>
  <c r="H4203" i="1"/>
  <c r="H4204" i="1"/>
  <c r="H4205" i="1"/>
  <c r="H4206" i="1"/>
  <c r="H4207" i="1"/>
  <c r="H4208" i="1"/>
  <c r="H4209" i="1"/>
  <c r="H4210" i="1"/>
  <c r="H4211" i="1"/>
  <c r="H4212" i="1"/>
  <c r="H4213" i="1"/>
  <c r="H4214" i="1"/>
  <c r="H4215" i="1"/>
  <c r="H4216" i="1"/>
  <c r="H4217" i="1"/>
  <c r="H4218" i="1"/>
  <c r="H4219" i="1"/>
  <c r="H4220" i="1"/>
  <c r="H4221" i="1"/>
  <c r="H4222" i="1"/>
  <c r="H4223" i="1"/>
  <c r="H4224" i="1"/>
  <c r="H4225" i="1"/>
  <c r="H4226" i="1"/>
  <c r="H4227" i="1"/>
  <c r="H4228" i="1"/>
  <c r="H4229" i="1"/>
  <c r="H4230" i="1"/>
  <c r="H4231" i="1"/>
  <c r="H4232" i="1"/>
  <c r="H4233" i="1"/>
  <c r="H4234" i="1"/>
  <c r="H4235" i="1"/>
  <c r="H4236" i="1"/>
  <c r="H4237" i="1"/>
  <c r="H4238" i="1"/>
  <c r="H4239" i="1"/>
  <c r="H4240" i="1"/>
  <c r="H4241" i="1"/>
  <c r="H4242" i="1"/>
  <c r="H4243" i="1"/>
  <c r="H4244" i="1"/>
  <c r="H4245" i="1"/>
  <c r="H4246" i="1"/>
  <c r="H4247" i="1"/>
  <c r="H4248" i="1"/>
  <c r="H4249" i="1"/>
  <c r="H4250" i="1"/>
  <c r="H4251" i="1"/>
  <c r="H4252" i="1"/>
  <c r="H4253" i="1"/>
  <c r="H4254" i="1"/>
  <c r="H4255" i="1"/>
  <c r="H4256" i="1"/>
  <c r="H4257" i="1"/>
  <c r="H4258" i="1"/>
  <c r="H4259" i="1"/>
  <c r="H4260" i="1"/>
  <c r="H4261" i="1"/>
  <c r="H4262" i="1"/>
  <c r="H4263" i="1"/>
  <c r="H4264" i="1"/>
  <c r="H4265" i="1"/>
  <c r="H4266" i="1"/>
  <c r="H4267" i="1"/>
  <c r="H4268" i="1"/>
  <c r="H4269" i="1"/>
  <c r="H4270" i="1"/>
  <c r="H4271" i="1"/>
  <c r="H4272" i="1"/>
  <c r="H4273" i="1"/>
  <c r="H4274" i="1"/>
  <c r="H4275" i="1"/>
  <c r="H4276" i="1"/>
  <c r="H4277" i="1"/>
  <c r="H4278" i="1"/>
  <c r="H4279" i="1"/>
  <c r="H4280" i="1"/>
  <c r="H4281" i="1"/>
  <c r="H4282" i="1"/>
  <c r="H4283" i="1"/>
  <c r="H4284" i="1"/>
  <c r="H4285" i="1"/>
  <c r="H4286" i="1"/>
  <c r="H4287" i="1"/>
  <c r="H4288" i="1"/>
  <c r="H4289" i="1"/>
  <c r="H4290" i="1"/>
  <c r="H4291" i="1"/>
  <c r="H4292" i="1"/>
  <c r="H4293" i="1"/>
  <c r="H4294" i="1"/>
  <c r="H4295" i="1"/>
  <c r="H4296" i="1"/>
  <c r="H4297" i="1"/>
  <c r="H4298" i="1"/>
  <c r="H4299" i="1"/>
  <c r="H4300" i="1"/>
  <c r="H4301" i="1"/>
  <c r="H4302" i="1"/>
  <c r="H4303" i="1"/>
  <c r="H4304" i="1"/>
  <c r="H4305" i="1"/>
  <c r="H4306" i="1"/>
  <c r="H4307" i="1"/>
  <c r="H4308" i="1"/>
  <c r="H4309" i="1"/>
  <c r="H4310" i="1"/>
  <c r="H4311" i="1"/>
  <c r="H4312" i="1"/>
  <c r="H4313" i="1"/>
  <c r="H4314" i="1"/>
  <c r="H4315" i="1"/>
  <c r="H4316" i="1"/>
  <c r="H4317" i="1"/>
  <c r="H4318" i="1"/>
  <c r="H4319" i="1"/>
  <c r="H4320" i="1"/>
  <c r="H4321" i="1"/>
  <c r="H4322" i="1"/>
  <c r="H4323" i="1"/>
  <c r="H4324" i="1"/>
  <c r="H4325" i="1"/>
  <c r="H4326" i="1"/>
  <c r="H4327" i="1"/>
  <c r="H4328" i="1"/>
  <c r="H4329" i="1"/>
  <c r="H4330" i="1"/>
  <c r="H4331" i="1"/>
  <c r="H4332" i="1"/>
  <c r="H4333" i="1"/>
  <c r="H4334" i="1"/>
  <c r="H4335" i="1"/>
  <c r="H4336" i="1"/>
  <c r="H4337" i="1"/>
  <c r="H4338" i="1"/>
  <c r="H4339" i="1"/>
  <c r="H4340" i="1"/>
  <c r="H4341" i="1"/>
  <c r="H4342" i="1"/>
  <c r="H4343" i="1"/>
  <c r="H4344" i="1"/>
  <c r="H4345" i="1"/>
  <c r="H4346" i="1"/>
  <c r="H4347" i="1"/>
  <c r="H4348" i="1"/>
  <c r="H4349" i="1"/>
  <c r="H4350" i="1"/>
  <c r="H4351" i="1"/>
  <c r="H4352" i="1"/>
  <c r="H4353" i="1"/>
  <c r="H4354" i="1"/>
  <c r="H4355" i="1"/>
  <c r="H4356" i="1"/>
  <c r="H4357" i="1"/>
  <c r="H4358" i="1"/>
  <c r="H4359" i="1"/>
  <c r="H4360" i="1"/>
  <c r="H4361" i="1"/>
  <c r="H4362" i="1"/>
  <c r="H4363" i="1"/>
  <c r="H4364" i="1"/>
  <c r="H4365" i="1"/>
  <c r="H4366" i="1"/>
  <c r="H4367" i="1"/>
  <c r="H4368" i="1"/>
  <c r="H4369" i="1"/>
  <c r="H4370" i="1"/>
  <c r="H4371" i="1"/>
  <c r="H4372" i="1"/>
  <c r="H4373" i="1"/>
  <c r="H4374" i="1"/>
  <c r="H4375" i="1"/>
  <c r="H4376" i="1"/>
  <c r="H4377" i="1"/>
  <c r="H4378" i="1"/>
  <c r="H4379" i="1"/>
  <c r="H4380" i="1"/>
  <c r="H4381" i="1"/>
  <c r="H4382" i="1"/>
  <c r="H4383" i="1"/>
  <c r="H4384" i="1"/>
  <c r="H4385" i="1"/>
  <c r="H4386" i="1"/>
  <c r="H4387" i="1"/>
  <c r="H4388" i="1"/>
  <c r="H4389" i="1"/>
  <c r="H4390" i="1"/>
  <c r="H4391" i="1"/>
  <c r="H4392" i="1"/>
  <c r="H4393" i="1"/>
  <c r="H4394" i="1"/>
  <c r="H4395" i="1"/>
  <c r="H4396" i="1"/>
  <c r="H4397" i="1"/>
  <c r="H4398" i="1"/>
  <c r="H4399" i="1"/>
  <c r="H4400" i="1"/>
  <c r="H4401" i="1"/>
  <c r="H4402" i="1"/>
  <c r="H4403" i="1"/>
  <c r="H4404" i="1"/>
  <c r="H4405" i="1"/>
  <c r="H4406" i="1"/>
  <c r="H4407" i="1"/>
  <c r="H4408" i="1"/>
  <c r="H4409" i="1"/>
  <c r="H4410" i="1"/>
  <c r="H4411" i="1"/>
  <c r="H4412" i="1"/>
  <c r="H4413" i="1"/>
  <c r="H4414" i="1"/>
  <c r="H4415" i="1"/>
  <c r="H4416" i="1"/>
  <c r="H4417" i="1"/>
  <c r="H4418" i="1"/>
  <c r="H4419" i="1"/>
  <c r="H4420" i="1"/>
  <c r="H4421" i="1"/>
  <c r="H4422" i="1"/>
  <c r="H4423" i="1"/>
  <c r="H4424" i="1"/>
  <c r="H4425" i="1"/>
  <c r="H4426" i="1"/>
  <c r="H4427" i="1"/>
  <c r="H4428" i="1"/>
  <c r="H4429" i="1"/>
  <c r="H4430" i="1"/>
  <c r="H4431" i="1"/>
  <c r="H4432" i="1"/>
  <c r="H4433" i="1"/>
  <c r="H4434" i="1"/>
  <c r="H4435" i="1"/>
  <c r="H4436" i="1"/>
  <c r="H4437" i="1"/>
  <c r="H4438" i="1"/>
  <c r="H4439" i="1"/>
  <c r="H4440" i="1"/>
  <c r="H4441" i="1"/>
  <c r="H4442" i="1"/>
  <c r="H4443" i="1"/>
  <c r="H4444" i="1"/>
  <c r="H4445" i="1"/>
  <c r="H4446" i="1"/>
  <c r="H4447" i="1"/>
  <c r="H4448" i="1"/>
  <c r="H4449" i="1"/>
  <c r="H4450" i="1"/>
  <c r="H4451" i="1"/>
  <c r="H4452" i="1"/>
  <c r="H4453" i="1"/>
  <c r="H4454" i="1"/>
  <c r="H4455" i="1"/>
  <c r="H4456" i="1"/>
  <c r="H4457" i="1"/>
  <c r="H4458" i="1"/>
  <c r="H4459" i="1"/>
  <c r="H4460" i="1"/>
  <c r="H4461" i="1"/>
  <c r="H4462" i="1"/>
  <c r="H4463" i="1"/>
  <c r="H4464" i="1"/>
  <c r="H4465" i="1"/>
  <c r="H4466" i="1"/>
  <c r="H4467" i="1"/>
  <c r="H4468" i="1"/>
  <c r="H4469" i="1"/>
  <c r="H4470" i="1"/>
  <c r="H4471" i="1"/>
  <c r="H4472" i="1"/>
  <c r="H4473" i="1"/>
  <c r="H4474" i="1"/>
  <c r="H4475" i="1"/>
  <c r="H4476" i="1"/>
  <c r="H4477" i="1"/>
  <c r="H4478" i="1"/>
  <c r="H4479" i="1"/>
  <c r="H4480" i="1"/>
  <c r="H4481" i="1"/>
  <c r="H4482" i="1"/>
  <c r="H4483" i="1"/>
  <c r="H4484" i="1"/>
  <c r="H4485" i="1"/>
  <c r="H4486" i="1"/>
  <c r="H4487" i="1"/>
  <c r="H4488" i="1"/>
  <c r="H4489" i="1"/>
  <c r="H4490" i="1"/>
  <c r="H4491" i="1"/>
  <c r="H4492" i="1"/>
  <c r="H4493" i="1"/>
  <c r="H4494" i="1"/>
  <c r="H4495" i="1"/>
  <c r="H4496" i="1"/>
  <c r="H4497" i="1"/>
  <c r="H4498" i="1"/>
  <c r="H4499" i="1"/>
  <c r="H4500" i="1"/>
  <c r="H4501" i="1"/>
  <c r="H4502" i="1"/>
  <c r="H4503" i="1"/>
  <c r="H4504" i="1"/>
  <c r="H4505" i="1"/>
  <c r="H4506" i="1"/>
  <c r="H4507" i="1"/>
  <c r="H4508" i="1"/>
  <c r="H4509" i="1"/>
  <c r="H4510" i="1"/>
  <c r="H4511" i="1"/>
  <c r="H4512" i="1"/>
  <c r="H4513" i="1"/>
  <c r="H4514" i="1"/>
  <c r="H4515" i="1"/>
  <c r="H4516" i="1"/>
  <c r="H4517" i="1"/>
  <c r="H4518" i="1"/>
  <c r="H4519" i="1"/>
  <c r="H4520" i="1"/>
  <c r="H4521" i="1"/>
  <c r="H4522" i="1"/>
  <c r="H4523" i="1"/>
  <c r="H4524" i="1"/>
  <c r="H4525" i="1"/>
  <c r="H4526" i="1"/>
  <c r="H4527" i="1"/>
  <c r="H4528" i="1"/>
  <c r="H4529" i="1"/>
  <c r="H4530" i="1"/>
  <c r="H4531" i="1"/>
  <c r="H4533" i="1"/>
  <c r="H4534" i="1"/>
  <c r="H4536" i="1"/>
  <c r="H4539" i="1"/>
  <c r="H4541" i="1"/>
  <c r="H4542" i="1"/>
  <c r="H4544" i="1"/>
  <c r="H4545" i="1"/>
  <c r="H4548" i="1"/>
  <c r="H4550" i="1"/>
  <c r="H4551" i="1"/>
  <c r="H4552" i="1"/>
  <c r="H4553" i="1"/>
  <c r="H4554" i="1"/>
  <c r="H4556" i="1"/>
  <c r="H4559" i="1"/>
  <c r="H4560" i="1"/>
  <c r="H4561" i="1"/>
  <c r="H4562" i="1"/>
  <c r="H4564" i="1"/>
  <c r="H4567" i="1"/>
  <c r="H4569" i="1"/>
  <c r="H4570" i="1"/>
  <c r="H4572" i="1"/>
  <c r="H4573" i="1"/>
  <c r="H4576" i="1"/>
  <c r="H4578" i="1"/>
  <c r="H4579" i="1"/>
  <c r="H4580" i="1"/>
  <c r="H4582" i="1"/>
  <c r="H4585" i="1"/>
  <c r="H4586" i="1"/>
  <c r="H4587" i="1"/>
  <c r="H4588" i="1"/>
  <c r="H4589" i="1"/>
  <c r="H4590" i="1"/>
  <c r="H4591" i="1"/>
  <c r="H4592" i="1"/>
  <c r="H4593" i="1"/>
  <c r="H4594" i="1"/>
  <c r="H4595" i="1"/>
  <c r="H4596" i="1"/>
  <c r="H4597" i="1"/>
  <c r="H4598" i="1"/>
  <c r="H4599" i="1"/>
  <c r="H4600" i="1"/>
  <c r="H4601" i="1"/>
  <c r="H4602" i="1"/>
  <c r="H4603" i="1"/>
  <c r="H4604" i="1"/>
  <c r="H4605" i="1"/>
  <c r="H4606" i="1"/>
  <c r="H4607" i="1"/>
  <c r="H4608" i="1"/>
  <c r="H4609" i="1"/>
  <c r="H4610" i="1"/>
  <c r="H4611" i="1"/>
  <c r="H4612" i="1"/>
  <c r="H4613" i="1"/>
  <c r="H4614" i="1"/>
  <c r="H4615" i="1"/>
  <c r="H4616" i="1"/>
  <c r="H4617" i="1"/>
  <c r="H4618" i="1"/>
  <c r="H4619" i="1"/>
  <c r="H4620" i="1"/>
  <c r="H4621" i="1"/>
  <c r="H4622" i="1"/>
  <c r="H4623" i="1"/>
  <c r="H4624" i="1"/>
  <c r="H4625" i="1"/>
  <c r="H4626" i="1"/>
  <c r="H4627" i="1"/>
  <c r="H4629" i="1"/>
  <c r="H4630" i="1"/>
  <c r="H4633" i="1"/>
  <c r="H4635" i="1"/>
  <c r="H4636" i="1"/>
  <c r="H4638" i="1"/>
  <c r="H4639" i="1"/>
  <c r="H4642" i="1"/>
  <c r="H4644" i="1"/>
  <c r="H4645" i="1"/>
  <c r="H4646" i="1"/>
  <c r="H4648" i="1"/>
  <c r="H4651" i="1"/>
  <c r="H4652" i="1"/>
  <c r="H4653" i="1"/>
  <c r="H4654" i="1"/>
  <c r="H4655" i="1"/>
  <c r="H4656" i="1"/>
  <c r="H4657" i="1"/>
  <c r="H4658" i="1"/>
  <c r="H4659" i="1"/>
  <c r="H4660" i="1"/>
  <c r="H4661" i="1"/>
  <c r="H4662" i="1"/>
  <c r="H4663" i="1"/>
  <c r="H4664" i="1"/>
  <c r="H4665" i="1"/>
  <c r="H4666" i="1"/>
  <c r="H4667" i="1"/>
  <c r="H4668" i="1"/>
  <c r="H4669" i="1"/>
  <c r="H4670" i="1"/>
  <c r="H4671" i="1"/>
  <c r="H4672" i="1"/>
  <c r="H4673" i="1"/>
  <c r="H4674" i="1"/>
  <c r="H4675" i="1"/>
  <c r="H4676" i="1"/>
  <c r="H4677" i="1"/>
  <c r="H4678" i="1"/>
  <c r="H4680" i="1"/>
  <c r="H4681" i="1"/>
  <c r="H4683" i="1"/>
  <c r="H4685" i="1"/>
  <c r="H4687" i="1"/>
  <c r="H4688" i="1"/>
  <c r="H4690" i="1"/>
  <c r="H4691" i="1"/>
  <c r="H4694" i="1"/>
  <c r="H4696" i="1"/>
  <c r="H4697" i="1"/>
  <c r="H4698" i="1"/>
  <c r="H4700" i="1"/>
  <c r="H4703" i="1"/>
  <c r="H4704" i="1"/>
  <c r="H4706" i="1"/>
  <c r="H4707" i="1"/>
  <c r="H4709" i="1"/>
  <c r="H4711" i="1"/>
  <c r="H4713" i="1"/>
  <c r="H4714" i="1"/>
  <c r="H4716" i="1"/>
  <c r="H4717" i="1"/>
  <c r="H4720" i="1"/>
  <c r="H4722" i="1"/>
  <c r="H4723" i="1"/>
  <c r="H4724" i="1"/>
  <c r="H4726" i="1"/>
  <c r="H4729" i="1"/>
  <c r="H4730" i="1"/>
  <c r="H4731" i="1"/>
  <c r="H4732" i="1"/>
  <c r="H4733" i="1"/>
  <c r="H4734" i="1"/>
  <c r="H4735" i="1"/>
  <c r="H4736" i="1"/>
  <c r="H4737" i="1"/>
  <c r="H4738" i="1"/>
  <c r="H4739" i="1"/>
  <c r="H4740" i="1"/>
  <c r="H4741" i="1"/>
  <c r="H4742" i="1"/>
  <c r="H4743" i="1"/>
  <c r="H4744" i="1"/>
  <c r="H4745" i="1"/>
  <c r="H4746" i="1"/>
  <c r="H4747" i="1"/>
  <c r="H4748" i="1"/>
  <c r="H4749" i="1"/>
  <c r="H4750" i="1"/>
  <c r="H4751" i="1"/>
  <c r="H4752" i="1"/>
  <c r="H4753" i="1"/>
  <c r="H4754" i="1"/>
  <c r="H4756" i="1"/>
  <c r="H4757" i="1"/>
  <c r="H4759" i="1"/>
  <c r="H4762" i="1"/>
  <c r="H4763" i="1"/>
  <c r="H4764" i="1"/>
  <c r="H4766" i="1"/>
  <c r="H4767" i="1"/>
  <c r="H4770" i="1"/>
  <c r="H4772" i="1"/>
  <c r="H4773" i="1"/>
  <c r="H4774" i="1"/>
  <c r="H4776" i="1"/>
  <c r="H4779" i="1"/>
  <c r="H4780" i="1"/>
  <c r="H4781" i="1"/>
  <c r="H4782" i="1"/>
  <c r="H4783" i="1"/>
  <c r="H4784" i="1"/>
  <c r="H4785" i="1"/>
  <c r="H4786" i="1"/>
  <c r="H4787" i="1"/>
  <c r="H4788" i="1"/>
  <c r="H4789" i="1"/>
  <c r="H4790" i="1"/>
  <c r="H4791" i="1"/>
  <c r="H4792" i="1"/>
  <c r="H4793" i="1"/>
  <c r="H4794" i="1"/>
  <c r="H4795" i="1"/>
  <c r="H4796" i="1"/>
  <c r="H4797" i="1"/>
  <c r="H4798" i="1"/>
  <c r="H4799" i="1"/>
  <c r="H4800" i="1"/>
  <c r="H4801" i="1"/>
  <c r="H4802" i="1"/>
  <c r="H4803" i="1"/>
  <c r="H4804" i="1"/>
  <c r="H4805" i="1"/>
  <c r="H4806" i="1"/>
  <c r="H4807" i="1"/>
  <c r="H4808" i="1"/>
  <c r="H4809" i="1"/>
  <c r="H4810" i="1"/>
  <c r="H4811" i="1"/>
  <c r="H4812" i="1"/>
  <c r="H4813" i="1"/>
  <c r="H4814" i="1"/>
  <c r="H4815" i="1"/>
  <c r="H4816" i="1"/>
  <c r="H4817" i="1"/>
  <c r="H4818" i="1"/>
  <c r="H4819" i="1"/>
  <c r="H4820" i="1"/>
  <c r="H4821" i="1"/>
  <c r="H4822" i="1"/>
  <c r="H4823" i="1"/>
  <c r="H4824" i="1"/>
  <c r="H4825" i="1"/>
  <c r="H4826" i="1"/>
  <c r="H4827" i="1"/>
  <c r="H4828" i="1"/>
  <c r="H4829" i="1"/>
  <c r="H4830" i="1"/>
  <c r="H4831" i="1"/>
  <c r="H4832" i="1"/>
  <c r="H4834" i="1"/>
  <c r="H4835" i="1"/>
  <c r="H4837" i="1"/>
  <c r="H4839" i="1"/>
  <c r="H4840" i="1"/>
  <c r="H4842" i="1"/>
  <c r="H4843" i="1"/>
  <c r="H4844" i="1"/>
  <c r="H4845" i="1"/>
  <c r="H4848" i="1"/>
  <c r="H4850" i="1"/>
  <c r="H4851" i="1"/>
  <c r="H4852" i="1"/>
  <c r="H4854" i="1"/>
  <c r="H4857" i="1"/>
  <c r="H4858" i="1"/>
  <c r="H4859" i="1"/>
  <c r="H4860" i="1"/>
  <c r="H4861" i="1"/>
  <c r="H4862" i="1"/>
  <c r="H4863" i="1"/>
  <c r="H4864" i="1"/>
  <c r="H4865" i="1"/>
  <c r="H4866" i="1"/>
  <c r="H4867" i="1"/>
  <c r="H4868" i="1"/>
  <c r="H4869" i="1"/>
  <c r="H4870" i="1"/>
  <c r="H4871" i="1"/>
  <c r="H4872" i="1"/>
  <c r="H4873" i="1"/>
  <c r="H4874" i="1"/>
  <c r="H4875" i="1"/>
  <c r="H4876" i="1"/>
  <c r="H4877" i="1"/>
  <c r="H4878" i="1"/>
  <c r="H4879" i="1"/>
  <c r="H4880" i="1"/>
  <c r="H4881" i="1"/>
  <c r="H4882" i="1"/>
  <c r="H4883" i="1"/>
  <c r="H4884" i="1"/>
  <c r="H4885" i="1"/>
  <c r="H4886" i="1"/>
  <c r="H4887" i="1"/>
  <c r="H4888" i="1"/>
  <c r="H4889" i="1"/>
  <c r="H4890" i="1"/>
  <c r="H4891" i="1"/>
  <c r="H4892" i="1"/>
  <c r="H4893" i="1"/>
  <c r="H4894" i="1"/>
  <c r="H4895" i="1"/>
  <c r="H4896" i="1"/>
  <c r="H4897" i="1"/>
  <c r="H4898" i="1"/>
  <c r="H4899" i="1"/>
  <c r="H4900" i="1"/>
  <c r="H4901" i="1"/>
  <c r="H4902" i="1"/>
  <c r="H4903" i="1"/>
  <c r="H4904" i="1"/>
  <c r="H4905" i="1"/>
  <c r="H4906" i="1"/>
  <c r="H4907" i="1"/>
  <c r="H4908" i="1"/>
  <c r="H4909" i="1"/>
  <c r="H4911" i="1"/>
  <c r="H4912" i="1"/>
  <c r="H4914" i="1"/>
  <c r="H4917" i="1"/>
  <c r="H4919" i="1"/>
  <c r="H4920" i="1"/>
  <c r="H4922" i="1"/>
  <c r="H4923" i="1"/>
  <c r="H4925" i="1"/>
  <c r="H4927" i="1"/>
  <c r="H4928" i="1"/>
  <c r="H4929" i="1"/>
  <c r="H4931" i="1"/>
  <c r="H4934" i="1"/>
  <c r="H4935" i="1"/>
  <c r="H4937" i="1"/>
  <c r="H4938" i="1"/>
  <c r="H4940" i="1"/>
  <c r="H4943" i="1"/>
  <c r="H4945" i="1"/>
  <c r="H4946" i="1"/>
  <c r="H4948" i="1"/>
  <c r="H4949" i="1"/>
  <c r="H4951" i="1"/>
  <c r="H4953" i="1"/>
  <c r="H4954" i="1"/>
  <c r="H4955" i="1"/>
  <c r="H4957" i="1"/>
  <c r="H4960" i="1"/>
  <c r="H4961" i="1"/>
  <c r="H4962" i="1"/>
  <c r="H4963" i="1"/>
  <c r="H4964" i="1"/>
  <c r="H4965" i="1"/>
  <c r="H4966" i="1"/>
  <c r="H4967" i="1"/>
  <c r="H4968" i="1"/>
  <c r="H4969" i="1"/>
  <c r="H4970" i="1"/>
  <c r="H4971" i="1"/>
  <c r="H4972" i="1"/>
  <c r="H4973" i="1"/>
  <c r="H4974" i="1"/>
  <c r="H4975" i="1"/>
  <c r="H4976" i="1"/>
  <c r="H4977" i="1"/>
  <c r="H4978" i="1"/>
  <c r="H4979" i="1"/>
  <c r="H4980" i="1"/>
  <c r="H4981" i="1"/>
  <c r="H4982" i="1"/>
  <c r="H4983" i="1"/>
  <c r="H4984" i="1"/>
  <c r="H4985" i="1"/>
  <c r="H4986" i="1"/>
  <c r="H4987" i="1"/>
  <c r="H4989" i="1"/>
  <c r="H4991" i="1"/>
  <c r="H4994" i="1"/>
  <c r="H4996" i="1"/>
  <c r="H4997" i="1"/>
  <c r="H4999" i="1"/>
  <c r="H5000" i="1"/>
  <c r="H5003" i="1"/>
  <c r="H5004" i="1"/>
  <c r="H5005" i="1"/>
  <c r="H5006" i="1"/>
  <c r="H5008" i="1"/>
  <c r="H5011" i="1"/>
  <c r="H5012" i="1"/>
  <c r="H5013" i="1"/>
  <c r="H5014" i="1"/>
  <c r="H5015" i="1"/>
  <c r="H5016" i="1"/>
  <c r="H5017" i="1"/>
  <c r="H5018" i="1"/>
  <c r="H5019" i="1"/>
  <c r="H5020" i="1"/>
  <c r="H5021" i="1"/>
  <c r="H5022" i="1"/>
  <c r="H5023" i="1"/>
  <c r="H5024" i="1"/>
  <c r="H5025" i="1"/>
  <c r="H5026" i="1"/>
  <c r="H5027" i="1"/>
  <c r="H5028" i="1"/>
  <c r="H5029" i="1"/>
  <c r="H5030" i="1"/>
  <c r="H5031" i="1"/>
  <c r="H5032" i="1"/>
  <c r="H5033" i="1"/>
  <c r="H5034" i="1"/>
  <c r="H5035" i="1"/>
  <c r="H5036" i="1"/>
  <c r="H5037" i="1"/>
  <c r="H5038" i="1"/>
  <c r="H5039" i="1"/>
  <c r="H5040" i="1"/>
  <c r="H5041" i="1"/>
  <c r="H5042" i="1"/>
  <c r="H5043" i="1"/>
  <c r="H5044" i="1"/>
  <c r="H5045" i="1"/>
  <c r="H5046" i="1"/>
  <c r="H5047" i="1"/>
  <c r="H5048" i="1"/>
  <c r="H5049" i="1"/>
  <c r="H5050" i="1"/>
  <c r="H5051" i="1"/>
  <c r="H5052" i="1"/>
  <c r="H5053" i="1"/>
  <c r="H5054" i="1"/>
  <c r="H5055" i="1"/>
  <c r="H5056" i="1"/>
  <c r="H5057" i="1"/>
  <c r="H5058" i="1"/>
  <c r="H5059" i="1"/>
  <c r="H5060" i="1"/>
  <c r="H5061" i="1"/>
  <c r="H5062" i="1"/>
  <c r="H5063" i="1"/>
  <c r="H5064" i="1"/>
  <c r="H5065" i="1"/>
  <c r="H5066" i="1"/>
  <c r="H5067" i="1"/>
  <c r="H5068" i="1"/>
  <c r="H5069" i="1"/>
  <c r="H5070" i="1"/>
  <c r="H5071" i="1"/>
  <c r="H5072" i="1"/>
  <c r="H5073" i="1"/>
  <c r="H5074" i="1"/>
  <c r="H5075" i="1"/>
  <c r="H5076" i="1"/>
  <c r="H5077" i="1"/>
  <c r="H5078" i="1"/>
  <c r="H5079" i="1"/>
  <c r="H5080" i="1"/>
  <c r="H5081" i="1"/>
  <c r="H5082" i="1"/>
  <c r="H5083" i="1"/>
  <c r="H5084" i="1"/>
  <c r="H5085" i="1"/>
  <c r="H5086" i="1"/>
  <c r="H5087" i="1"/>
  <c r="H5088" i="1"/>
  <c r="H5090" i="1"/>
  <c r="H5091" i="1"/>
  <c r="H5093" i="1"/>
  <c r="H5096" i="1"/>
  <c r="H5098" i="1"/>
  <c r="H5099" i="1"/>
  <c r="H5101" i="1"/>
  <c r="H5102" i="1"/>
  <c r="H5105" i="1"/>
  <c r="H5107" i="1"/>
  <c r="H5108" i="1"/>
  <c r="H5109" i="1"/>
  <c r="H5110" i="1"/>
  <c r="H5113" i="1"/>
  <c r="H5114" i="1"/>
  <c r="H5115" i="1"/>
  <c r="H5116" i="1"/>
  <c r="H5117" i="1"/>
  <c r="H5118" i="1"/>
  <c r="H5119" i="1"/>
  <c r="H5120" i="1"/>
  <c r="H5121" i="1"/>
  <c r="H5122" i="1"/>
  <c r="H5123" i="1"/>
  <c r="H5124" i="1"/>
  <c r="H5125" i="1"/>
  <c r="H5126" i="1"/>
  <c r="H5127" i="1"/>
  <c r="H5128" i="1"/>
  <c r="H5129" i="1"/>
  <c r="H5130" i="1"/>
  <c r="H5131" i="1"/>
  <c r="H5132" i="1"/>
  <c r="H5133" i="1"/>
  <c r="H5134" i="1"/>
  <c r="H5135" i="1"/>
  <c r="H5136" i="1"/>
  <c r="H5137" i="1"/>
  <c r="H5138" i="1"/>
  <c r="H5139" i="1"/>
  <c r="H5140" i="1"/>
  <c r="H5143" i="1"/>
  <c r="H5145" i="1"/>
  <c r="H5148" i="1"/>
  <c r="H5150" i="1"/>
  <c r="H5151" i="1"/>
  <c r="H5153" i="1"/>
  <c r="H5154" i="1"/>
  <c r="H5157" i="1"/>
  <c r="H5159" i="1"/>
  <c r="H5160" i="1"/>
  <c r="H5161" i="1"/>
  <c r="H5163" i="1"/>
  <c r="H5165" i="1"/>
  <c r="H5166" i="1"/>
  <c r="H5168" i="1"/>
  <c r="H5169" i="1"/>
  <c r="H5171" i="1"/>
  <c r="H5174" i="1"/>
  <c r="H5176" i="1"/>
  <c r="H5177" i="1"/>
  <c r="H5179" i="1"/>
  <c r="H5180" i="1"/>
  <c r="H5183" i="1"/>
  <c r="H5185" i="1"/>
  <c r="H5186" i="1"/>
  <c r="H5187" i="1"/>
  <c r="H5189" i="1"/>
  <c r="H5191" i="1"/>
  <c r="H5192" i="1"/>
  <c r="H5193" i="1"/>
  <c r="H5194" i="1"/>
  <c r="H5195" i="1"/>
  <c r="H5196" i="1"/>
  <c r="H5197" i="1"/>
  <c r="H5198" i="1"/>
  <c r="H5199" i="1"/>
  <c r="H5200" i="1"/>
  <c r="H5201" i="1"/>
  <c r="H5202" i="1"/>
  <c r="H5203" i="1"/>
  <c r="H5204" i="1"/>
  <c r="H5205" i="1"/>
  <c r="H5206" i="1"/>
  <c r="H5207" i="1"/>
  <c r="H5208" i="1"/>
  <c r="H5209" i="1"/>
  <c r="H5210" i="1"/>
  <c r="H5211" i="1"/>
  <c r="H5212" i="1"/>
  <c r="H5213" i="1"/>
  <c r="H5214" i="1"/>
  <c r="H5215" i="1"/>
  <c r="H5216" i="1"/>
  <c r="H5217" i="1"/>
  <c r="H5218" i="1"/>
  <c r="H5219" i="1"/>
  <c r="H5220" i="1"/>
  <c r="H5221" i="1"/>
  <c r="H5222" i="1"/>
  <c r="H5223" i="1"/>
  <c r="H5224" i="1"/>
  <c r="H5225" i="1"/>
  <c r="H5226" i="1"/>
  <c r="H5227" i="1"/>
  <c r="H5228" i="1"/>
  <c r="H5229" i="1"/>
  <c r="H5230" i="1"/>
  <c r="H5231" i="1"/>
  <c r="H5232" i="1"/>
  <c r="H5233" i="1"/>
  <c r="H5234" i="1"/>
  <c r="H5235" i="1"/>
  <c r="H5236" i="1"/>
  <c r="H5237" i="1"/>
  <c r="H5238" i="1"/>
  <c r="H5239" i="1"/>
  <c r="H5240" i="1"/>
  <c r="H5241" i="1"/>
  <c r="H5242" i="1"/>
  <c r="H5243" i="1"/>
  <c r="H5244" i="1"/>
  <c r="H5245" i="1"/>
  <c r="H5246" i="1"/>
  <c r="H5247" i="1"/>
  <c r="H5248" i="1"/>
  <c r="H5249" i="1"/>
  <c r="H5250" i="1"/>
  <c r="H5251" i="1"/>
  <c r="H5252" i="1"/>
  <c r="H5253" i="1"/>
  <c r="H5254" i="1"/>
  <c r="H5255" i="1"/>
  <c r="H5256" i="1"/>
  <c r="H5257" i="1"/>
  <c r="H5258" i="1"/>
  <c r="H5259" i="1"/>
  <c r="H5260" i="1"/>
  <c r="H5261" i="1"/>
  <c r="H5262" i="1"/>
  <c r="H5263" i="1"/>
  <c r="H5264" i="1"/>
  <c r="H5265" i="1"/>
  <c r="H5266" i="1"/>
  <c r="H5267" i="1"/>
  <c r="H5268" i="1"/>
  <c r="H5269" i="1"/>
  <c r="H5270" i="1"/>
  <c r="H5271" i="1"/>
  <c r="H5272" i="1"/>
  <c r="H5273" i="1"/>
  <c r="H5274" i="1"/>
  <c r="H5275" i="1"/>
  <c r="H5276" i="1"/>
  <c r="H5277" i="1"/>
  <c r="H5278" i="1"/>
  <c r="H5279" i="1"/>
  <c r="H5280" i="1"/>
  <c r="H5281" i="1"/>
  <c r="H5282" i="1"/>
  <c r="H5283" i="1"/>
  <c r="H5284" i="1"/>
  <c r="H5285" i="1"/>
  <c r="H5286" i="1"/>
  <c r="H5287" i="1"/>
  <c r="H5288" i="1"/>
  <c r="H5289" i="1"/>
  <c r="H5290" i="1"/>
  <c r="H5291" i="1"/>
  <c r="H5292" i="1"/>
  <c r="H5293" i="1"/>
  <c r="H5294" i="1"/>
  <c r="H5295" i="1"/>
  <c r="H5296" i="1"/>
  <c r="H5297" i="1"/>
  <c r="H5298" i="1"/>
  <c r="H5299" i="1"/>
  <c r="H5300" i="1"/>
  <c r="H5301" i="1"/>
  <c r="H5302" i="1"/>
  <c r="H5303" i="1"/>
  <c r="H5304" i="1"/>
  <c r="H5305" i="1"/>
  <c r="H5306" i="1"/>
  <c r="H5307" i="1"/>
  <c r="H5308" i="1"/>
  <c r="H5309" i="1"/>
  <c r="H5310" i="1"/>
  <c r="H5311" i="1"/>
  <c r="H5312" i="1"/>
  <c r="H5313" i="1"/>
  <c r="H5314" i="1"/>
  <c r="H5315" i="1"/>
  <c r="H5316" i="1"/>
  <c r="H5317" i="1"/>
  <c r="H5318" i="1"/>
  <c r="H5319" i="1"/>
  <c r="H5320" i="1"/>
  <c r="H5321" i="1"/>
  <c r="H5322" i="1"/>
  <c r="H5323" i="1"/>
  <c r="H5324" i="1"/>
  <c r="H5325" i="1"/>
  <c r="H5326" i="1"/>
  <c r="H5327" i="1"/>
  <c r="H5328" i="1"/>
  <c r="H5329" i="1"/>
  <c r="H5330" i="1"/>
  <c r="H5331" i="1"/>
  <c r="H5332" i="1"/>
  <c r="H5333" i="1"/>
  <c r="H5334" i="1"/>
  <c r="H5335" i="1"/>
  <c r="H5336" i="1"/>
  <c r="H5337" i="1"/>
  <c r="H5338" i="1"/>
  <c r="H5339" i="1"/>
  <c r="H5340" i="1"/>
  <c r="H5341" i="1"/>
  <c r="H5342" i="1"/>
  <c r="H5343" i="1"/>
  <c r="H5344" i="1"/>
  <c r="H5345" i="1"/>
  <c r="H5346" i="1"/>
  <c r="H5347" i="1"/>
  <c r="H5348" i="1"/>
  <c r="H5349" i="1"/>
  <c r="H5350" i="1"/>
  <c r="H5351" i="1"/>
  <c r="H5352" i="1"/>
  <c r="H5353" i="1"/>
  <c r="H5354" i="1"/>
  <c r="H5355" i="1"/>
  <c r="H5356" i="1"/>
  <c r="H5357" i="1"/>
  <c r="H5358" i="1"/>
  <c r="H5359" i="1"/>
  <c r="H5360" i="1"/>
  <c r="H5361" i="1"/>
  <c r="H5362" i="1"/>
  <c r="H5363" i="1"/>
  <c r="H5364" i="1"/>
  <c r="H5365" i="1"/>
  <c r="H5366" i="1"/>
  <c r="H5367" i="1"/>
  <c r="H5368" i="1"/>
  <c r="H5369" i="1"/>
  <c r="H5370" i="1"/>
  <c r="H5371" i="1"/>
  <c r="H5372" i="1"/>
  <c r="H5373" i="1"/>
  <c r="H5374" i="1"/>
  <c r="H5375" i="1"/>
  <c r="H5376" i="1"/>
  <c r="H5377" i="1"/>
  <c r="H5378" i="1"/>
  <c r="H5379" i="1"/>
  <c r="H5380" i="1"/>
  <c r="H5381" i="1"/>
  <c r="H5382" i="1"/>
  <c r="H5383" i="1"/>
  <c r="H5384" i="1"/>
  <c r="H5385" i="1"/>
  <c r="H5386" i="1"/>
  <c r="H5387" i="1"/>
  <c r="H5388" i="1"/>
  <c r="H5389" i="1"/>
  <c r="H5390" i="1"/>
  <c r="H5391" i="1"/>
  <c r="H5392" i="1"/>
  <c r="H5393" i="1"/>
  <c r="H5394" i="1"/>
  <c r="H5395" i="1"/>
  <c r="H5396" i="1"/>
  <c r="H5397" i="1"/>
  <c r="H5398" i="1"/>
  <c r="H5399" i="1"/>
  <c r="H5400" i="1"/>
  <c r="H5401" i="1"/>
  <c r="H5402" i="1"/>
  <c r="H5403" i="1"/>
  <c r="H5404" i="1"/>
  <c r="H5405" i="1"/>
  <c r="H5406" i="1"/>
  <c r="H5407" i="1"/>
  <c r="H5408" i="1"/>
  <c r="H5409" i="1"/>
  <c r="H5410" i="1"/>
  <c r="H5411" i="1"/>
  <c r="H5412" i="1"/>
  <c r="H5413" i="1"/>
  <c r="H5414" i="1"/>
  <c r="H5415" i="1"/>
  <c r="H5416" i="1"/>
  <c r="H5417" i="1"/>
  <c r="H5418" i="1"/>
  <c r="H5419" i="1"/>
  <c r="H5420" i="1"/>
  <c r="H5421" i="1"/>
  <c r="H5422" i="1"/>
  <c r="H5423" i="1"/>
  <c r="H5424" i="1"/>
  <c r="H5425" i="1"/>
  <c r="H5426" i="1"/>
  <c r="H5427" i="1"/>
  <c r="H5428" i="1"/>
  <c r="H5429" i="1"/>
  <c r="H5430" i="1"/>
  <c r="H5431" i="1"/>
  <c r="H5432" i="1"/>
  <c r="H5433" i="1"/>
  <c r="H5434" i="1"/>
  <c r="H5435" i="1"/>
  <c r="H5436" i="1"/>
  <c r="H5437" i="1"/>
  <c r="H5438" i="1"/>
  <c r="H5439" i="1"/>
  <c r="H5440" i="1"/>
  <c r="H5441" i="1"/>
  <c r="H5442" i="1"/>
  <c r="H5443" i="1"/>
  <c r="H5444" i="1"/>
  <c r="H5445" i="1"/>
  <c r="H5446" i="1"/>
  <c r="H5447" i="1"/>
  <c r="H5448" i="1"/>
  <c r="H5449" i="1"/>
  <c r="H5450" i="1"/>
  <c r="H5451" i="1"/>
  <c r="H5452" i="1"/>
  <c r="H5453" i="1"/>
  <c r="H5454" i="1"/>
  <c r="H5455" i="1"/>
  <c r="H5456" i="1"/>
  <c r="H5457" i="1"/>
  <c r="H5458" i="1"/>
  <c r="H5459" i="1"/>
  <c r="H5460" i="1"/>
  <c r="H5461" i="1"/>
  <c r="H5462" i="1"/>
  <c r="H5463" i="1"/>
  <c r="H5464" i="1"/>
  <c r="H5465" i="1"/>
  <c r="H5466" i="1"/>
  <c r="H5467" i="1"/>
  <c r="H5468" i="1"/>
  <c r="H5469" i="1"/>
  <c r="H5470" i="1"/>
  <c r="H5471" i="1"/>
  <c r="H5472" i="1"/>
  <c r="H5473" i="1"/>
  <c r="H5474" i="1"/>
  <c r="H5475" i="1"/>
  <c r="H5476" i="1"/>
  <c r="H5477" i="1"/>
  <c r="H5478" i="1"/>
  <c r="H5479" i="1"/>
  <c r="H5480" i="1"/>
  <c r="H5481" i="1"/>
  <c r="H5482" i="1"/>
  <c r="H5483" i="1"/>
  <c r="H5484" i="1"/>
  <c r="H5485" i="1"/>
  <c r="H5486" i="1"/>
  <c r="H5487" i="1"/>
  <c r="H5488" i="1"/>
  <c r="H5489" i="1"/>
  <c r="H5490" i="1"/>
  <c r="H5491" i="1"/>
  <c r="H5492" i="1"/>
  <c r="H5493" i="1"/>
  <c r="H5494" i="1"/>
  <c r="H5495" i="1"/>
  <c r="H5496" i="1"/>
  <c r="H5497" i="1"/>
  <c r="H5498" i="1"/>
  <c r="H5499" i="1"/>
  <c r="H5500" i="1"/>
  <c r="H5501" i="1"/>
  <c r="H5502" i="1"/>
  <c r="H5503" i="1"/>
  <c r="H5504" i="1"/>
  <c r="H5505" i="1"/>
  <c r="H5506" i="1"/>
  <c r="H5507" i="1"/>
  <c r="H5508" i="1"/>
  <c r="H5509" i="1"/>
  <c r="H5510" i="1"/>
  <c r="H5511" i="1"/>
  <c r="H5512" i="1"/>
  <c r="H5513" i="1"/>
  <c r="H5514" i="1"/>
  <c r="H5515" i="1"/>
  <c r="H5516" i="1"/>
  <c r="H5517" i="1"/>
  <c r="H5518" i="1"/>
  <c r="H5519" i="1"/>
  <c r="H5520" i="1"/>
  <c r="H5521" i="1"/>
  <c r="H5522" i="1"/>
  <c r="H5523" i="1"/>
  <c r="H5524" i="1"/>
  <c r="H5525" i="1"/>
  <c r="H5526" i="1"/>
  <c r="H5527" i="1"/>
  <c r="H5528" i="1"/>
  <c r="H5529" i="1"/>
  <c r="H5530" i="1"/>
  <c r="H5531" i="1"/>
  <c r="H5532" i="1"/>
  <c r="H5533" i="1"/>
  <c r="H5534" i="1"/>
  <c r="H5535" i="1"/>
  <c r="H5536" i="1"/>
  <c r="H5537" i="1"/>
  <c r="H5538" i="1"/>
  <c r="H5539" i="1"/>
  <c r="H5540" i="1"/>
  <c r="H5541" i="1"/>
  <c r="H5542" i="1"/>
  <c r="H5543" i="1"/>
  <c r="H5544" i="1"/>
  <c r="H5545" i="1"/>
  <c r="H5546" i="1"/>
  <c r="H5547" i="1"/>
  <c r="H5548" i="1"/>
  <c r="H5549" i="1"/>
  <c r="H5550" i="1"/>
  <c r="H5551" i="1"/>
  <c r="H5552" i="1"/>
  <c r="H5553" i="1"/>
  <c r="H5554" i="1"/>
  <c r="H5555" i="1"/>
  <c r="H5556" i="1"/>
  <c r="H5557" i="1"/>
  <c r="H5558" i="1"/>
  <c r="H5559" i="1"/>
  <c r="H5560" i="1"/>
  <c r="H5561" i="1"/>
  <c r="H5562" i="1"/>
  <c r="H5563" i="1"/>
  <c r="H5564" i="1"/>
  <c r="H5565" i="1"/>
  <c r="H5566" i="1"/>
  <c r="H5567" i="1"/>
  <c r="H5568" i="1"/>
  <c r="H5569" i="1"/>
  <c r="H5570" i="1"/>
  <c r="H5571" i="1"/>
  <c r="H5572" i="1"/>
  <c r="H5573" i="1"/>
  <c r="H5574" i="1"/>
  <c r="H5575" i="1"/>
  <c r="H5576" i="1"/>
  <c r="H5577" i="1"/>
  <c r="H5578" i="1"/>
  <c r="H5579" i="1"/>
  <c r="H5580" i="1"/>
  <c r="H5581" i="1"/>
  <c r="H5582" i="1"/>
  <c r="H5583" i="1"/>
  <c r="H5584" i="1"/>
  <c r="H5585" i="1"/>
  <c r="H5586" i="1"/>
  <c r="H5587" i="1"/>
  <c r="H5588" i="1"/>
  <c r="H5589" i="1"/>
  <c r="H5590" i="1"/>
  <c r="H5591" i="1"/>
  <c r="H5592" i="1"/>
  <c r="H5593" i="1"/>
  <c r="H5594" i="1"/>
  <c r="H5595" i="1"/>
  <c r="H5596" i="1"/>
  <c r="H5597" i="1"/>
  <c r="H5598" i="1"/>
  <c r="H5599" i="1"/>
  <c r="H5600" i="1"/>
  <c r="H5601" i="1"/>
  <c r="H5602" i="1"/>
  <c r="H5603" i="1"/>
  <c r="H5604" i="1"/>
  <c r="H5605" i="1"/>
  <c r="H5606" i="1"/>
  <c r="H5607" i="1"/>
  <c r="H5608" i="1"/>
  <c r="H5609" i="1"/>
  <c r="H5610" i="1"/>
  <c r="H5611" i="1"/>
  <c r="H5612" i="1"/>
  <c r="H5613" i="1"/>
  <c r="H5614" i="1"/>
  <c r="H5615" i="1"/>
  <c r="H5616" i="1"/>
  <c r="H5617" i="1"/>
  <c r="H5618" i="1"/>
  <c r="H5619" i="1"/>
  <c r="H5620" i="1"/>
  <c r="H5621" i="1"/>
  <c r="H5622" i="1"/>
  <c r="H5623" i="1"/>
  <c r="H5624" i="1"/>
  <c r="H5625" i="1"/>
  <c r="H5626" i="1"/>
  <c r="H5627" i="1"/>
  <c r="H5628" i="1"/>
  <c r="H5629" i="1"/>
  <c r="H5630" i="1"/>
  <c r="H5631" i="1"/>
  <c r="H5632" i="1"/>
  <c r="H5633" i="1"/>
  <c r="H5634" i="1"/>
  <c r="H5635" i="1"/>
  <c r="H5636" i="1"/>
  <c r="H5637" i="1"/>
  <c r="H5638" i="1"/>
  <c r="H5639" i="1"/>
  <c r="H5640" i="1"/>
  <c r="H5641" i="1"/>
  <c r="H5642" i="1"/>
  <c r="H5643" i="1"/>
  <c r="H5644" i="1"/>
  <c r="H5645" i="1"/>
  <c r="H5646" i="1"/>
  <c r="H5647" i="1"/>
  <c r="H5648" i="1"/>
  <c r="H5649" i="1"/>
  <c r="H5650" i="1"/>
  <c r="H5651" i="1"/>
  <c r="H5652" i="1"/>
  <c r="H5653" i="1"/>
  <c r="H5654" i="1"/>
  <c r="H5655" i="1"/>
  <c r="H5656" i="1"/>
  <c r="H5657" i="1"/>
  <c r="H5658" i="1"/>
  <c r="H5659" i="1"/>
  <c r="H5660" i="1"/>
  <c r="H5661" i="1"/>
  <c r="H5662" i="1"/>
  <c r="H5663" i="1"/>
  <c r="H5664" i="1"/>
  <c r="H5665" i="1"/>
  <c r="H5666" i="1"/>
  <c r="H5667" i="1"/>
  <c r="H5668" i="1"/>
  <c r="H5669" i="1"/>
  <c r="H5670" i="1"/>
  <c r="H5671" i="1"/>
  <c r="H5672" i="1"/>
  <c r="H5673" i="1"/>
  <c r="H5674" i="1"/>
  <c r="H5675" i="1"/>
  <c r="H5676" i="1"/>
  <c r="H5677" i="1"/>
  <c r="H5678" i="1"/>
  <c r="H5679" i="1"/>
  <c r="H5680" i="1"/>
  <c r="H5681" i="1"/>
  <c r="H5682" i="1"/>
  <c r="H5683" i="1"/>
  <c r="H5684" i="1"/>
  <c r="H5685" i="1"/>
  <c r="H5686" i="1"/>
  <c r="H5687" i="1"/>
  <c r="H5688" i="1"/>
  <c r="H5689" i="1"/>
  <c r="H5690" i="1"/>
  <c r="H5691" i="1"/>
  <c r="H5692" i="1"/>
  <c r="H5693" i="1"/>
  <c r="H5694" i="1"/>
  <c r="H5695" i="1"/>
  <c r="H5696" i="1"/>
  <c r="H5697" i="1"/>
  <c r="H5698" i="1"/>
  <c r="H5699" i="1"/>
  <c r="H5700" i="1"/>
  <c r="H5701" i="1"/>
  <c r="H5702" i="1"/>
  <c r="H5703" i="1"/>
  <c r="H5704" i="1"/>
  <c r="H5705" i="1"/>
  <c r="H5706" i="1"/>
  <c r="H5707" i="1"/>
  <c r="H5708" i="1"/>
  <c r="H5709" i="1"/>
  <c r="H5710" i="1"/>
  <c r="H5711" i="1"/>
  <c r="H5712" i="1"/>
  <c r="H5713" i="1"/>
  <c r="H5714" i="1"/>
  <c r="H5715" i="1"/>
  <c r="H5716" i="1"/>
  <c r="H5717" i="1"/>
  <c r="H5718" i="1"/>
  <c r="H5719" i="1"/>
  <c r="H5720" i="1"/>
  <c r="H5721" i="1"/>
  <c r="H5722" i="1"/>
  <c r="H5723" i="1"/>
  <c r="H5724" i="1"/>
  <c r="H5725" i="1"/>
  <c r="H5726" i="1"/>
  <c r="H5727" i="1"/>
  <c r="H5728" i="1"/>
  <c r="H5729" i="1"/>
  <c r="H5730" i="1"/>
  <c r="H5731" i="1"/>
  <c r="H5732" i="1"/>
  <c r="H5733" i="1"/>
  <c r="H5734" i="1"/>
  <c r="H5735" i="1"/>
  <c r="H5736" i="1"/>
  <c r="H5737" i="1"/>
  <c r="H5738" i="1"/>
  <c r="H5739" i="1"/>
  <c r="H5740" i="1"/>
  <c r="H5741" i="1"/>
  <c r="H5742" i="1"/>
  <c r="H5743" i="1"/>
  <c r="H5744" i="1"/>
  <c r="H5745" i="1"/>
  <c r="H5746" i="1"/>
  <c r="H5747" i="1"/>
  <c r="H5748" i="1"/>
  <c r="H5749" i="1"/>
  <c r="H5750" i="1"/>
  <c r="H5751" i="1"/>
  <c r="H5752" i="1"/>
  <c r="H5753" i="1"/>
  <c r="H5754" i="1"/>
  <c r="H5755" i="1"/>
  <c r="H5756" i="1"/>
  <c r="H5757" i="1"/>
  <c r="H5758" i="1"/>
  <c r="H5759" i="1"/>
  <c r="H5760" i="1"/>
  <c r="H5761" i="1"/>
  <c r="H5762" i="1"/>
  <c r="H5763" i="1"/>
  <c r="H5764" i="1"/>
  <c r="H5765" i="1"/>
  <c r="H5766" i="1"/>
  <c r="H5767" i="1"/>
  <c r="H5768" i="1"/>
  <c r="H5769" i="1"/>
  <c r="H5770" i="1"/>
  <c r="H5771" i="1"/>
  <c r="H5772" i="1"/>
  <c r="H5773" i="1"/>
  <c r="H5774" i="1"/>
  <c r="H5775" i="1"/>
  <c r="H5776" i="1"/>
  <c r="H5777" i="1"/>
  <c r="H5778" i="1"/>
  <c r="H5779" i="1"/>
  <c r="H5780" i="1"/>
  <c r="H5781" i="1"/>
  <c r="H5782" i="1"/>
  <c r="H5783" i="1"/>
  <c r="H5784" i="1"/>
  <c r="H5785" i="1"/>
  <c r="H5786" i="1"/>
  <c r="H5787" i="1"/>
  <c r="H5788" i="1"/>
  <c r="H5789" i="1"/>
  <c r="H5790" i="1"/>
  <c r="H5791" i="1"/>
  <c r="H5792" i="1"/>
  <c r="H5793" i="1"/>
  <c r="H5794" i="1"/>
  <c r="H5795" i="1"/>
  <c r="H5796" i="1"/>
  <c r="H5797" i="1"/>
  <c r="H5798" i="1"/>
  <c r="H5799" i="1"/>
  <c r="H5800" i="1"/>
  <c r="H5801" i="1"/>
  <c r="H5802" i="1"/>
  <c r="H5803" i="1"/>
  <c r="H5804" i="1"/>
  <c r="H5805" i="1"/>
  <c r="H5806" i="1"/>
  <c r="H5807" i="1"/>
  <c r="H5808" i="1"/>
  <c r="H5809" i="1"/>
  <c r="H5810" i="1"/>
  <c r="H5811" i="1"/>
  <c r="H5812" i="1"/>
  <c r="H5813" i="1"/>
  <c r="H5814" i="1"/>
  <c r="H5815" i="1"/>
  <c r="H5816" i="1"/>
  <c r="H5817" i="1"/>
  <c r="H5818" i="1"/>
  <c r="H5819" i="1"/>
  <c r="H5820" i="1"/>
  <c r="H5821" i="1"/>
  <c r="H5822" i="1"/>
  <c r="H5823" i="1"/>
  <c r="H5824" i="1"/>
  <c r="H5825" i="1"/>
  <c r="H5826" i="1"/>
  <c r="H5827" i="1"/>
  <c r="H5828" i="1"/>
  <c r="H5829" i="1"/>
  <c r="H5830" i="1"/>
  <c r="H5831" i="1"/>
  <c r="H5832" i="1"/>
  <c r="H5833" i="1"/>
  <c r="H5834" i="1"/>
  <c r="H5835" i="1"/>
  <c r="H5836" i="1"/>
  <c r="H5837" i="1"/>
  <c r="H5838" i="1"/>
  <c r="H5839" i="1"/>
  <c r="H5840" i="1"/>
  <c r="H5841" i="1"/>
  <c r="H5842" i="1"/>
  <c r="H5843" i="1"/>
  <c r="H5844" i="1"/>
  <c r="H5845" i="1"/>
  <c r="H5846" i="1"/>
  <c r="H5847" i="1"/>
  <c r="H5848" i="1"/>
  <c r="H5849" i="1"/>
  <c r="H5850" i="1"/>
  <c r="H5851" i="1"/>
  <c r="H5852" i="1"/>
  <c r="H5853" i="1"/>
  <c r="H5854" i="1"/>
  <c r="H5855" i="1"/>
  <c r="H5856" i="1"/>
  <c r="H5857" i="1"/>
  <c r="H5858" i="1"/>
  <c r="H5859" i="1"/>
  <c r="H5860" i="1"/>
  <c r="H5861" i="1"/>
  <c r="H5862" i="1"/>
  <c r="H5863" i="1"/>
  <c r="H5864" i="1"/>
  <c r="H5865" i="1"/>
  <c r="H5866" i="1"/>
  <c r="H5867" i="1"/>
  <c r="H5868" i="1"/>
  <c r="H5869" i="1"/>
  <c r="H5870" i="1"/>
  <c r="H5871" i="1"/>
  <c r="H5872" i="1"/>
  <c r="H5873" i="1"/>
  <c r="H5874" i="1"/>
  <c r="H5875" i="1"/>
  <c r="H5876" i="1"/>
  <c r="H5877" i="1"/>
  <c r="H5878" i="1"/>
  <c r="H5879" i="1"/>
  <c r="H5880" i="1"/>
  <c r="H5881" i="1"/>
  <c r="H5882" i="1"/>
  <c r="H5883" i="1"/>
  <c r="H5884" i="1"/>
  <c r="H5885" i="1"/>
  <c r="H5886" i="1"/>
  <c r="H5887" i="1"/>
  <c r="H5888" i="1"/>
  <c r="H5889" i="1"/>
  <c r="H5890" i="1"/>
  <c r="H5891" i="1"/>
  <c r="H5892" i="1"/>
  <c r="H5893" i="1"/>
  <c r="H5894" i="1"/>
  <c r="H5895" i="1"/>
  <c r="H5896" i="1"/>
  <c r="H5897" i="1"/>
  <c r="H5898" i="1"/>
  <c r="H5899" i="1"/>
  <c r="H5900" i="1"/>
  <c r="H5901" i="1"/>
  <c r="H5902" i="1"/>
  <c r="H5903" i="1"/>
  <c r="H5904" i="1"/>
  <c r="H5905" i="1"/>
  <c r="H5906" i="1"/>
  <c r="H5907" i="1"/>
  <c r="H5908" i="1"/>
  <c r="H5909" i="1"/>
  <c r="H5910" i="1"/>
  <c r="H5911" i="1"/>
  <c r="H5912" i="1"/>
  <c r="H5913" i="1"/>
  <c r="H5914" i="1"/>
  <c r="H5915" i="1"/>
  <c r="H5916" i="1"/>
  <c r="H5917" i="1"/>
  <c r="H5918" i="1"/>
  <c r="H5919" i="1"/>
  <c r="H5920" i="1"/>
  <c r="H5921" i="1"/>
  <c r="H5922" i="1"/>
  <c r="H5923" i="1"/>
  <c r="H5924" i="1"/>
  <c r="H5925" i="1"/>
  <c r="H5926" i="1"/>
  <c r="H5927" i="1"/>
  <c r="H5928" i="1"/>
  <c r="H5929" i="1"/>
  <c r="H5930" i="1"/>
  <c r="H5931" i="1"/>
  <c r="H5932" i="1"/>
  <c r="H5933" i="1"/>
  <c r="H5934" i="1"/>
  <c r="H5935" i="1"/>
  <c r="H5936" i="1"/>
  <c r="H5937" i="1"/>
  <c r="H5938" i="1"/>
  <c r="H5939" i="1"/>
  <c r="H5940" i="1"/>
  <c r="H5941" i="1"/>
  <c r="H5942" i="1"/>
  <c r="H5943" i="1"/>
  <c r="H5944" i="1"/>
  <c r="H5945" i="1"/>
  <c r="H5946" i="1"/>
  <c r="H5947" i="1"/>
  <c r="H5948" i="1"/>
  <c r="H5949" i="1"/>
  <c r="H5950" i="1"/>
  <c r="H5951" i="1"/>
  <c r="H5952" i="1"/>
  <c r="H5953" i="1"/>
  <c r="H5954" i="1"/>
  <c r="H5955" i="1"/>
  <c r="H5956" i="1"/>
  <c r="H5957" i="1"/>
  <c r="H5958" i="1"/>
  <c r="H5959" i="1"/>
  <c r="H5960" i="1"/>
  <c r="H5961" i="1"/>
  <c r="H5962" i="1"/>
  <c r="H5963" i="1"/>
  <c r="H5964" i="1"/>
  <c r="H5965" i="1"/>
  <c r="H5966" i="1"/>
  <c r="H5967" i="1"/>
  <c r="H5968" i="1"/>
  <c r="H5969" i="1"/>
  <c r="H5970" i="1"/>
  <c r="H5971" i="1"/>
  <c r="H5972" i="1"/>
  <c r="H5973" i="1"/>
  <c r="H5974" i="1"/>
  <c r="H5975" i="1"/>
  <c r="H5976" i="1"/>
  <c r="H5977" i="1"/>
  <c r="H5978" i="1"/>
  <c r="H5979" i="1"/>
  <c r="H5980" i="1"/>
  <c r="H5981" i="1"/>
  <c r="H5982" i="1"/>
  <c r="H5983" i="1"/>
  <c r="H5984" i="1"/>
  <c r="H5985" i="1"/>
  <c r="H5986" i="1"/>
  <c r="H5987" i="1"/>
  <c r="H5988" i="1"/>
  <c r="H5989" i="1"/>
  <c r="H5990" i="1"/>
  <c r="H5991" i="1"/>
  <c r="H5992" i="1"/>
  <c r="H5993" i="1"/>
  <c r="H5994" i="1"/>
  <c r="H5995" i="1"/>
  <c r="H5996" i="1"/>
  <c r="H5997" i="1"/>
  <c r="H5998" i="1"/>
  <c r="H5999" i="1"/>
  <c r="H6000" i="1"/>
  <c r="H6001" i="1"/>
  <c r="H6002" i="1"/>
  <c r="H6003" i="1"/>
  <c r="H6004" i="1"/>
  <c r="H6005" i="1"/>
  <c r="H6006" i="1"/>
  <c r="H6007" i="1"/>
  <c r="H6008" i="1"/>
  <c r="H6009" i="1"/>
  <c r="H6010" i="1"/>
  <c r="H6011" i="1"/>
  <c r="H6012" i="1"/>
  <c r="H6013" i="1"/>
  <c r="H6014" i="1"/>
  <c r="H6015" i="1"/>
  <c r="H6016" i="1"/>
  <c r="H6017" i="1"/>
  <c r="H6018" i="1"/>
  <c r="H6019" i="1"/>
  <c r="H6020" i="1"/>
  <c r="H6021" i="1"/>
  <c r="H6022" i="1"/>
  <c r="H6023" i="1"/>
  <c r="H6024" i="1"/>
  <c r="H6025" i="1"/>
  <c r="H6026" i="1"/>
  <c r="H6027" i="1"/>
  <c r="H6028" i="1"/>
  <c r="H6029" i="1"/>
  <c r="H6030" i="1"/>
  <c r="H6031" i="1"/>
  <c r="H6032" i="1"/>
  <c r="H6033" i="1"/>
  <c r="H6034" i="1"/>
  <c r="H6035" i="1"/>
  <c r="H6036" i="1"/>
  <c r="H6037" i="1"/>
  <c r="H6038" i="1"/>
  <c r="H6039" i="1"/>
  <c r="H6040" i="1"/>
  <c r="H6041" i="1"/>
  <c r="H6042" i="1"/>
  <c r="H6043" i="1"/>
  <c r="H6044" i="1"/>
  <c r="H6045" i="1"/>
  <c r="H6046" i="1"/>
  <c r="H6047" i="1"/>
  <c r="H6048" i="1"/>
  <c r="H6049" i="1"/>
  <c r="H6050" i="1"/>
  <c r="H6051" i="1"/>
  <c r="H6052" i="1"/>
  <c r="H6053" i="1"/>
  <c r="H6054" i="1"/>
  <c r="H6055" i="1"/>
  <c r="H6056" i="1"/>
  <c r="H6057" i="1"/>
  <c r="H6058" i="1"/>
  <c r="H6059" i="1"/>
  <c r="H6060" i="1"/>
  <c r="H6061" i="1"/>
  <c r="H6062" i="1"/>
  <c r="H6063" i="1"/>
  <c r="H6064" i="1"/>
  <c r="H6065" i="1"/>
  <c r="H6066" i="1"/>
  <c r="H6067" i="1"/>
  <c r="H6068" i="1"/>
  <c r="H6069" i="1"/>
  <c r="H6070" i="1"/>
  <c r="H6071" i="1"/>
  <c r="H6072" i="1"/>
  <c r="H6073" i="1"/>
  <c r="H6074" i="1"/>
  <c r="H6075" i="1"/>
  <c r="H6076" i="1"/>
  <c r="H6077" i="1"/>
  <c r="H6078" i="1"/>
  <c r="H6079" i="1"/>
  <c r="H6080" i="1"/>
  <c r="H6081" i="1"/>
  <c r="H6082" i="1"/>
  <c r="H6083" i="1"/>
  <c r="H6084" i="1"/>
  <c r="H6085" i="1"/>
  <c r="H6086" i="1"/>
  <c r="H6087" i="1"/>
  <c r="H6088" i="1"/>
  <c r="H6089" i="1"/>
  <c r="H6090" i="1"/>
  <c r="H6091" i="1"/>
  <c r="H6092" i="1"/>
  <c r="H6093" i="1"/>
  <c r="H6094" i="1"/>
  <c r="H6095" i="1"/>
  <c r="H6096" i="1"/>
  <c r="H6097" i="1"/>
  <c r="H6098" i="1"/>
  <c r="H6099" i="1"/>
  <c r="H6100" i="1"/>
  <c r="H6101" i="1"/>
  <c r="H6102" i="1"/>
  <c r="H6103" i="1"/>
  <c r="H6104" i="1"/>
  <c r="H6105" i="1"/>
  <c r="H6106" i="1"/>
  <c r="H6107" i="1"/>
  <c r="H6108" i="1"/>
  <c r="H6109" i="1"/>
  <c r="H6110" i="1"/>
  <c r="H6111" i="1"/>
  <c r="H6112" i="1"/>
  <c r="H6113" i="1"/>
  <c r="H6114" i="1"/>
  <c r="H6115" i="1"/>
  <c r="H6116" i="1"/>
  <c r="H6117" i="1"/>
  <c r="H6118" i="1"/>
  <c r="H6119" i="1"/>
  <c r="H6120" i="1"/>
  <c r="H6121" i="1"/>
  <c r="H6122" i="1"/>
  <c r="H6123" i="1"/>
  <c r="H6124" i="1"/>
  <c r="H6125" i="1"/>
  <c r="H6126" i="1"/>
  <c r="H6127" i="1"/>
  <c r="H6128" i="1"/>
  <c r="H6129" i="1"/>
  <c r="H6130" i="1"/>
  <c r="H6131" i="1"/>
  <c r="H6132" i="1"/>
  <c r="H6133" i="1"/>
  <c r="H6134" i="1"/>
  <c r="H6135" i="1"/>
  <c r="H6136" i="1"/>
  <c r="H6137" i="1"/>
  <c r="H6138" i="1"/>
  <c r="H6139" i="1"/>
  <c r="H6140" i="1"/>
  <c r="H6141" i="1"/>
  <c r="H6142" i="1"/>
  <c r="H6143" i="1"/>
  <c r="H6144" i="1"/>
  <c r="H6145" i="1"/>
  <c r="H6146" i="1"/>
  <c r="H6147" i="1"/>
  <c r="H6148" i="1"/>
  <c r="H6149" i="1"/>
  <c r="H6150" i="1"/>
  <c r="H6151" i="1"/>
  <c r="H6152" i="1"/>
  <c r="H6153" i="1"/>
  <c r="H6154" i="1"/>
  <c r="H6155" i="1"/>
  <c r="H6156" i="1"/>
  <c r="H6157" i="1"/>
  <c r="H6158" i="1"/>
  <c r="H6159" i="1"/>
  <c r="H6160" i="1"/>
  <c r="H6161" i="1"/>
  <c r="H6162" i="1"/>
  <c r="H6163" i="1"/>
  <c r="H6164" i="1"/>
  <c r="H6165" i="1"/>
  <c r="H6166" i="1"/>
  <c r="H6167" i="1"/>
  <c r="H6168" i="1"/>
  <c r="H6169" i="1"/>
  <c r="H6170" i="1"/>
  <c r="H6171" i="1"/>
  <c r="H6172" i="1"/>
  <c r="H6173" i="1"/>
  <c r="H6174" i="1"/>
  <c r="H6175" i="1"/>
  <c r="H6176" i="1"/>
  <c r="H6177" i="1"/>
  <c r="H6178" i="1"/>
  <c r="H6179" i="1"/>
  <c r="H6180" i="1"/>
  <c r="H6181" i="1"/>
  <c r="H6182" i="1"/>
  <c r="H6183" i="1"/>
  <c r="H6184" i="1"/>
  <c r="H6185" i="1"/>
  <c r="H6186" i="1"/>
  <c r="H6187" i="1"/>
  <c r="H6188" i="1"/>
  <c r="H6189" i="1"/>
  <c r="H6190" i="1"/>
  <c r="H6191" i="1"/>
  <c r="H6192" i="1"/>
  <c r="H6193" i="1"/>
  <c r="H6194" i="1"/>
  <c r="H6195" i="1"/>
  <c r="H6196" i="1"/>
  <c r="H6197" i="1"/>
  <c r="H6198" i="1"/>
  <c r="H6199" i="1"/>
  <c r="H6200" i="1"/>
  <c r="H6201" i="1"/>
  <c r="H6202" i="1"/>
  <c r="H6203" i="1"/>
  <c r="H6204" i="1"/>
  <c r="H6205" i="1"/>
  <c r="H6206" i="1"/>
  <c r="H6207" i="1"/>
  <c r="H6208" i="1"/>
  <c r="H6209" i="1"/>
  <c r="H6210" i="1"/>
  <c r="H6211" i="1"/>
  <c r="H6212" i="1"/>
  <c r="H6213" i="1"/>
  <c r="H6214" i="1"/>
  <c r="H6215" i="1"/>
  <c r="H6216" i="1"/>
  <c r="H6217" i="1"/>
  <c r="H6218" i="1"/>
  <c r="H6219" i="1"/>
  <c r="H6220" i="1"/>
  <c r="H6221" i="1"/>
  <c r="H6222" i="1"/>
  <c r="H6223" i="1"/>
  <c r="H6224" i="1"/>
  <c r="H6225" i="1"/>
  <c r="H6226" i="1"/>
  <c r="H6227" i="1"/>
  <c r="H6228" i="1"/>
  <c r="H6229" i="1"/>
  <c r="H6230" i="1"/>
  <c r="H6231" i="1"/>
  <c r="H6232" i="1"/>
  <c r="H6233" i="1"/>
  <c r="H6234" i="1"/>
  <c r="H6235" i="1"/>
  <c r="H6236" i="1"/>
  <c r="H6237" i="1"/>
  <c r="H6238" i="1"/>
  <c r="H6239" i="1"/>
  <c r="H6240" i="1"/>
  <c r="H6241" i="1"/>
  <c r="H6242" i="1"/>
  <c r="H6243" i="1"/>
  <c r="H6244" i="1"/>
  <c r="H6245" i="1"/>
  <c r="H6246" i="1"/>
  <c r="H6247" i="1"/>
  <c r="H6248" i="1"/>
  <c r="H6249" i="1"/>
  <c r="H6250" i="1"/>
  <c r="H6251" i="1"/>
  <c r="H6252" i="1"/>
  <c r="H6253" i="1"/>
  <c r="H6254" i="1"/>
  <c r="H6255" i="1"/>
  <c r="H6256" i="1"/>
  <c r="H6257" i="1"/>
  <c r="H6258" i="1"/>
  <c r="H6259" i="1"/>
  <c r="H6260" i="1"/>
  <c r="H6261" i="1"/>
  <c r="H6262" i="1"/>
  <c r="H6263" i="1"/>
  <c r="H6264" i="1"/>
  <c r="H6265" i="1"/>
  <c r="H6266" i="1"/>
  <c r="H6267" i="1"/>
  <c r="H6268" i="1"/>
  <c r="H6269" i="1"/>
  <c r="H6270" i="1"/>
  <c r="H6271" i="1"/>
  <c r="H6272" i="1"/>
  <c r="H6273" i="1"/>
  <c r="H6274" i="1"/>
  <c r="H6275" i="1"/>
  <c r="H6276" i="1"/>
  <c r="H6277" i="1"/>
  <c r="H6278" i="1"/>
  <c r="H6279" i="1"/>
  <c r="H6280" i="1"/>
  <c r="H6281" i="1"/>
  <c r="H6282" i="1"/>
  <c r="H6283" i="1"/>
  <c r="H6284" i="1"/>
  <c r="H6285" i="1"/>
  <c r="H6286" i="1"/>
  <c r="H6287" i="1"/>
  <c r="H6288" i="1"/>
  <c r="H6289" i="1"/>
  <c r="H6290" i="1"/>
  <c r="H6291" i="1"/>
  <c r="H6292" i="1"/>
  <c r="H6293" i="1"/>
  <c r="H6294" i="1"/>
  <c r="H6295" i="1"/>
  <c r="H6296" i="1"/>
  <c r="H6297" i="1"/>
  <c r="H6298" i="1"/>
  <c r="H6299" i="1"/>
  <c r="H6300" i="1"/>
  <c r="H6301" i="1"/>
  <c r="H6302" i="1"/>
  <c r="H6303" i="1"/>
  <c r="H6304" i="1"/>
  <c r="H6305" i="1"/>
  <c r="H6306" i="1"/>
  <c r="H6307" i="1"/>
  <c r="H6308" i="1"/>
  <c r="H6309" i="1"/>
  <c r="H6310" i="1"/>
  <c r="H6311" i="1"/>
  <c r="H6312" i="1"/>
  <c r="H6313" i="1"/>
  <c r="H6314" i="1"/>
  <c r="H6315" i="1"/>
  <c r="H6316" i="1"/>
  <c r="H6317" i="1"/>
  <c r="H6318" i="1"/>
  <c r="H6319" i="1"/>
  <c r="H6320" i="1"/>
  <c r="H6321" i="1"/>
  <c r="H6322" i="1"/>
  <c r="H6323" i="1"/>
  <c r="H6324" i="1"/>
  <c r="H6325" i="1"/>
  <c r="H6326" i="1"/>
  <c r="H6327" i="1"/>
  <c r="H6328" i="1"/>
  <c r="H6329" i="1"/>
  <c r="H6330" i="1"/>
  <c r="H6331" i="1"/>
  <c r="H6332" i="1"/>
  <c r="H6333" i="1"/>
  <c r="H6334" i="1"/>
  <c r="H6335" i="1"/>
  <c r="H6336" i="1"/>
  <c r="H6337" i="1"/>
  <c r="H6338" i="1"/>
  <c r="H6339" i="1"/>
  <c r="H6340" i="1"/>
  <c r="H6341" i="1"/>
  <c r="H6342" i="1"/>
  <c r="H6343" i="1"/>
  <c r="H6344" i="1"/>
  <c r="H6345" i="1"/>
  <c r="H6346" i="1"/>
  <c r="H6347" i="1"/>
  <c r="H6348" i="1"/>
  <c r="H6349" i="1"/>
  <c r="H6350" i="1"/>
  <c r="H6351" i="1"/>
  <c r="H6352" i="1"/>
  <c r="H6353" i="1"/>
  <c r="H6354" i="1"/>
  <c r="H6355" i="1"/>
  <c r="H6356" i="1"/>
  <c r="H6357" i="1"/>
  <c r="H6358" i="1"/>
  <c r="H6359" i="1"/>
  <c r="H6360" i="1"/>
  <c r="H6361" i="1"/>
  <c r="H6362" i="1"/>
  <c r="H6363" i="1"/>
  <c r="H6364" i="1"/>
  <c r="H6365" i="1"/>
  <c r="H6366" i="1"/>
  <c r="H6367" i="1"/>
  <c r="H6368" i="1"/>
  <c r="H6369" i="1"/>
  <c r="H6370" i="1"/>
  <c r="H6371" i="1"/>
  <c r="H6372" i="1"/>
  <c r="H6373" i="1"/>
  <c r="H6374" i="1"/>
  <c r="H6375" i="1"/>
  <c r="H6376" i="1"/>
  <c r="H6377" i="1"/>
  <c r="H6378" i="1"/>
  <c r="H6379" i="1"/>
  <c r="H6380" i="1"/>
  <c r="H6381" i="1"/>
  <c r="H6382" i="1"/>
  <c r="H6383" i="1"/>
  <c r="H6384" i="1"/>
  <c r="H6385" i="1"/>
  <c r="H6386" i="1"/>
  <c r="H6387" i="1"/>
  <c r="H6388" i="1"/>
  <c r="H6389" i="1"/>
  <c r="H6390" i="1"/>
  <c r="H6391" i="1"/>
  <c r="H6392" i="1"/>
  <c r="H6393" i="1"/>
  <c r="H6394" i="1"/>
  <c r="H6395" i="1"/>
  <c r="H6396" i="1"/>
  <c r="H6397" i="1"/>
  <c r="H6398" i="1"/>
  <c r="H6399" i="1"/>
  <c r="H6400" i="1"/>
  <c r="H6401" i="1"/>
  <c r="H6402" i="1"/>
  <c r="H6403" i="1"/>
  <c r="H6404" i="1"/>
  <c r="H6405" i="1"/>
  <c r="H6406" i="1"/>
  <c r="H6407" i="1"/>
  <c r="H6408" i="1"/>
  <c r="H6409" i="1"/>
  <c r="H6410" i="1"/>
  <c r="H6411" i="1"/>
  <c r="H6412" i="1"/>
  <c r="H6413" i="1"/>
  <c r="H6414" i="1"/>
  <c r="H6415" i="1"/>
  <c r="H6416" i="1"/>
  <c r="H6417" i="1"/>
  <c r="H6418" i="1"/>
  <c r="H6419" i="1"/>
  <c r="H6420" i="1"/>
  <c r="H6421" i="1"/>
  <c r="H6422" i="1"/>
  <c r="H6423" i="1"/>
  <c r="H6424" i="1"/>
  <c r="H6425" i="1"/>
  <c r="H6426" i="1"/>
  <c r="H6427" i="1"/>
  <c r="H6428" i="1"/>
  <c r="H6429" i="1"/>
  <c r="H6430" i="1"/>
  <c r="H6431" i="1"/>
  <c r="H6432" i="1"/>
  <c r="H6433" i="1"/>
  <c r="H6434" i="1"/>
  <c r="H6435" i="1"/>
  <c r="H6436" i="1"/>
  <c r="H6437" i="1"/>
  <c r="H6438" i="1"/>
  <c r="H6439" i="1"/>
  <c r="H6440" i="1"/>
  <c r="H6441" i="1"/>
  <c r="H6442" i="1"/>
  <c r="H6443" i="1"/>
  <c r="H6444" i="1"/>
  <c r="H6445" i="1"/>
  <c r="H6446" i="1"/>
  <c r="H6447" i="1"/>
  <c r="H6448" i="1"/>
  <c r="H6449" i="1"/>
  <c r="H6450" i="1"/>
  <c r="H6451" i="1"/>
  <c r="H6452" i="1"/>
  <c r="H6453" i="1"/>
  <c r="H6454" i="1"/>
  <c r="H6455" i="1"/>
  <c r="H6456" i="1"/>
  <c r="H6457" i="1"/>
  <c r="H6458" i="1"/>
  <c r="H6459" i="1"/>
  <c r="H6460" i="1"/>
  <c r="H6461" i="1"/>
  <c r="H6462" i="1"/>
  <c r="H6463" i="1"/>
  <c r="H6464" i="1"/>
  <c r="H6465" i="1"/>
  <c r="H6466" i="1"/>
  <c r="H6467" i="1"/>
  <c r="H6468" i="1"/>
  <c r="H6469" i="1"/>
  <c r="H6470" i="1"/>
  <c r="H6471" i="1"/>
  <c r="H6472" i="1"/>
  <c r="H6473" i="1"/>
  <c r="H6474" i="1"/>
  <c r="H6475" i="1"/>
  <c r="H6476" i="1"/>
  <c r="H6477" i="1"/>
  <c r="H6478" i="1"/>
  <c r="H6479" i="1"/>
  <c r="H6480" i="1"/>
  <c r="H6481" i="1"/>
  <c r="H6482" i="1"/>
  <c r="H6483" i="1"/>
  <c r="H6484" i="1"/>
  <c r="H6485" i="1"/>
  <c r="H6486" i="1"/>
  <c r="H6487" i="1"/>
  <c r="H6488" i="1"/>
  <c r="H6489" i="1"/>
  <c r="H6490" i="1"/>
  <c r="H6491" i="1"/>
  <c r="H6492" i="1"/>
  <c r="H6493" i="1"/>
  <c r="H6494" i="1"/>
  <c r="H6495" i="1"/>
  <c r="H6496" i="1"/>
  <c r="H6497" i="1"/>
  <c r="H6498" i="1"/>
  <c r="H6499" i="1"/>
  <c r="H6500" i="1"/>
  <c r="H6501" i="1"/>
  <c r="H6502" i="1"/>
  <c r="H6503" i="1"/>
  <c r="H6504" i="1"/>
  <c r="H6505" i="1"/>
  <c r="H6506" i="1"/>
  <c r="H6507" i="1"/>
  <c r="H6508" i="1"/>
  <c r="H6509" i="1"/>
  <c r="H6510" i="1"/>
  <c r="H6511" i="1"/>
  <c r="H6512" i="1"/>
  <c r="H6513" i="1"/>
  <c r="H6514" i="1"/>
  <c r="H6515" i="1"/>
  <c r="H6516" i="1"/>
  <c r="H6517" i="1"/>
  <c r="H6518" i="1"/>
  <c r="H6519" i="1"/>
  <c r="H6520" i="1"/>
  <c r="H6521" i="1"/>
  <c r="H6522" i="1"/>
  <c r="H6523" i="1"/>
  <c r="H6524" i="1"/>
  <c r="H6525" i="1"/>
  <c r="H6526" i="1"/>
  <c r="H6527" i="1"/>
  <c r="H6528" i="1"/>
  <c r="H6529" i="1"/>
  <c r="H6530" i="1"/>
  <c r="H6531" i="1"/>
  <c r="H6532" i="1"/>
  <c r="H6533" i="1"/>
  <c r="H6534" i="1"/>
  <c r="H6535" i="1"/>
  <c r="H6536" i="1"/>
  <c r="H6537" i="1"/>
  <c r="H6538" i="1"/>
  <c r="H6539" i="1"/>
  <c r="H6540" i="1"/>
  <c r="H6541" i="1"/>
  <c r="H6542" i="1"/>
  <c r="H6543" i="1"/>
  <c r="H6544" i="1"/>
  <c r="H6545" i="1"/>
  <c r="H6546" i="1"/>
  <c r="H6547" i="1"/>
  <c r="H6548" i="1"/>
  <c r="H6549" i="1"/>
  <c r="H6550" i="1"/>
  <c r="H6551" i="1"/>
  <c r="H6552" i="1"/>
  <c r="H6553" i="1"/>
  <c r="H6554" i="1"/>
  <c r="H6555" i="1"/>
  <c r="H6556" i="1"/>
  <c r="H6557" i="1"/>
  <c r="H6558" i="1"/>
  <c r="H6559" i="1"/>
  <c r="H6560" i="1"/>
  <c r="H6561" i="1"/>
  <c r="H6562" i="1"/>
  <c r="H6563" i="1"/>
  <c r="H6564" i="1"/>
  <c r="H6565" i="1"/>
  <c r="H6566" i="1"/>
  <c r="H6567" i="1"/>
  <c r="H6568" i="1"/>
  <c r="H6569" i="1"/>
  <c r="H6570" i="1"/>
  <c r="H6571" i="1"/>
  <c r="H6572" i="1"/>
  <c r="H6573" i="1"/>
  <c r="H6574" i="1"/>
  <c r="H6575" i="1"/>
  <c r="H6576" i="1"/>
  <c r="H6577" i="1"/>
  <c r="H6578" i="1"/>
  <c r="H6579" i="1"/>
  <c r="H6580" i="1"/>
  <c r="H6581" i="1"/>
  <c r="H6582" i="1"/>
  <c r="H6583" i="1"/>
  <c r="H6584" i="1"/>
  <c r="H6585" i="1"/>
  <c r="H6586" i="1"/>
  <c r="H6587" i="1"/>
  <c r="H6588" i="1"/>
  <c r="H6589" i="1"/>
  <c r="H6590" i="1"/>
  <c r="H6591" i="1"/>
  <c r="H6592" i="1"/>
  <c r="H6593" i="1"/>
  <c r="H6594" i="1"/>
  <c r="H6595" i="1"/>
  <c r="H6596" i="1"/>
  <c r="H6597" i="1"/>
  <c r="H6598" i="1"/>
  <c r="H6599" i="1"/>
  <c r="H6600" i="1"/>
  <c r="H6601" i="1"/>
  <c r="H6602" i="1"/>
  <c r="H6603" i="1"/>
  <c r="H6604" i="1"/>
  <c r="H6605" i="1"/>
  <c r="H6606" i="1"/>
  <c r="H6607" i="1"/>
  <c r="H6608" i="1"/>
  <c r="H6609" i="1"/>
  <c r="H6610" i="1"/>
  <c r="H6611" i="1"/>
  <c r="H6612" i="1"/>
  <c r="H6613" i="1"/>
  <c r="H6614" i="1"/>
  <c r="H6615" i="1"/>
  <c r="H6616" i="1"/>
  <c r="H6617" i="1"/>
  <c r="H6618" i="1"/>
  <c r="H6619" i="1"/>
  <c r="H6620" i="1"/>
  <c r="H6621" i="1"/>
  <c r="H6622" i="1"/>
  <c r="H6623" i="1"/>
  <c r="H6624" i="1"/>
  <c r="H6625" i="1"/>
  <c r="H6626" i="1"/>
  <c r="H6627" i="1"/>
  <c r="H6628" i="1"/>
  <c r="H6629" i="1"/>
  <c r="H6630" i="1"/>
  <c r="H6631" i="1"/>
  <c r="H6632" i="1"/>
  <c r="H6633" i="1"/>
  <c r="H6634" i="1"/>
  <c r="H6635" i="1"/>
  <c r="H6636" i="1"/>
  <c r="H6637" i="1"/>
  <c r="H6638" i="1"/>
  <c r="H6639" i="1"/>
  <c r="H6640" i="1"/>
  <c r="H6641" i="1"/>
  <c r="H6642" i="1"/>
  <c r="H6643" i="1"/>
  <c r="H6644" i="1"/>
  <c r="H6645" i="1"/>
  <c r="H6646" i="1"/>
  <c r="H6647" i="1"/>
  <c r="H6648" i="1"/>
  <c r="H6649" i="1"/>
  <c r="H6650" i="1"/>
  <c r="H6651" i="1"/>
  <c r="H6652" i="1"/>
  <c r="H6653" i="1"/>
  <c r="H6654" i="1"/>
  <c r="H6655" i="1"/>
  <c r="H6656" i="1"/>
  <c r="H6657" i="1"/>
  <c r="H6658" i="1"/>
  <c r="H6659" i="1"/>
  <c r="H6660" i="1"/>
  <c r="H6661" i="1"/>
  <c r="H6662" i="1"/>
  <c r="H6663" i="1"/>
  <c r="H6664" i="1"/>
  <c r="H6665" i="1"/>
  <c r="H6666" i="1"/>
  <c r="H6667" i="1"/>
  <c r="H6668" i="1"/>
  <c r="H6669" i="1"/>
  <c r="H6670" i="1"/>
  <c r="H6671" i="1"/>
  <c r="H6672" i="1"/>
  <c r="H6673" i="1"/>
  <c r="H6674" i="1"/>
  <c r="H6675" i="1"/>
  <c r="H6676" i="1"/>
  <c r="H6677" i="1"/>
  <c r="H6678" i="1"/>
  <c r="H6679" i="1"/>
  <c r="H6680" i="1"/>
  <c r="H6681" i="1"/>
  <c r="H6682" i="1"/>
  <c r="H6683" i="1"/>
  <c r="H6684" i="1"/>
  <c r="H6685" i="1"/>
  <c r="H6686" i="1"/>
  <c r="H6687" i="1"/>
  <c r="H6688" i="1"/>
  <c r="H6689" i="1"/>
  <c r="H6690" i="1"/>
  <c r="H6691" i="1"/>
  <c r="H6692" i="1"/>
  <c r="H6693" i="1"/>
  <c r="H6694" i="1"/>
  <c r="H6695" i="1"/>
  <c r="H6696" i="1"/>
  <c r="H6697" i="1"/>
  <c r="H6698" i="1"/>
  <c r="H6699" i="1"/>
  <c r="H6700" i="1"/>
  <c r="H6701" i="1"/>
  <c r="H6702" i="1"/>
  <c r="H6703" i="1"/>
  <c r="H6704" i="1"/>
  <c r="H6705" i="1"/>
  <c r="H6706" i="1"/>
  <c r="H6707" i="1"/>
  <c r="H6708" i="1"/>
  <c r="H6709" i="1"/>
  <c r="H6710" i="1"/>
  <c r="H6711" i="1"/>
  <c r="H6712" i="1"/>
  <c r="H6713" i="1"/>
  <c r="H6714" i="1"/>
  <c r="H6715" i="1"/>
  <c r="H6716" i="1"/>
  <c r="H6717" i="1"/>
  <c r="H6718" i="1"/>
  <c r="H6719" i="1"/>
  <c r="H6720" i="1"/>
  <c r="H6721" i="1"/>
  <c r="H6722" i="1"/>
  <c r="H6723" i="1"/>
  <c r="H6724" i="1"/>
  <c r="H6725" i="1"/>
  <c r="H6726" i="1"/>
  <c r="H6727" i="1"/>
  <c r="H6728" i="1"/>
  <c r="H6729" i="1"/>
  <c r="H6730" i="1"/>
  <c r="H6731" i="1"/>
  <c r="H6732" i="1"/>
  <c r="H6733" i="1"/>
  <c r="H6734" i="1"/>
  <c r="H6735" i="1"/>
  <c r="H6736" i="1"/>
  <c r="H6737" i="1"/>
  <c r="H6738" i="1"/>
  <c r="H6739" i="1"/>
  <c r="H6740" i="1"/>
  <c r="H6741" i="1"/>
  <c r="H6742" i="1"/>
  <c r="H6743" i="1"/>
  <c r="H6744" i="1"/>
  <c r="H6745" i="1"/>
  <c r="H6746" i="1"/>
  <c r="H6747" i="1"/>
  <c r="H6748" i="1"/>
  <c r="H6749" i="1"/>
  <c r="H6750" i="1"/>
  <c r="H6751" i="1"/>
  <c r="H6752" i="1"/>
  <c r="H6753" i="1"/>
  <c r="H6754" i="1"/>
  <c r="H6755" i="1"/>
  <c r="H6756" i="1"/>
  <c r="H6757" i="1"/>
  <c r="H6758" i="1"/>
  <c r="H6759" i="1"/>
  <c r="H6760" i="1"/>
  <c r="H6761" i="1"/>
  <c r="H6762" i="1"/>
  <c r="H6763" i="1"/>
  <c r="H6764" i="1"/>
  <c r="H6765" i="1"/>
  <c r="H6766" i="1"/>
  <c r="H6767" i="1"/>
  <c r="H6768" i="1"/>
  <c r="H6769" i="1"/>
  <c r="H6770" i="1"/>
  <c r="H6771" i="1"/>
  <c r="H6772" i="1"/>
  <c r="H6773" i="1"/>
  <c r="H6774" i="1"/>
  <c r="H6775" i="1"/>
  <c r="H6776" i="1"/>
  <c r="H6777" i="1"/>
  <c r="H6778" i="1"/>
  <c r="H6779" i="1"/>
  <c r="H6780" i="1"/>
  <c r="H6781" i="1"/>
  <c r="H6782" i="1"/>
  <c r="H6783" i="1"/>
  <c r="H6784" i="1"/>
  <c r="H6785" i="1"/>
  <c r="H6786" i="1"/>
  <c r="H6787" i="1"/>
  <c r="H6788" i="1"/>
  <c r="H6789" i="1"/>
  <c r="H6790" i="1"/>
  <c r="H6791" i="1"/>
  <c r="H6792" i="1"/>
  <c r="H6793" i="1"/>
  <c r="H6794" i="1"/>
  <c r="H6795" i="1"/>
  <c r="H6796" i="1"/>
  <c r="H6797" i="1"/>
  <c r="H6798" i="1"/>
  <c r="H6799" i="1"/>
  <c r="H6800" i="1"/>
  <c r="H6801" i="1"/>
  <c r="H6802" i="1"/>
  <c r="H6803" i="1"/>
  <c r="H6804" i="1"/>
  <c r="H6805" i="1"/>
  <c r="H6806" i="1"/>
  <c r="H6807" i="1"/>
  <c r="H6808" i="1"/>
  <c r="H6809" i="1"/>
  <c r="H6810" i="1"/>
  <c r="H6811" i="1"/>
  <c r="H6812" i="1"/>
  <c r="H6813" i="1"/>
  <c r="H6814" i="1"/>
  <c r="H6815" i="1"/>
  <c r="H6816" i="1"/>
  <c r="H6817" i="1"/>
  <c r="H6818" i="1"/>
  <c r="H6819" i="1"/>
  <c r="H6820" i="1"/>
  <c r="H6821" i="1"/>
  <c r="H6822" i="1"/>
  <c r="H6823" i="1"/>
  <c r="H6824" i="1"/>
  <c r="H6825" i="1"/>
  <c r="H6826" i="1"/>
  <c r="H6827" i="1"/>
  <c r="H6828" i="1"/>
  <c r="H6829" i="1"/>
  <c r="H6830" i="1"/>
  <c r="H6831" i="1"/>
  <c r="H6832" i="1"/>
  <c r="H6833" i="1"/>
  <c r="H6834" i="1"/>
  <c r="H6835" i="1"/>
  <c r="H6836" i="1"/>
  <c r="H6837" i="1"/>
  <c r="H6838" i="1"/>
  <c r="H6839" i="1"/>
  <c r="H6840" i="1"/>
  <c r="H6841" i="1"/>
  <c r="H6842" i="1"/>
  <c r="H6843" i="1"/>
  <c r="H6844" i="1"/>
  <c r="H6845" i="1"/>
  <c r="H6846" i="1"/>
  <c r="H6847" i="1"/>
  <c r="H6848" i="1"/>
  <c r="H6849" i="1"/>
  <c r="H6850" i="1"/>
  <c r="H6851" i="1"/>
  <c r="H6852" i="1"/>
  <c r="H6853" i="1"/>
  <c r="H6854" i="1"/>
  <c r="H6855" i="1"/>
  <c r="H6856" i="1"/>
  <c r="H6857" i="1"/>
  <c r="H6858" i="1"/>
  <c r="H6859" i="1"/>
  <c r="H6860" i="1"/>
  <c r="H6861" i="1"/>
  <c r="H6862" i="1"/>
  <c r="H6863" i="1"/>
  <c r="H6864" i="1"/>
  <c r="H6865" i="1"/>
  <c r="H6866" i="1"/>
  <c r="H6867" i="1"/>
  <c r="H6868" i="1"/>
  <c r="H6869" i="1"/>
  <c r="H6870" i="1"/>
  <c r="H6871" i="1"/>
  <c r="H6872" i="1"/>
  <c r="H6873" i="1"/>
  <c r="H6874" i="1"/>
  <c r="H6875" i="1"/>
  <c r="H6876" i="1"/>
  <c r="H6877" i="1"/>
  <c r="H6878" i="1"/>
  <c r="H6879" i="1"/>
  <c r="H6880" i="1"/>
  <c r="H6881" i="1"/>
  <c r="H6882" i="1"/>
  <c r="H6883" i="1"/>
  <c r="H6884" i="1"/>
  <c r="H6885" i="1"/>
  <c r="H6886" i="1"/>
  <c r="H6887" i="1"/>
  <c r="H6888" i="1"/>
  <c r="H6889" i="1"/>
  <c r="H6890" i="1"/>
  <c r="H6891" i="1"/>
  <c r="H6892" i="1"/>
  <c r="H6893" i="1"/>
  <c r="H6894" i="1"/>
  <c r="H6895" i="1"/>
  <c r="H6896" i="1"/>
  <c r="H6897" i="1"/>
  <c r="H6898" i="1"/>
  <c r="H6899" i="1"/>
  <c r="H6900" i="1"/>
  <c r="H6901" i="1"/>
  <c r="H6902" i="1"/>
  <c r="H6903" i="1"/>
  <c r="H6904" i="1"/>
  <c r="H6905" i="1"/>
  <c r="H6906" i="1"/>
  <c r="H6907" i="1"/>
  <c r="H6908" i="1"/>
  <c r="H6909" i="1"/>
  <c r="H6910" i="1"/>
  <c r="H6911" i="1"/>
  <c r="H6912" i="1"/>
  <c r="H6913" i="1"/>
  <c r="H6914" i="1"/>
  <c r="H6915" i="1"/>
  <c r="H6916" i="1"/>
  <c r="H6917" i="1"/>
  <c r="H6918" i="1"/>
  <c r="H6919" i="1"/>
  <c r="H6920" i="1"/>
  <c r="H6921" i="1"/>
  <c r="H6922" i="1"/>
  <c r="H6923" i="1"/>
  <c r="H6924" i="1"/>
  <c r="H6925" i="1"/>
  <c r="H6926" i="1"/>
  <c r="H6927" i="1"/>
  <c r="H6928" i="1"/>
  <c r="H6929" i="1"/>
  <c r="H6930" i="1"/>
  <c r="H6931" i="1"/>
  <c r="H6932" i="1"/>
  <c r="H6933" i="1"/>
  <c r="H6934" i="1"/>
  <c r="H6935" i="1"/>
  <c r="H6936" i="1"/>
  <c r="H6937" i="1"/>
  <c r="H6938" i="1"/>
  <c r="H6939" i="1"/>
  <c r="H6940" i="1"/>
  <c r="H6941" i="1"/>
  <c r="H6942" i="1"/>
  <c r="H6943" i="1"/>
  <c r="H6944" i="1"/>
  <c r="H6945" i="1"/>
  <c r="H6946" i="1"/>
  <c r="H6947" i="1"/>
  <c r="H6948" i="1"/>
  <c r="H6949" i="1"/>
  <c r="H6950" i="1"/>
  <c r="H6951" i="1"/>
  <c r="H6952" i="1"/>
  <c r="H6953" i="1"/>
  <c r="H6954" i="1"/>
  <c r="H6955" i="1"/>
  <c r="H6956" i="1"/>
  <c r="H6957" i="1"/>
  <c r="H6958" i="1"/>
  <c r="H6959" i="1"/>
  <c r="H6960" i="1"/>
  <c r="H6961" i="1"/>
  <c r="H6962" i="1"/>
  <c r="H6963" i="1"/>
  <c r="H6964" i="1"/>
  <c r="H6965" i="1"/>
  <c r="H6966" i="1"/>
  <c r="H6967" i="1"/>
  <c r="H6968" i="1"/>
  <c r="H6969" i="1"/>
  <c r="H6970" i="1"/>
  <c r="H6971" i="1"/>
  <c r="H6972" i="1"/>
  <c r="H6973" i="1"/>
  <c r="H6974" i="1"/>
  <c r="H6975" i="1"/>
  <c r="H6976" i="1"/>
  <c r="H6977" i="1"/>
  <c r="H6978" i="1"/>
  <c r="H6979" i="1"/>
  <c r="H6980" i="1"/>
  <c r="H6981" i="1"/>
  <c r="H6982" i="1"/>
  <c r="H6983" i="1"/>
  <c r="H6984" i="1"/>
  <c r="H6985" i="1"/>
  <c r="H6986" i="1"/>
  <c r="H6987" i="1"/>
  <c r="H6988" i="1"/>
  <c r="H6989" i="1"/>
  <c r="H6990" i="1"/>
  <c r="H6991" i="1"/>
  <c r="H6992" i="1"/>
  <c r="H6993" i="1"/>
  <c r="H6994" i="1"/>
  <c r="H6995" i="1"/>
  <c r="H6996" i="1"/>
  <c r="H6997" i="1"/>
  <c r="H6998" i="1"/>
  <c r="H6999" i="1"/>
  <c r="H7000" i="1"/>
  <c r="H7001" i="1"/>
  <c r="H7002" i="1"/>
  <c r="H7003" i="1"/>
  <c r="H7004" i="1"/>
  <c r="H7005" i="1"/>
  <c r="H7006" i="1"/>
  <c r="H7007" i="1"/>
  <c r="H7008" i="1"/>
  <c r="H7009" i="1"/>
  <c r="H7010" i="1"/>
  <c r="H7011" i="1"/>
  <c r="H7012" i="1"/>
  <c r="H7013" i="1"/>
  <c r="H7014" i="1"/>
  <c r="H7015" i="1"/>
  <c r="H7016" i="1"/>
  <c r="H7017" i="1"/>
  <c r="H7018" i="1"/>
  <c r="H7019" i="1"/>
  <c r="H7020" i="1"/>
  <c r="H7021" i="1"/>
  <c r="H7022" i="1"/>
  <c r="H7023" i="1"/>
  <c r="H7024" i="1"/>
  <c r="H7025" i="1"/>
  <c r="H7026" i="1"/>
  <c r="H7027" i="1"/>
  <c r="H7028" i="1"/>
  <c r="H7029" i="1"/>
  <c r="H7030" i="1"/>
  <c r="H7031" i="1"/>
  <c r="H7032" i="1"/>
  <c r="H7033" i="1"/>
  <c r="H7034" i="1"/>
  <c r="H7035" i="1"/>
  <c r="H7036" i="1"/>
  <c r="H7037" i="1"/>
  <c r="H7038" i="1"/>
  <c r="H7039" i="1"/>
  <c r="H7040" i="1"/>
  <c r="H7041" i="1"/>
  <c r="H7042" i="1"/>
  <c r="H7043" i="1"/>
  <c r="H7044" i="1"/>
  <c r="H7045" i="1"/>
  <c r="H7046" i="1"/>
  <c r="H7047" i="1"/>
  <c r="H7048" i="1"/>
  <c r="H7049" i="1"/>
  <c r="H7050" i="1"/>
  <c r="H7051" i="1"/>
  <c r="H7052" i="1"/>
  <c r="H7053" i="1"/>
  <c r="H7054" i="1"/>
  <c r="H7055" i="1"/>
  <c r="H7056" i="1"/>
  <c r="H7057" i="1"/>
  <c r="H7058" i="1"/>
  <c r="H7059" i="1"/>
  <c r="H7060" i="1"/>
  <c r="H7061" i="1"/>
  <c r="H7062" i="1"/>
  <c r="H7063" i="1"/>
  <c r="H7064" i="1"/>
  <c r="H7065" i="1"/>
  <c r="H7066" i="1"/>
  <c r="H7067" i="1"/>
  <c r="H7068" i="1"/>
  <c r="H7069" i="1"/>
  <c r="H7070" i="1"/>
  <c r="H7071" i="1"/>
  <c r="H7072" i="1"/>
  <c r="H7073" i="1"/>
  <c r="H7074" i="1"/>
  <c r="H7075" i="1"/>
  <c r="H7076" i="1"/>
  <c r="H7077" i="1"/>
  <c r="H7078" i="1"/>
  <c r="H7079" i="1"/>
  <c r="H7080" i="1"/>
  <c r="H7081" i="1"/>
  <c r="H7082" i="1"/>
  <c r="H7083" i="1"/>
  <c r="H7084" i="1"/>
  <c r="H7085" i="1"/>
  <c r="H7086" i="1"/>
  <c r="H7087" i="1"/>
  <c r="H7088" i="1"/>
  <c r="H7089" i="1"/>
  <c r="H7090" i="1"/>
  <c r="H7091" i="1"/>
  <c r="H7092" i="1"/>
  <c r="H7093" i="1"/>
  <c r="H7094" i="1"/>
  <c r="H7095" i="1"/>
  <c r="H7096" i="1"/>
  <c r="H7097" i="1"/>
  <c r="H7098" i="1"/>
  <c r="H7099" i="1"/>
  <c r="H7100" i="1"/>
  <c r="H7101" i="1"/>
  <c r="H7102" i="1"/>
  <c r="H7103" i="1"/>
  <c r="H7104" i="1"/>
  <c r="H7105" i="1"/>
  <c r="H7106" i="1"/>
  <c r="H7107" i="1"/>
  <c r="H7108" i="1"/>
  <c r="H7109" i="1"/>
  <c r="H7110" i="1"/>
  <c r="H7111" i="1"/>
  <c r="H7112" i="1"/>
  <c r="H7113" i="1"/>
  <c r="H7114" i="1"/>
  <c r="H7115" i="1"/>
  <c r="H7116" i="1"/>
  <c r="H7117" i="1"/>
  <c r="H7118" i="1"/>
  <c r="H7119" i="1"/>
  <c r="H7120" i="1"/>
  <c r="H7121" i="1"/>
  <c r="H7122" i="1"/>
  <c r="H7123" i="1"/>
  <c r="H7124" i="1"/>
  <c r="H7125" i="1"/>
  <c r="H7126" i="1"/>
  <c r="H7127" i="1"/>
  <c r="H7128" i="1"/>
  <c r="H7129" i="1"/>
  <c r="H7130" i="1"/>
  <c r="H7131" i="1"/>
  <c r="H7132" i="1"/>
  <c r="H7133" i="1"/>
  <c r="H7134" i="1"/>
  <c r="H7135" i="1"/>
  <c r="H7136" i="1"/>
  <c r="H7137" i="1"/>
  <c r="H7138" i="1"/>
  <c r="H7139" i="1"/>
  <c r="H7140" i="1"/>
  <c r="H7141" i="1"/>
  <c r="H7142" i="1"/>
  <c r="H7143" i="1"/>
  <c r="H7144" i="1"/>
  <c r="H7145" i="1"/>
  <c r="H7146" i="1"/>
  <c r="H7147" i="1"/>
  <c r="H7148" i="1"/>
  <c r="H7149" i="1"/>
  <c r="H7150" i="1"/>
  <c r="H7151" i="1"/>
  <c r="H7152" i="1"/>
  <c r="H7153" i="1"/>
  <c r="H7154" i="1"/>
  <c r="H7155" i="1"/>
  <c r="H7156" i="1"/>
  <c r="H7157" i="1"/>
  <c r="H7158" i="1"/>
  <c r="H7159" i="1"/>
  <c r="H7160" i="1"/>
  <c r="H7161" i="1"/>
  <c r="H7162" i="1"/>
  <c r="H7163" i="1"/>
  <c r="H7164" i="1"/>
  <c r="H7165" i="1"/>
  <c r="H7166" i="1"/>
  <c r="H7167" i="1"/>
  <c r="H7168" i="1"/>
  <c r="H7169" i="1"/>
  <c r="H7170" i="1"/>
  <c r="H7171" i="1"/>
  <c r="H7172" i="1"/>
  <c r="H7173" i="1"/>
  <c r="H7174" i="1"/>
  <c r="H7175" i="1"/>
  <c r="H7176" i="1"/>
  <c r="H7177" i="1"/>
  <c r="H7178" i="1"/>
  <c r="H7179" i="1"/>
  <c r="H7180" i="1"/>
  <c r="H7181" i="1"/>
  <c r="H7182" i="1"/>
  <c r="H7183" i="1"/>
  <c r="H7184" i="1"/>
  <c r="H7185" i="1"/>
  <c r="H7186" i="1"/>
  <c r="H7187" i="1"/>
  <c r="H7188" i="1"/>
  <c r="H7189" i="1"/>
  <c r="H7190" i="1"/>
  <c r="H7191" i="1"/>
  <c r="H7192" i="1"/>
  <c r="H7193" i="1"/>
  <c r="H7194" i="1"/>
  <c r="H7195" i="1"/>
  <c r="H7196" i="1"/>
  <c r="H7197" i="1"/>
  <c r="H7198" i="1"/>
  <c r="H7199" i="1"/>
  <c r="H7200" i="1"/>
  <c r="H7201" i="1"/>
  <c r="H7202" i="1"/>
  <c r="H7203" i="1"/>
  <c r="H7204" i="1"/>
  <c r="H7205" i="1"/>
  <c r="H7206" i="1"/>
  <c r="H7207" i="1"/>
  <c r="H7208" i="1"/>
  <c r="H7209" i="1"/>
  <c r="H7210" i="1"/>
  <c r="H7211" i="1"/>
  <c r="H7212" i="1"/>
  <c r="H7213" i="1"/>
  <c r="H7214" i="1"/>
  <c r="H7215" i="1"/>
  <c r="H7216" i="1"/>
  <c r="H7217" i="1"/>
  <c r="H7218" i="1"/>
  <c r="H7219" i="1"/>
  <c r="H7220" i="1"/>
  <c r="H7221" i="1"/>
  <c r="H7222" i="1"/>
  <c r="H7223" i="1"/>
  <c r="H7224" i="1"/>
  <c r="H7225" i="1"/>
  <c r="H7226" i="1"/>
  <c r="H7227" i="1"/>
  <c r="H7228" i="1"/>
  <c r="H7229" i="1"/>
  <c r="H7230" i="1"/>
  <c r="H7231" i="1"/>
  <c r="H7232" i="1"/>
  <c r="H7233" i="1"/>
  <c r="H7234" i="1"/>
  <c r="H7235" i="1"/>
  <c r="H7236" i="1"/>
  <c r="H7237" i="1"/>
  <c r="H7238" i="1"/>
  <c r="H7239" i="1"/>
  <c r="H7240" i="1"/>
  <c r="H7241" i="1"/>
  <c r="H7242" i="1"/>
  <c r="H7243" i="1"/>
  <c r="H7244" i="1"/>
  <c r="H7245" i="1"/>
  <c r="H7246" i="1"/>
  <c r="H7247" i="1"/>
  <c r="H7248" i="1"/>
  <c r="H7249" i="1"/>
  <c r="H7250" i="1"/>
  <c r="H7251" i="1"/>
  <c r="H7252" i="1"/>
  <c r="H7253" i="1"/>
  <c r="H7254" i="1"/>
  <c r="H7255" i="1"/>
  <c r="H7256" i="1"/>
  <c r="H7257" i="1"/>
  <c r="H7258" i="1"/>
  <c r="H7259" i="1"/>
  <c r="H7260" i="1"/>
  <c r="H7261" i="1"/>
  <c r="H7262" i="1"/>
  <c r="H7263" i="1"/>
  <c r="H7264" i="1"/>
  <c r="H7265" i="1"/>
  <c r="H7266" i="1"/>
  <c r="H7267" i="1"/>
  <c r="H7268" i="1"/>
  <c r="H7269" i="1"/>
  <c r="H7270" i="1"/>
  <c r="H7271" i="1"/>
  <c r="H7272" i="1"/>
  <c r="H7273" i="1"/>
  <c r="H7274" i="1"/>
  <c r="H7275" i="1"/>
  <c r="H7276" i="1"/>
  <c r="H7277" i="1"/>
  <c r="H7278" i="1"/>
  <c r="H7279" i="1"/>
  <c r="H7280" i="1"/>
  <c r="H7281" i="1"/>
  <c r="H7282" i="1"/>
  <c r="H7283" i="1"/>
  <c r="H7284" i="1"/>
  <c r="H7285" i="1"/>
  <c r="H7286" i="1"/>
  <c r="H7287" i="1"/>
  <c r="H7288" i="1"/>
  <c r="H7289" i="1"/>
  <c r="H7290" i="1"/>
  <c r="H7291" i="1"/>
  <c r="H7292" i="1"/>
  <c r="H7293" i="1"/>
  <c r="H7294" i="1"/>
  <c r="H7295" i="1"/>
  <c r="H7296" i="1"/>
  <c r="H7297" i="1"/>
  <c r="H7298" i="1"/>
  <c r="H7299" i="1"/>
  <c r="H7300" i="1"/>
  <c r="H7301" i="1"/>
  <c r="H7302" i="1"/>
  <c r="H7303" i="1"/>
  <c r="H7304" i="1"/>
  <c r="H7305" i="1"/>
  <c r="H7306" i="1"/>
  <c r="H7307" i="1"/>
  <c r="H7308" i="1"/>
  <c r="H7309" i="1"/>
  <c r="H7310" i="1"/>
  <c r="H7311" i="1"/>
  <c r="H7312" i="1"/>
  <c r="H7313" i="1"/>
  <c r="H7314" i="1"/>
  <c r="H7315" i="1"/>
  <c r="H7316" i="1"/>
  <c r="H7317" i="1"/>
  <c r="H7318" i="1"/>
  <c r="H7319" i="1"/>
  <c r="H7320" i="1"/>
  <c r="H7321" i="1"/>
  <c r="H7322" i="1"/>
  <c r="H7323" i="1"/>
  <c r="H7324" i="1"/>
  <c r="H7325" i="1"/>
  <c r="H7326" i="1"/>
  <c r="H7327" i="1"/>
  <c r="H7328" i="1"/>
  <c r="H7329" i="1"/>
  <c r="H7330" i="1"/>
  <c r="H7331" i="1"/>
  <c r="H7332" i="1"/>
  <c r="H7333" i="1"/>
  <c r="H7334" i="1"/>
  <c r="H7335" i="1"/>
  <c r="H7336" i="1"/>
  <c r="H7337" i="1"/>
  <c r="H7338" i="1"/>
  <c r="H7339" i="1"/>
  <c r="H7340" i="1"/>
  <c r="H7341" i="1"/>
  <c r="H7342" i="1"/>
  <c r="H7343" i="1"/>
  <c r="H7344" i="1"/>
  <c r="H7345" i="1"/>
  <c r="H7346" i="1"/>
  <c r="H7347" i="1"/>
  <c r="H7348" i="1"/>
  <c r="H7349" i="1"/>
  <c r="H7350" i="1"/>
  <c r="H7351" i="1"/>
  <c r="H7352" i="1"/>
  <c r="H7353" i="1"/>
  <c r="H7354" i="1"/>
  <c r="H7355" i="1"/>
  <c r="H7356" i="1"/>
  <c r="H7357" i="1"/>
  <c r="H7358" i="1"/>
  <c r="H7359" i="1"/>
  <c r="H7360" i="1"/>
  <c r="H7361" i="1"/>
  <c r="H7362" i="1"/>
  <c r="H7363" i="1"/>
  <c r="H7364" i="1"/>
  <c r="H7365" i="1"/>
  <c r="H7366" i="1"/>
  <c r="H7367" i="1"/>
  <c r="H7368" i="1"/>
  <c r="H7369" i="1"/>
  <c r="H7370" i="1"/>
  <c r="H7371" i="1"/>
  <c r="H7372" i="1"/>
  <c r="H7373" i="1"/>
  <c r="H7374" i="1"/>
  <c r="H7375" i="1"/>
  <c r="H7376" i="1"/>
  <c r="H7377" i="1"/>
  <c r="H7378" i="1"/>
  <c r="H7379" i="1"/>
  <c r="H7380" i="1"/>
  <c r="H7381" i="1"/>
  <c r="H7382" i="1"/>
  <c r="H7383" i="1"/>
  <c r="H7384" i="1"/>
  <c r="H7385" i="1"/>
  <c r="H7386" i="1"/>
  <c r="H7387" i="1"/>
  <c r="H7388" i="1"/>
  <c r="H7389" i="1"/>
  <c r="H7390" i="1"/>
  <c r="H7391" i="1"/>
  <c r="H7392" i="1"/>
  <c r="H7393" i="1"/>
  <c r="H7394" i="1"/>
  <c r="H7395" i="1"/>
  <c r="H7396" i="1"/>
  <c r="H7397" i="1"/>
  <c r="H7398" i="1"/>
  <c r="H7399" i="1"/>
  <c r="H7400" i="1"/>
  <c r="H7401" i="1"/>
  <c r="H7402" i="1"/>
  <c r="H7403" i="1"/>
  <c r="H7404" i="1"/>
  <c r="H7405" i="1"/>
  <c r="H7406" i="1"/>
  <c r="H7407" i="1"/>
  <c r="H7408" i="1"/>
  <c r="H7409" i="1"/>
  <c r="H7410" i="1"/>
  <c r="H7411" i="1"/>
  <c r="H7412" i="1"/>
  <c r="H7413" i="1"/>
  <c r="H7414" i="1"/>
  <c r="H7415" i="1"/>
  <c r="H7416" i="1"/>
  <c r="H7417" i="1"/>
  <c r="H7418" i="1"/>
  <c r="H7419" i="1"/>
  <c r="H7420" i="1"/>
  <c r="H7421" i="1"/>
  <c r="H7422" i="1"/>
  <c r="H7423" i="1"/>
  <c r="H7424" i="1"/>
  <c r="H7425" i="1"/>
  <c r="H7426" i="1"/>
  <c r="H7427" i="1"/>
  <c r="H7428" i="1"/>
  <c r="H7429" i="1"/>
  <c r="H7430" i="1"/>
  <c r="H7431" i="1"/>
  <c r="H7432" i="1"/>
  <c r="H7433" i="1"/>
  <c r="H7434" i="1"/>
  <c r="H7435" i="1"/>
  <c r="H7436" i="1"/>
  <c r="H7437" i="1"/>
  <c r="H7438" i="1"/>
  <c r="H7439" i="1"/>
  <c r="H7440" i="1"/>
  <c r="H7441" i="1"/>
  <c r="H7442" i="1"/>
  <c r="H7443" i="1"/>
  <c r="H7444" i="1"/>
  <c r="H7445" i="1"/>
  <c r="H7446" i="1"/>
  <c r="H7447" i="1"/>
  <c r="H7448" i="1"/>
  <c r="H7449" i="1"/>
  <c r="H7450" i="1"/>
  <c r="H7451" i="1"/>
  <c r="H7452" i="1"/>
  <c r="H7453" i="1"/>
  <c r="H7454" i="1"/>
  <c r="H7455" i="1"/>
  <c r="H7456" i="1"/>
  <c r="H7457" i="1"/>
  <c r="H7458" i="1"/>
  <c r="H7459" i="1"/>
  <c r="H7460" i="1"/>
  <c r="H7461" i="1"/>
  <c r="H7462" i="1"/>
  <c r="H7463" i="1"/>
  <c r="H7464" i="1"/>
  <c r="H7465" i="1"/>
  <c r="H7466" i="1"/>
  <c r="H7467" i="1"/>
  <c r="H7468" i="1"/>
  <c r="H7469" i="1"/>
  <c r="H7470" i="1"/>
  <c r="H7471" i="1"/>
  <c r="H7472" i="1"/>
  <c r="H7473" i="1"/>
  <c r="H7474" i="1"/>
  <c r="H7475" i="1"/>
  <c r="H7476" i="1"/>
  <c r="H7477" i="1"/>
  <c r="H7478" i="1"/>
  <c r="H7479" i="1"/>
  <c r="H7480" i="1"/>
  <c r="H7481" i="1"/>
  <c r="H7482" i="1"/>
  <c r="H7483" i="1"/>
  <c r="H7484" i="1"/>
  <c r="H7485" i="1"/>
  <c r="H7486" i="1"/>
  <c r="H7487" i="1"/>
  <c r="H7488" i="1"/>
  <c r="H7489" i="1"/>
  <c r="H7490" i="1"/>
  <c r="H7491" i="1"/>
  <c r="H7492" i="1"/>
  <c r="H7493" i="1"/>
  <c r="H7494" i="1"/>
  <c r="H7495" i="1"/>
  <c r="H7496" i="1"/>
  <c r="H7497" i="1"/>
  <c r="H7498" i="1"/>
  <c r="H7499" i="1"/>
  <c r="H7500" i="1"/>
  <c r="H7501" i="1"/>
  <c r="H7502" i="1"/>
  <c r="H7503" i="1"/>
  <c r="H7504" i="1"/>
  <c r="H7505" i="1"/>
  <c r="H7506" i="1"/>
  <c r="H7507" i="1"/>
  <c r="H7508" i="1"/>
  <c r="H7509" i="1"/>
  <c r="H7510" i="1"/>
  <c r="H7511" i="1"/>
  <c r="H7512" i="1"/>
  <c r="H7513" i="1"/>
  <c r="H7514" i="1"/>
  <c r="H7515" i="1"/>
  <c r="H7516" i="1"/>
  <c r="H7517" i="1"/>
  <c r="H7518" i="1"/>
  <c r="H7519" i="1"/>
  <c r="H7520" i="1"/>
  <c r="H7521" i="1"/>
  <c r="H7522" i="1"/>
  <c r="H7523" i="1"/>
  <c r="H7524" i="1"/>
  <c r="H7525" i="1"/>
  <c r="H7526" i="1"/>
  <c r="H7527" i="1"/>
  <c r="H7528" i="1"/>
  <c r="H7529" i="1"/>
  <c r="H7530" i="1"/>
  <c r="H7531" i="1"/>
  <c r="H7532" i="1"/>
  <c r="H7533" i="1"/>
  <c r="H7534" i="1"/>
  <c r="H7535" i="1"/>
  <c r="H7536" i="1"/>
  <c r="H7537" i="1"/>
  <c r="H7538" i="1"/>
  <c r="H7539" i="1"/>
  <c r="H7540" i="1"/>
  <c r="H7541" i="1"/>
  <c r="H7542" i="1"/>
  <c r="H7543" i="1"/>
  <c r="H7544" i="1"/>
  <c r="H7545" i="1"/>
  <c r="H7546" i="1"/>
  <c r="H7547" i="1"/>
  <c r="H7548" i="1"/>
  <c r="H7549" i="1"/>
  <c r="H7550" i="1"/>
  <c r="H7551" i="1"/>
  <c r="H7552" i="1"/>
  <c r="H7553" i="1"/>
  <c r="H7554" i="1"/>
  <c r="H7555" i="1"/>
  <c r="H7556" i="1"/>
  <c r="H7557" i="1"/>
  <c r="H7558" i="1"/>
  <c r="H7559" i="1"/>
  <c r="H7560" i="1"/>
  <c r="H7561" i="1"/>
  <c r="H7562" i="1"/>
  <c r="H7563" i="1"/>
  <c r="H7564" i="1"/>
  <c r="H7565" i="1"/>
  <c r="H7566" i="1"/>
  <c r="H7567" i="1"/>
  <c r="H7568" i="1"/>
  <c r="H7569" i="1"/>
  <c r="H7570" i="1"/>
  <c r="H7571" i="1"/>
  <c r="H7572" i="1"/>
  <c r="H7573" i="1"/>
  <c r="H7574" i="1"/>
  <c r="H7575" i="1"/>
  <c r="H7576" i="1"/>
  <c r="H7577" i="1"/>
  <c r="H7578" i="1"/>
  <c r="H7579" i="1"/>
  <c r="H7580" i="1"/>
  <c r="H7581" i="1"/>
  <c r="H7582" i="1"/>
  <c r="H7583" i="1"/>
  <c r="H7584" i="1"/>
  <c r="H7585" i="1"/>
  <c r="H7586" i="1"/>
  <c r="H7587" i="1"/>
  <c r="H7588" i="1"/>
  <c r="H7589" i="1"/>
  <c r="H7590" i="1"/>
  <c r="H7591" i="1"/>
  <c r="H7592" i="1"/>
  <c r="H7593" i="1"/>
  <c r="H7594" i="1"/>
  <c r="H7595" i="1"/>
  <c r="H7596" i="1"/>
  <c r="H7597" i="1"/>
  <c r="H7598" i="1"/>
  <c r="H7599" i="1"/>
  <c r="H7600" i="1"/>
  <c r="H7601" i="1"/>
  <c r="H7602" i="1"/>
  <c r="H7603" i="1"/>
  <c r="H7604" i="1"/>
  <c r="H7605" i="1"/>
  <c r="H7606" i="1"/>
  <c r="H7607" i="1"/>
  <c r="H7608" i="1"/>
  <c r="H7609" i="1"/>
  <c r="H7610" i="1"/>
  <c r="H7611" i="1"/>
  <c r="H7612" i="1"/>
  <c r="H7613" i="1"/>
  <c r="H7614" i="1"/>
  <c r="H7615" i="1"/>
  <c r="H7616" i="1"/>
  <c r="H7617" i="1"/>
  <c r="H7618" i="1"/>
  <c r="H7619" i="1"/>
  <c r="H7620" i="1"/>
  <c r="H7621" i="1"/>
  <c r="H7622" i="1"/>
  <c r="H7623" i="1"/>
  <c r="H7624" i="1"/>
  <c r="H7625" i="1"/>
  <c r="H7626" i="1"/>
  <c r="H7627" i="1"/>
  <c r="H7628" i="1"/>
  <c r="H7629" i="1"/>
  <c r="H7630" i="1"/>
  <c r="H7631" i="1"/>
  <c r="H7632" i="1"/>
  <c r="H7633" i="1"/>
  <c r="H7634" i="1"/>
  <c r="H7635" i="1"/>
  <c r="H7636" i="1"/>
  <c r="H7637" i="1"/>
  <c r="H7638" i="1"/>
  <c r="H7639" i="1"/>
  <c r="H7640" i="1"/>
  <c r="H7641" i="1"/>
  <c r="H7642" i="1"/>
  <c r="H7643" i="1"/>
  <c r="H7644" i="1"/>
  <c r="H7645" i="1"/>
  <c r="H7646" i="1"/>
  <c r="H7647" i="1"/>
  <c r="H7648" i="1"/>
  <c r="H7649" i="1"/>
  <c r="H7650" i="1"/>
  <c r="H7651" i="1"/>
  <c r="H7652" i="1"/>
  <c r="H7653" i="1"/>
  <c r="H7654" i="1"/>
  <c r="H7655" i="1"/>
  <c r="H7656" i="1"/>
  <c r="H7657" i="1"/>
  <c r="H7658" i="1"/>
  <c r="H7659" i="1"/>
  <c r="H7660" i="1"/>
  <c r="H7661" i="1"/>
  <c r="H7662" i="1"/>
  <c r="H7663" i="1"/>
  <c r="H7664" i="1"/>
  <c r="H7665" i="1"/>
  <c r="H7666" i="1"/>
  <c r="H7667" i="1"/>
  <c r="H7668" i="1"/>
  <c r="H7669" i="1"/>
  <c r="H7670" i="1"/>
  <c r="H7671" i="1"/>
  <c r="H7672" i="1"/>
  <c r="H7673" i="1"/>
  <c r="H7674" i="1"/>
  <c r="H7675" i="1"/>
  <c r="H7676" i="1"/>
  <c r="H7677" i="1"/>
  <c r="H7678" i="1"/>
  <c r="H7679" i="1"/>
  <c r="H7680" i="1"/>
  <c r="H7681" i="1"/>
  <c r="H7682" i="1"/>
  <c r="H7683" i="1"/>
  <c r="H7684" i="1"/>
  <c r="H7685" i="1"/>
  <c r="H7686" i="1"/>
  <c r="H7687" i="1"/>
  <c r="H7688" i="1"/>
  <c r="H7689" i="1"/>
  <c r="H7690" i="1"/>
  <c r="H7691" i="1"/>
  <c r="H7692" i="1"/>
  <c r="H7693" i="1"/>
  <c r="H7694" i="1"/>
  <c r="H7695" i="1"/>
  <c r="H7696" i="1"/>
  <c r="H7697" i="1"/>
  <c r="H7698" i="1"/>
  <c r="H7699" i="1"/>
  <c r="H7700" i="1"/>
  <c r="H7701" i="1"/>
  <c r="H7702" i="1"/>
  <c r="H7703" i="1"/>
  <c r="H7704" i="1"/>
  <c r="H7705" i="1"/>
  <c r="H7706" i="1"/>
  <c r="H7707" i="1"/>
  <c r="H7708" i="1"/>
  <c r="H7709" i="1"/>
  <c r="H7710" i="1"/>
  <c r="H7711" i="1"/>
  <c r="H7712" i="1"/>
  <c r="H7713" i="1"/>
  <c r="H7714" i="1"/>
  <c r="H7715" i="1"/>
  <c r="H7716" i="1"/>
  <c r="H7717" i="1"/>
  <c r="H7718" i="1"/>
  <c r="H7719" i="1"/>
  <c r="H7720" i="1"/>
  <c r="H7721" i="1"/>
  <c r="H7722" i="1"/>
  <c r="H7723" i="1"/>
  <c r="H7724" i="1"/>
  <c r="H7725" i="1"/>
  <c r="H7726" i="1"/>
  <c r="H7727" i="1"/>
  <c r="H7728" i="1"/>
  <c r="H7729" i="1"/>
  <c r="H7730" i="1"/>
  <c r="H7731" i="1"/>
  <c r="H7732" i="1"/>
  <c r="H7733" i="1"/>
  <c r="H7734" i="1"/>
  <c r="H7735" i="1"/>
  <c r="H7736" i="1"/>
  <c r="H7737" i="1"/>
  <c r="H7738" i="1"/>
  <c r="H7739" i="1"/>
  <c r="H7740" i="1"/>
  <c r="H7741" i="1"/>
  <c r="H7742" i="1"/>
  <c r="H7743" i="1"/>
  <c r="H7744" i="1"/>
  <c r="H7745" i="1"/>
  <c r="H7746" i="1"/>
  <c r="H7747" i="1"/>
  <c r="H7748" i="1"/>
  <c r="H7749" i="1"/>
  <c r="H7750" i="1"/>
  <c r="H7751" i="1"/>
  <c r="H7752" i="1"/>
  <c r="H7753" i="1"/>
  <c r="H7754" i="1"/>
  <c r="H7755" i="1"/>
  <c r="H7756" i="1"/>
  <c r="H7757" i="1"/>
  <c r="H7758" i="1"/>
  <c r="H7759" i="1"/>
  <c r="H7760" i="1"/>
  <c r="H7761" i="1"/>
  <c r="H7762" i="1"/>
  <c r="H7763" i="1"/>
  <c r="H7764" i="1"/>
  <c r="H7765" i="1"/>
  <c r="H7766" i="1"/>
  <c r="H7767" i="1"/>
  <c r="H7768" i="1"/>
  <c r="H7769" i="1"/>
  <c r="H7770" i="1"/>
  <c r="H7771" i="1"/>
  <c r="H7772" i="1"/>
  <c r="H7773" i="1"/>
  <c r="H7774" i="1"/>
  <c r="H7775" i="1"/>
  <c r="H7776" i="1"/>
  <c r="H7777" i="1"/>
  <c r="H7778" i="1"/>
  <c r="H7779" i="1"/>
  <c r="H7780" i="1"/>
  <c r="H7781" i="1"/>
  <c r="H7782" i="1"/>
  <c r="H7783" i="1"/>
  <c r="H7784" i="1"/>
  <c r="H7785" i="1"/>
  <c r="H7786" i="1"/>
  <c r="H7787" i="1"/>
  <c r="H7788" i="1"/>
  <c r="H7789" i="1"/>
  <c r="H7790" i="1"/>
  <c r="H7791" i="1"/>
  <c r="H7792" i="1"/>
  <c r="H7793" i="1"/>
  <c r="H7794" i="1"/>
  <c r="H7795" i="1"/>
  <c r="H7796" i="1"/>
  <c r="H7797" i="1"/>
  <c r="H7798" i="1"/>
  <c r="H7799" i="1"/>
  <c r="H7800" i="1"/>
  <c r="H7801" i="1"/>
  <c r="H7802" i="1"/>
  <c r="H7803" i="1"/>
  <c r="H7804" i="1"/>
  <c r="H7805" i="1"/>
  <c r="H7806" i="1"/>
  <c r="H7807" i="1"/>
  <c r="H7808" i="1"/>
  <c r="H7809" i="1"/>
  <c r="H7810" i="1"/>
  <c r="H7811" i="1"/>
  <c r="H7812" i="1"/>
  <c r="H7813" i="1"/>
  <c r="H7814" i="1"/>
  <c r="H7815" i="1"/>
  <c r="H7816" i="1"/>
  <c r="H7817" i="1"/>
  <c r="H7818" i="1"/>
  <c r="H7819" i="1"/>
  <c r="H7820" i="1"/>
  <c r="H7821" i="1"/>
  <c r="H7822" i="1"/>
  <c r="H7823" i="1"/>
  <c r="H7824" i="1"/>
  <c r="H7825" i="1"/>
  <c r="H7826" i="1"/>
  <c r="H7827" i="1"/>
  <c r="H7828" i="1"/>
  <c r="H7829" i="1"/>
  <c r="H7830" i="1"/>
  <c r="H7831" i="1"/>
  <c r="H7832" i="1"/>
  <c r="H7833" i="1"/>
  <c r="H7834" i="1"/>
  <c r="H7835" i="1"/>
  <c r="H7836" i="1"/>
  <c r="H7837" i="1"/>
  <c r="H7838" i="1"/>
  <c r="H7839" i="1"/>
  <c r="H7840" i="1"/>
  <c r="H7841" i="1"/>
  <c r="H7842" i="1"/>
  <c r="H7843" i="1"/>
  <c r="H7844" i="1"/>
  <c r="H7845" i="1"/>
  <c r="H7846" i="1"/>
  <c r="H7847" i="1"/>
  <c r="H7848" i="1"/>
  <c r="H7849" i="1"/>
  <c r="H7850" i="1"/>
  <c r="H7851" i="1"/>
  <c r="H7852" i="1"/>
  <c r="H7853" i="1"/>
  <c r="H7854" i="1"/>
  <c r="H7855" i="1"/>
  <c r="H7856" i="1"/>
  <c r="H7857" i="1"/>
  <c r="H7858" i="1"/>
  <c r="H7859" i="1"/>
  <c r="H7860" i="1"/>
  <c r="H7861" i="1"/>
  <c r="H7862" i="1"/>
  <c r="H7863" i="1"/>
  <c r="H7864" i="1"/>
  <c r="H7865" i="1"/>
  <c r="H7866" i="1"/>
  <c r="H7867" i="1"/>
  <c r="H7868" i="1"/>
  <c r="H7869" i="1"/>
  <c r="H7870" i="1"/>
  <c r="H7871" i="1"/>
  <c r="H7872" i="1"/>
  <c r="H7873" i="1"/>
  <c r="H7874" i="1"/>
  <c r="H7875" i="1"/>
  <c r="H7876" i="1"/>
  <c r="H7877" i="1"/>
  <c r="H7878" i="1"/>
  <c r="H7879" i="1"/>
  <c r="H7880" i="1"/>
  <c r="H7881" i="1"/>
  <c r="H7882" i="1"/>
  <c r="H7883" i="1"/>
  <c r="H7884" i="1"/>
  <c r="H7885" i="1"/>
  <c r="H7886" i="1"/>
  <c r="H7887" i="1"/>
  <c r="H7888" i="1"/>
  <c r="H7889" i="1"/>
  <c r="H7890" i="1"/>
  <c r="H7891" i="1"/>
  <c r="H7892" i="1"/>
  <c r="H7893" i="1"/>
  <c r="H7894" i="1"/>
  <c r="H7895" i="1"/>
  <c r="H7896" i="1"/>
  <c r="H7897" i="1"/>
  <c r="H7898" i="1"/>
  <c r="H7899" i="1"/>
  <c r="H7900" i="1"/>
  <c r="H7901" i="1"/>
  <c r="H7902" i="1"/>
  <c r="H7903" i="1"/>
  <c r="H7904" i="1"/>
  <c r="H7905" i="1"/>
  <c r="H7906" i="1"/>
  <c r="H7907" i="1"/>
  <c r="H7908" i="1"/>
  <c r="H7909" i="1"/>
  <c r="H7910" i="1"/>
  <c r="H7911" i="1"/>
  <c r="H7912" i="1"/>
  <c r="H7913" i="1"/>
  <c r="H7914" i="1"/>
  <c r="H7915" i="1"/>
  <c r="H7916" i="1"/>
  <c r="H7917" i="1"/>
  <c r="H7918" i="1"/>
  <c r="H7919" i="1"/>
  <c r="H7920" i="1"/>
  <c r="H7921" i="1"/>
  <c r="H7922" i="1"/>
  <c r="H7923" i="1"/>
  <c r="H7924" i="1"/>
  <c r="H7925" i="1"/>
  <c r="H7926" i="1"/>
  <c r="H7927" i="1"/>
  <c r="H7928" i="1"/>
  <c r="H7929" i="1"/>
  <c r="H7930" i="1"/>
  <c r="H7931" i="1"/>
  <c r="H7932" i="1"/>
  <c r="H7933" i="1"/>
  <c r="H7934" i="1"/>
  <c r="H7935" i="1"/>
  <c r="H7936" i="1"/>
  <c r="H7937" i="1"/>
  <c r="H7938" i="1"/>
  <c r="H7939" i="1"/>
  <c r="H7940" i="1"/>
  <c r="H7941" i="1"/>
  <c r="H7942" i="1"/>
  <c r="H7943" i="1"/>
  <c r="H7944" i="1"/>
  <c r="H7945" i="1"/>
  <c r="H7946" i="1"/>
  <c r="H7947" i="1"/>
  <c r="H7948" i="1"/>
  <c r="H7949" i="1"/>
  <c r="H7950" i="1"/>
  <c r="H7951" i="1"/>
  <c r="H7952" i="1"/>
  <c r="H7953" i="1"/>
  <c r="H7954" i="1"/>
  <c r="H7955" i="1"/>
  <c r="H7956" i="1"/>
  <c r="H7957" i="1"/>
  <c r="H7958" i="1"/>
  <c r="H7959" i="1"/>
  <c r="H7960" i="1"/>
  <c r="H7961" i="1"/>
  <c r="H7962" i="1"/>
  <c r="H7963" i="1"/>
  <c r="H7964" i="1"/>
  <c r="H7965" i="1"/>
  <c r="H7966" i="1"/>
  <c r="H7967" i="1"/>
  <c r="H7968" i="1"/>
  <c r="H7969" i="1"/>
  <c r="H7970" i="1"/>
  <c r="H7971" i="1"/>
  <c r="H7972" i="1"/>
  <c r="H7973" i="1"/>
  <c r="H7974" i="1"/>
  <c r="H7975" i="1"/>
  <c r="H7976" i="1"/>
  <c r="H7977" i="1"/>
  <c r="H7978" i="1"/>
  <c r="H7979" i="1"/>
  <c r="H7980" i="1"/>
  <c r="H7981" i="1"/>
  <c r="H7982" i="1"/>
  <c r="H7983" i="1"/>
  <c r="H7984" i="1"/>
  <c r="H7985" i="1"/>
  <c r="H7986" i="1"/>
  <c r="H7987" i="1"/>
  <c r="H7988" i="1"/>
  <c r="H7989" i="1"/>
  <c r="H7990" i="1"/>
  <c r="H7991" i="1"/>
  <c r="H7992" i="1"/>
  <c r="H7993" i="1"/>
  <c r="H7994" i="1"/>
  <c r="H7995" i="1"/>
  <c r="H7996" i="1"/>
  <c r="H7997" i="1"/>
  <c r="H7998" i="1"/>
  <c r="H7999" i="1"/>
  <c r="H8000" i="1"/>
  <c r="H8001" i="1"/>
  <c r="H8002" i="1"/>
  <c r="H8003" i="1"/>
  <c r="H8004" i="1"/>
  <c r="H8005" i="1"/>
  <c r="H8006" i="1"/>
  <c r="H8007" i="1"/>
  <c r="H8008" i="1"/>
  <c r="H8009" i="1"/>
  <c r="H8010" i="1"/>
  <c r="H8011" i="1"/>
  <c r="H8012" i="1"/>
  <c r="H8013" i="1"/>
  <c r="H8014" i="1"/>
  <c r="H8015" i="1"/>
  <c r="H8016" i="1"/>
  <c r="H8017" i="1"/>
  <c r="H8018" i="1"/>
  <c r="H8019" i="1"/>
  <c r="H8020" i="1"/>
  <c r="H8021" i="1"/>
  <c r="H8022" i="1"/>
  <c r="H8023" i="1"/>
  <c r="H8024" i="1"/>
  <c r="H8025" i="1"/>
  <c r="H8026" i="1"/>
  <c r="H8027" i="1"/>
  <c r="H8028" i="1"/>
  <c r="H8029" i="1"/>
  <c r="H8030" i="1"/>
  <c r="H8031" i="1"/>
  <c r="H8032" i="1"/>
  <c r="H8033" i="1"/>
  <c r="H8034" i="1"/>
  <c r="H8035" i="1"/>
  <c r="H8036" i="1"/>
  <c r="H8037" i="1"/>
  <c r="H8038" i="1"/>
  <c r="H8039" i="1"/>
  <c r="H8040" i="1"/>
  <c r="H8041" i="1"/>
  <c r="H8042" i="1"/>
  <c r="H8043" i="1"/>
  <c r="H8044" i="1"/>
  <c r="H8045" i="1"/>
  <c r="H8046" i="1"/>
  <c r="H8047" i="1"/>
  <c r="H8048" i="1"/>
  <c r="H8049" i="1"/>
  <c r="H8050" i="1"/>
  <c r="H8051" i="1"/>
  <c r="H8052" i="1"/>
  <c r="H8053" i="1"/>
  <c r="H8054" i="1"/>
  <c r="H8055" i="1"/>
  <c r="H8056" i="1"/>
  <c r="H8057" i="1"/>
  <c r="H8058" i="1"/>
  <c r="H8059" i="1"/>
  <c r="H8060" i="1"/>
  <c r="H8061" i="1"/>
  <c r="H8062" i="1"/>
  <c r="H8063" i="1"/>
  <c r="H8064" i="1"/>
  <c r="H8065" i="1"/>
  <c r="H8066" i="1"/>
  <c r="H8067" i="1"/>
  <c r="H8068" i="1"/>
  <c r="H8069" i="1"/>
  <c r="H8070" i="1"/>
  <c r="H8071" i="1"/>
  <c r="H8072" i="1"/>
  <c r="H8073" i="1"/>
  <c r="H8074" i="1"/>
  <c r="H8075" i="1"/>
  <c r="H8076" i="1"/>
  <c r="H8077" i="1"/>
  <c r="H8078" i="1"/>
  <c r="H8079" i="1"/>
  <c r="H8080" i="1"/>
  <c r="H8081" i="1"/>
  <c r="H8082" i="1"/>
  <c r="H8083" i="1"/>
  <c r="H8084" i="1"/>
  <c r="H8085" i="1"/>
  <c r="H8086" i="1"/>
  <c r="H8087" i="1"/>
  <c r="H8088" i="1"/>
  <c r="H8089" i="1"/>
  <c r="H8090" i="1"/>
  <c r="H8091" i="1"/>
  <c r="H8092" i="1"/>
  <c r="H8093" i="1"/>
  <c r="H8094" i="1"/>
  <c r="H8095" i="1"/>
  <c r="H8096" i="1"/>
  <c r="H8097" i="1"/>
  <c r="H8098" i="1"/>
  <c r="H8099" i="1"/>
  <c r="H8100" i="1"/>
  <c r="H8101" i="1"/>
  <c r="H8102" i="1"/>
  <c r="H8103" i="1"/>
  <c r="H8104" i="1"/>
  <c r="H8105" i="1"/>
  <c r="H8106" i="1"/>
  <c r="H8107" i="1"/>
  <c r="H8108" i="1"/>
  <c r="H8109" i="1"/>
  <c r="H8110" i="1"/>
  <c r="H8111" i="1"/>
  <c r="H8112" i="1"/>
  <c r="H8113" i="1"/>
  <c r="H8114" i="1"/>
  <c r="H8115" i="1"/>
  <c r="H8116" i="1"/>
  <c r="H8117" i="1"/>
  <c r="H8118" i="1"/>
  <c r="H8119" i="1"/>
  <c r="H8120" i="1"/>
  <c r="H8121" i="1"/>
  <c r="H8122" i="1"/>
  <c r="H8123" i="1"/>
  <c r="H8124" i="1"/>
  <c r="H8125" i="1"/>
  <c r="H8126" i="1"/>
  <c r="H8127" i="1"/>
  <c r="H8128" i="1"/>
  <c r="H8129" i="1"/>
  <c r="H8130" i="1"/>
  <c r="H8131" i="1"/>
  <c r="H8132" i="1"/>
  <c r="H8133" i="1"/>
  <c r="H8134" i="1"/>
  <c r="H8135" i="1"/>
  <c r="H8136" i="1"/>
  <c r="H8137" i="1"/>
  <c r="H8138" i="1"/>
  <c r="H8139" i="1"/>
  <c r="H8140" i="1"/>
  <c r="H8141" i="1"/>
  <c r="H8142" i="1"/>
  <c r="H8143" i="1"/>
  <c r="H8144" i="1"/>
  <c r="H8145" i="1"/>
  <c r="H8146" i="1"/>
  <c r="H8147" i="1"/>
  <c r="H8148" i="1"/>
  <c r="H8149" i="1"/>
  <c r="M2" i="1"/>
  <c r="M3" i="1" s="1"/>
  <c r="C525" i="1"/>
  <c r="C4531" i="1"/>
  <c r="C4530" i="1"/>
  <c r="C4529" i="1"/>
  <c r="C4528" i="1"/>
  <c r="C4527" i="1"/>
  <c r="C1394" i="1"/>
  <c r="C2503" i="1"/>
  <c r="C4526" i="1"/>
  <c r="C1393" i="1"/>
  <c r="C2502" i="1"/>
  <c r="C1392" i="1"/>
  <c r="C1391" i="1"/>
  <c r="C4525" i="1"/>
  <c r="C4524" i="1"/>
  <c r="C1390" i="1"/>
  <c r="C2501" i="1"/>
  <c r="C4523" i="1"/>
  <c r="C1389" i="1"/>
  <c r="C4522" i="1"/>
  <c r="C2500" i="1"/>
  <c r="C1388" i="1"/>
  <c r="C4521" i="1"/>
  <c r="C1387" i="1"/>
  <c r="C4520" i="1"/>
  <c r="C2499" i="1"/>
  <c r="C4519" i="1"/>
  <c r="C2498" i="1"/>
  <c r="C2497" i="1"/>
  <c r="C4518" i="1"/>
  <c r="C1386" i="1"/>
  <c r="C2496" i="1"/>
  <c r="C2495" i="1"/>
  <c r="C1385" i="1"/>
  <c r="C4517" i="1"/>
  <c r="C4516" i="1"/>
  <c r="C1384" i="1"/>
  <c r="C1383" i="1"/>
  <c r="C4515" i="1"/>
  <c r="C2494" i="1"/>
  <c r="C1382" i="1"/>
  <c r="C4514" i="1"/>
  <c r="C1381" i="1"/>
  <c r="C4513" i="1"/>
  <c r="C1380" i="1"/>
  <c r="C4512" i="1"/>
  <c r="C4511" i="1"/>
  <c r="C2493" i="1"/>
  <c r="C1379" i="1"/>
  <c r="C4510" i="1"/>
  <c r="C4509" i="1"/>
  <c r="C4508" i="1"/>
  <c r="C4507" i="1"/>
  <c r="C4506" i="1"/>
  <c r="C1378" i="1"/>
  <c r="C1377" i="1"/>
  <c r="C2492" i="1"/>
  <c r="C4505" i="1"/>
  <c r="C2491" i="1"/>
  <c r="C4504" i="1"/>
  <c r="C1376" i="1"/>
  <c r="C1375" i="1"/>
  <c r="C1374" i="1"/>
  <c r="C1373" i="1"/>
  <c r="C1372" i="1"/>
  <c r="C2490" i="1"/>
  <c r="C1371" i="1"/>
  <c r="C2489" i="1"/>
  <c r="C1370" i="1"/>
  <c r="C4503" i="1"/>
  <c r="C2488" i="1"/>
  <c r="C2487" i="1"/>
  <c r="C2486" i="1"/>
  <c r="C2485" i="1"/>
  <c r="C1369" i="1"/>
  <c r="C4502" i="1"/>
  <c r="C1368" i="1"/>
  <c r="C2484" i="1"/>
  <c r="C4501" i="1"/>
  <c r="C1367" i="1"/>
  <c r="C2483" i="1"/>
  <c r="C2482" i="1"/>
  <c r="C4500" i="1"/>
  <c r="C2481" i="1"/>
  <c r="C4499" i="1"/>
  <c r="C2480" i="1"/>
  <c r="C2479" i="1"/>
  <c r="C2478" i="1"/>
  <c r="C1366" i="1"/>
  <c r="C2477" i="1"/>
  <c r="C4498" i="1"/>
  <c r="C4497" i="1"/>
  <c r="C7061" i="1"/>
  <c r="C8149" i="1"/>
  <c r="C8148" i="1"/>
  <c r="C8147" i="1"/>
  <c r="C8146" i="1"/>
  <c r="C4496" i="1"/>
  <c r="C7027" i="1"/>
  <c r="C8145" i="1"/>
  <c r="C4495" i="1"/>
  <c r="C7026" i="1"/>
  <c r="C4494" i="1"/>
  <c r="C4493" i="1"/>
  <c r="C8144" i="1"/>
  <c r="C8143" i="1"/>
  <c r="C4492" i="1"/>
  <c r="C7025" i="1"/>
  <c r="C8142" i="1"/>
  <c r="C4491" i="1"/>
  <c r="C8141" i="1"/>
  <c r="C7024" i="1"/>
  <c r="C4490" i="1"/>
  <c r="C8140" i="1"/>
  <c r="C4489" i="1"/>
  <c r="C8139" i="1"/>
  <c r="C7023" i="1"/>
  <c r="C8138" i="1"/>
  <c r="C7022" i="1"/>
  <c r="C7021" i="1"/>
  <c r="C8137" i="1"/>
  <c r="C4488" i="1"/>
  <c r="C7020" i="1"/>
  <c r="C7019" i="1"/>
  <c r="C4487" i="1"/>
  <c r="C8136" i="1"/>
  <c r="C8135" i="1"/>
  <c r="C4486" i="1"/>
  <c r="C4485" i="1"/>
  <c r="C8134" i="1"/>
  <c r="C7018" i="1"/>
  <c r="C4484" i="1"/>
  <c r="C8133" i="1"/>
  <c r="C4483" i="1"/>
  <c r="C8132" i="1"/>
  <c r="C4482" i="1"/>
  <c r="C8131" i="1"/>
  <c r="C8130" i="1"/>
  <c r="C7017" i="1"/>
  <c r="C4481" i="1"/>
  <c r="C8129" i="1"/>
  <c r="C8128" i="1"/>
  <c r="C8127" i="1"/>
  <c r="C8126" i="1"/>
  <c r="C8125" i="1"/>
  <c r="C4480" i="1"/>
  <c r="C4479" i="1"/>
  <c r="C7016" i="1"/>
  <c r="C8124" i="1"/>
  <c r="C7015" i="1"/>
  <c r="C8123" i="1"/>
  <c r="C4478" i="1"/>
  <c r="C4477" i="1"/>
  <c r="C4476" i="1"/>
  <c r="C4475" i="1"/>
  <c r="C4474" i="1"/>
  <c r="C7014" i="1"/>
  <c r="C4473" i="1"/>
  <c r="C7013" i="1"/>
  <c r="C4472" i="1"/>
  <c r="C8122" i="1"/>
  <c r="C7012" i="1"/>
  <c r="C7011" i="1"/>
  <c r="C7010" i="1"/>
  <c r="C7009" i="1"/>
  <c r="C4471" i="1"/>
  <c r="C8121" i="1"/>
  <c r="C4470" i="1"/>
  <c r="C7008" i="1"/>
  <c r="C8120" i="1"/>
  <c r="C4469" i="1"/>
  <c r="C7007" i="1"/>
  <c r="C7006" i="1"/>
  <c r="C8119" i="1"/>
  <c r="C7005" i="1"/>
  <c r="C8118" i="1"/>
  <c r="C7004" i="1"/>
  <c r="C7003" i="1"/>
  <c r="C7002" i="1"/>
  <c r="C4468" i="1"/>
  <c r="C7001" i="1"/>
  <c r="C8117" i="1"/>
  <c r="C4467" i="1"/>
  <c r="C8116" i="1"/>
  <c r="C7060" i="1"/>
  <c r="C8115" i="1"/>
  <c r="C8114" i="1"/>
  <c r="C8113" i="1"/>
  <c r="C4466" i="1"/>
  <c r="C7000" i="1"/>
  <c r="C8112" i="1"/>
  <c r="C4465" i="1"/>
  <c r="C6999" i="1"/>
  <c r="C4464" i="1"/>
  <c r="C4463" i="1"/>
  <c r="C8111" i="1"/>
  <c r="C8110" i="1"/>
  <c r="C4462" i="1"/>
  <c r="C6998" i="1"/>
  <c r="C8109" i="1"/>
  <c r="C4461" i="1"/>
  <c r="C8108" i="1"/>
  <c r="C6997" i="1"/>
  <c r="C4460" i="1"/>
  <c r="C8107" i="1"/>
  <c r="C4459" i="1"/>
  <c r="C8106" i="1"/>
  <c r="C6996" i="1"/>
  <c r="C8105" i="1"/>
  <c r="C6995" i="1"/>
  <c r="C6994" i="1"/>
  <c r="C8104" i="1"/>
  <c r="C4458" i="1"/>
  <c r="C6993" i="1"/>
  <c r="C6992" i="1"/>
  <c r="C4457" i="1"/>
  <c r="C8103" i="1"/>
  <c r="C8102" i="1"/>
  <c r="C4456" i="1"/>
  <c r="C4455" i="1"/>
  <c r="C8101" i="1"/>
  <c r="C6991" i="1"/>
  <c r="C4454" i="1"/>
  <c r="C8100" i="1"/>
  <c r="C4453" i="1"/>
  <c r="C8099" i="1"/>
  <c r="C4452" i="1"/>
  <c r="C8098" i="1"/>
  <c r="C8097" i="1"/>
  <c r="C6990" i="1"/>
  <c r="C4451" i="1"/>
  <c r="C8096" i="1"/>
  <c r="C8095" i="1"/>
  <c r="C8094" i="1"/>
  <c r="C8093" i="1"/>
  <c r="C8092" i="1"/>
  <c r="C4450" i="1"/>
  <c r="C4449" i="1"/>
  <c r="C6989" i="1"/>
  <c r="C8091" i="1"/>
  <c r="C6988" i="1"/>
  <c r="C4448" i="1"/>
  <c r="C4447" i="1"/>
  <c r="C4446" i="1"/>
  <c r="C4445" i="1"/>
  <c r="C4444" i="1"/>
  <c r="C6987" i="1"/>
  <c r="C4443" i="1"/>
  <c r="C6986" i="1"/>
  <c r="C4442" i="1"/>
  <c r="C8090" i="1"/>
  <c r="C6985" i="1"/>
  <c r="C6984" i="1"/>
  <c r="C6983" i="1"/>
  <c r="C6982" i="1"/>
  <c r="C4441" i="1"/>
  <c r="C8089" i="1"/>
  <c r="C4440" i="1"/>
  <c r="C6981" i="1"/>
  <c r="C8088" i="1"/>
  <c r="C4439" i="1"/>
  <c r="C6980" i="1"/>
  <c r="C6979" i="1"/>
  <c r="C8087" i="1"/>
  <c r="C6978" i="1"/>
  <c r="C8086" i="1"/>
  <c r="C6977" i="1"/>
  <c r="C6976" i="1"/>
  <c r="C6975" i="1"/>
  <c r="C4438" i="1"/>
  <c r="C6974" i="1"/>
  <c r="C8085" i="1"/>
  <c r="C4437" i="1"/>
  <c r="C8084" i="1"/>
  <c r="C8083" i="1"/>
  <c r="C7059" i="1"/>
  <c r="C8082" i="1"/>
  <c r="C8081" i="1"/>
  <c r="C4436" i="1"/>
  <c r="C6973" i="1"/>
  <c r="C8080" i="1"/>
  <c r="C4435" i="1"/>
  <c r="C6972" i="1"/>
  <c r="C4434" i="1"/>
  <c r="C4433" i="1"/>
  <c r="C8079" i="1"/>
  <c r="C8078" i="1"/>
  <c r="C4432" i="1"/>
  <c r="C6971" i="1"/>
  <c r="C8077" i="1"/>
  <c r="C4431" i="1"/>
  <c r="C8076" i="1"/>
  <c r="C6970" i="1"/>
  <c r="C4430" i="1"/>
  <c r="C8075" i="1"/>
  <c r="C4429" i="1"/>
  <c r="C8074" i="1"/>
  <c r="C6969" i="1"/>
  <c r="C8073" i="1"/>
  <c r="C6968" i="1"/>
  <c r="C6967" i="1"/>
  <c r="C8072" i="1"/>
  <c r="C4428" i="1"/>
  <c r="C6966" i="1"/>
  <c r="C6965" i="1"/>
  <c r="C4427" i="1"/>
  <c r="C8071" i="1"/>
  <c r="C8070" i="1"/>
  <c r="C4426" i="1"/>
  <c r="C4425" i="1"/>
  <c r="C8069" i="1"/>
  <c r="C6964" i="1"/>
  <c r="C4424" i="1"/>
  <c r="C8068" i="1"/>
  <c r="C4423" i="1"/>
  <c r="C8067" i="1"/>
  <c r="C4422" i="1"/>
  <c r="C8066" i="1"/>
  <c r="C8065" i="1"/>
  <c r="C6963" i="1"/>
  <c r="C4421" i="1"/>
  <c r="C8064" i="1"/>
  <c r="C8063" i="1"/>
  <c r="C8062" i="1"/>
  <c r="C8061" i="1"/>
  <c r="C8060" i="1"/>
  <c r="C4420" i="1"/>
  <c r="C4419" i="1"/>
  <c r="C6962" i="1"/>
  <c r="C8059" i="1"/>
  <c r="C6961" i="1"/>
  <c r="C8058" i="1"/>
  <c r="C4418" i="1"/>
  <c r="C4417" i="1"/>
  <c r="C4416" i="1"/>
  <c r="C4415" i="1"/>
  <c r="C4414" i="1"/>
  <c r="C6960" i="1"/>
  <c r="C4413" i="1"/>
  <c r="C6959" i="1"/>
  <c r="C4412" i="1"/>
  <c r="C8057" i="1"/>
  <c r="C6958" i="1"/>
  <c r="C6957" i="1"/>
  <c r="C6956" i="1"/>
  <c r="C6955" i="1"/>
  <c r="C4411" i="1"/>
  <c r="C8056" i="1"/>
  <c r="C4410" i="1"/>
  <c r="C6954" i="1"/>
  <c r="C8055" i="1"/>
  <c r="C4409" i="1"/>
  <c r="C6953" i="1"/>
  <c r="C6952" i="1"/>
  <c r="C8054" i="1"/>
  <c r="C6951" i="1"/>
  <c r="C8053" i="1"/>
  <c r="C6950" i="1"/>
  <c r="C6949" i="1"/>
  <c r="C6948" i="1"/>
  <c r="C4408" i="1"/>
  <c r="C6947" i="1"/>
  <c r="C8052" i="1"/>
  <c r="C4407" i="1"/>
  <c r="C8051" i="1"/>
  <c r="C8050" i="1"/>
  <c r="C8049" i="1"/>
  <c r="C7058" i="1"/>
  <c r="C8048" i="1"/>
  <c r="C4406" i="1"/>
  <c r="C6946" i="1"/>
  <c r="C8047" i="1"/>
  <c r="C4405" i="1"/>
  <c r="C6945" i="1"/>
  <c r="C4404" i="1"/>
  <c r="C4403" i="1"/>
  <c r="C8046" i="1"/>
  <c r="C8045" i="1"/>
  <c r="C4402" i="1"/>
  <c r="C6944" i="1"/>
  <c r="C8044" i="1"/>
  <c r="C4401" i="1"/>
  <c r="C8043" i="1"/>
  <c r="C6943" i="1"/>
  <c r="C4400" i="1"/>
  <c r="C8042" i="1"/>
  <c r="C4399" i="1"/>
  <c r="C8041" i="1"/>
  <c r="C6942" i="1"/>
  <c r="C8040" i="1"/>
  <c r="C6941" i="1"/>
  <c r="C6940" i="1"/>
  <c r="C8039" i="1"/>
  <c r="C4398" i="1"/>
  <c r="C6939" i="1"/>
  <c r="C6938" i="1"/>
  <c r="C4397" i="1"/>
  <c r="C8038" i="1"/>
  <c r="C8037" i="1"/>
  <c r="C4396" i="1"/>
  <c r="C4395" i="1"/>
  <c r="C8036" i="1"/>
  <c r="C6937" i="1"/>
  <c r="C4394" i="1"/>
  <c r="C8035" i="1"/>
  <c r="C4393" i="1"/>
  <c r="C8034" i="1"/>
  <c r="C4392" i="1"/>
  <c r="C8033" i="1"/>
  <c r="C8032" i="1"/>
  <c r="C6936" i="1"/>
  <c r="C4391" i="1"/>
  <c r="C8031" i="1"/>
  <c r="C8030" i="1"/>
  <c r="C8029" i="1"/>
  <c r="C8028" i="1"/>
  <c r="C8027" i="1"/>
  <c r="C4390" i="1"/>
  <c r="C4389" i="1"/>
  <c r="C6935" i="1"/>
  <c r="C8026" i="1"/>
  <c r="C6934" i="1"/>
  <c r="C8025" i="1"/>
  <c r="C4388" i="1"/>
  <c r="C4387" i="1"/>
  <c r="C4386" i="1"/>
  <c r="C4385" i="1"/>
  <c r="C4384" i="1"/>
  <c r="C6933" i="1"/>
  <c r="C4383" i="1"/>
  <c r="C6932" i="1"/>
  <c r="C4382" i="1"/>
  <c r="C8024" i="1"/>
  <c r="C6931" i="1"/>
  <c r="C6930" i="1"/>
  <c r="C6929" i="1"/>
  <c r="C6928" i="1"/>
  <c r="C4381" i="1"/>
  <c r="C8023" i="1"/>
  <c r="C4380" i="1"/>
  <c r="C6927" i="1"/>
  <c r="C8022" i="1"/>
  <c r="C4379" i="1"/>
  <c r="C6926" i="1"/>
  <c r="C6925" i="1"/>
  <c r="C8021" i="1"/>
  <c r="C6924" i="1"/>
  <c r="C8020" i="1"/>
  <c r="C6923" i="1"/>
  <c r="C6922" i="1"/>
  <c r="C6921" i="1"/>
  <c r="C4378" i="1"/>
  <c r="C6920" i="1"/>
  <c r="C8019" i="1"/>
  <c r="C4377" i="1"/>
  <c r="C8018" i="1"/>
  <c r="C8017" i="1"/>
  <c r="C8016" i="1"/>
  <c r="C8015" i="1"/>
  <c r="C7057" i="1"/>
  <c r="C4376" i="1"/>
  <c r="C6919" i="1"/>
  <c r="C8014" i="1"/>
  <c r="C4375" i="1"/>
  <c r="C6918" i="1"/>
  <c r="C4374" i="1"/>
  <c r="C4373" i="1"/>
  <c r="C8013" i="1"/>
  <c r="C8012" i="1"/>
  <c r="C4372" i="1"/>
  <c r="C6917" i="1"/>
  <c r="C8011" i="1"/>
  <c r="C4371" i="1"/>
  <c r="C8010" i="1"/>
  <c r="C4370" i="1"/>
  <c r="C8009" i="1"/>
  <c r="C4369" i="1"/>
  <c r="C8008" i="1"/>
  <c r="C6916" i="1"/>
  <c r="C8007" i="1"/>
  <c r="C6915" i="1"/>
  <c r="C6914" i="1"/>
  <c r="C8006" i="1"/>
  <c r="C4368" i="1"/>
  <c r="C6913" i="1"/>
  <c r="C6912" i="1"/>
  <c r="C4367" i="1"/>
  <c r="C8005" i="1"/>
  <c r="C8004" i="1"/>
  <c r="C4366" i="1"/>
  <c r="C4365" i="1"/>
  <c r="C8003" i="1"/>
  <c r="C6911" i="1"/>
  <c r="C4364" i="1"/>
  <c r="C8002" i="1"/>
  <c r="C4363" i="1"/>
  <c r="C8001" i="1"/>
  <c r="C4362" i="1"/>
  <c r="C8000" i="1"/>
  <c r="C7999" i="1"/>
  <c r="C6910" i="1"/>
  <c r="C4361" i="1"/>
  <c r="C7998" i="1"/>
  <c r="C7997" i="1"/>
  <c r="C7996" i="1"/>
  <c r="C7995" i="1"/>
  <c r="C7994" i="1"/>
  <c r="C4360" i="1"/>
  <c r="C4359" i="1"/>
  <c r="C6909" i="1"/>
  <c r="C7993" i="1"/>
  <c r="C6908" i="1"/>
  <c r="C7992" i="1"/>
  <c r="C4358" i="1"/>
  <c r="C4357" i="1"/>
  <c r="C4356" i="1"/>
  <c r="C4355" i="1"/>
  <c r="C4354" i="1"/>
  <c r="C6907" i="1"/>
  <c r="C4353" i="1"/>
  <c r="C6906" i="1"/>
  <c r="C4352" i="1"/>
  <c r="C7991" i="1"/>
  <c r="C6905" i="1"/>
  <c r="C6904" i="1"/>
  <c r="C6903" i="1"/>
  <c r="C6902" i="1"/>
  <c r="C4351" i="1"/>
  <c r="C7990" i="1"/>
  <c r="C4350" i="1"/>
  <c r="C6901" i="1"/>
  <c r="C7989" i="1"/>
  <c r="C4349" i="1"/>
  <c r="C6900" i="1"/>
  <c r="C6899" i="1"/>
  <c r="C7988" i="1"/>
  <c r="C6898" i="1"/>
  <c r="C7987" i="1"/>
  <c r="C6897" i="1"/>
  <c r="C6896" i="1"/>
  <c r="C6895" i="1"/>
  <c r="C4348" i="1"/>
  <c r="C6894" i="1"/>
  <c r="C1365" i="1"/>
  <c r="C4347" i="1"/>
  <c r="C4346" i="1"/>
  <c r="C4345" i="1"/>
  <c r="C4344" i="1"/>
  <c r="C4343" i="1"/>
  <c r="C524" i="1"/>
  <c r="C2476" i="1"/>
  <c r="C4342" i="1"/>
  <c r="C1364" i="1"/>
  <c r="C2475" i="1"/>
  <c r="C1363" i="1"/>
  <c r="C1362" i="1"/>
  <c r="C4341" i="1"/>
  <c r="C4340" i="1"/>
  <c r="C1361" i="1"/>
  <c r="C2474" i="1"/>
  <c r="C4339" i="1"/>
  <c r="C1360" i="1"/>
  <c r="C4338" i="1"/>
  <c r="C2473" i="1"/>
  <c r="C1359" i="1"/>
  <c r="C4337" i="1"/>
  <c r="C1358" i="1"/>
  <c r="C4336" i="1"/>
  <c r="C2472" i="1"/>
  <c r="C4335" i="1"/>
  <c r="C2471" i="1"/>
  <c r="C2470" i="1"/>
  <c r="C4334" i="1"/>
  <c r="C1357" i="1"/>
  <c r="C2469" i="1"/>
  <c r="C2468" i="1"/>
  <c r="C1356" i="1"/>
  <c r="C4333" i="1"/>
  <c r="C4332" i="1"/>
  <c r="C1355" i="1"/>
  <c r="C1354" i="1"/>
  <c r="C4331" i="1"/>
  <c r="C2467" i="1"/>
  <c r="C1353" i="1"/>
  <c r="C4330" i="1"/>
  <c r="C1352" i="1"/>
  <c r="C4329" i="1"/>
  <c r="C1351" i="1"/>
  <c r="C4328" i="1"/>
  <c r="C4327" i="1"/>
  <c r="C2466" i="1"/>
  <c r="C1350" i="1"/>
  <c r="C4326" i="1"/>
  <c r="C4325" i="1"/>
  <c r="C4324" i="1"/>
  <c r="C4323" i="1"/>
  <c r="C4322" i="1"/>
  <c r="C1349" i="1"/>
  <c r="C1348" i="1"/>
  <c r="C2465" i="1"/>
  <c r="C4321" i="1"/>
  <c r="C2464" i="1"/>
  <c r="C4320" i="1"/>
  <c r="C1347" i="1"/>
  <c r="C1346" i="1"/>
  <c r="C1345" i="1"/>
  <c r="C1344" i="1"/>
  <c r="C1343" i="1"/>
  <c r="C2463" i="1"/>
  <c r="C1342" i="1"/>
  <c r="C2462" i="1"/>
  <c r="C1341" i="1"/>
  <c r="C4319" i="1"/>
  <c r="C2461" i="1"/>
  <c r="C2460" i="1"/>
  <c r="C2459" i="1"/>
  <c r="C2458" i="1"/>
  <c r="C1340" i="1"/>
  <c r="C4318" i="1"/>
  <c r="C1339" i="1"/>
  <c r="C2457" i="1"/>
  <c r="C4317" i="1"/>
  <c r="C1338" i="1"/>
  <c r="C2456" i="1"/>
  <c r="C2455" i="1"/>
  <c r="C4316" i="1"/>
  <c r="C2454" i="1"/>
  <c r="C4315" i="1"/>
  <c r="C2453" i="1"/>
  <c r="C2452" i="1"/>
  <c r="C2451" i="1"/>
  <c r="C1337" i="1"/>
  <c r="C2450" i="1"/>
  <c r="C4314" i="1"/>
  <c r="C495" i="1"/>
  <c r="C6893" i="1"/>
  <c r="C6892" i="1"/>
  <c r="C6891" i="1"/>
  <c r="C6890" i="1"/>
  <c r="C494" i="1"/>
  <c r="C4560" i="1"/>
  <c r="C6889" i="1"/>
  <c r="C493" i="1"/>
  <c r="C5242" i="1"/>
  <c r="C492" i="1"/>
  <c r="C491" i="1"/>
  <c r="C6888" i="1"/>
  <c r="C6887" i="1"/>
  <c r="C490" i="1"/>
  <c r="C5241" i="1"/>
  <c r="C6886" i="1"/>
  <c r="C489" i="1"/>
  <c r="C6885" i="1"/>
  <c r="C5240" i="1"/>
  <c r="C488" i="1"/>
  <c r="C6884" i="1"/>
  <c r="C487" i="1"/>
  <c r="C6883" i="1"/>
  <c r="C5239" i="1"/>
  <c r="C6882" i="1"/>
  <c r="C5238" i="1"/>
  <c r="C5237" i="1"/>
  <c r="C6881" i="1"/>
  <c r="C486" i="1"/>
  <c r="C5236" i="1"/>
  <c r="C5235" i="1"/>
  <c r="C485" i="1"/>
  <c r="C6880" i="1"/>
  <c r="C6879" i="1"/>
  <c r="C484" i="1"/>
  <c r="C483" i="1"/>
  <c r="C6878" i="1"/>
  <c r="C5234" i="1"/>
  <c r="C482" i="1"/>
  <c r="C6877" i="1"/>
  <c r="C481" i="1"/>
  <c r="C6876" i="1"/>
  <c r="C480" i="1"/>
  <c r="C6875" i="1"/>
  <c r="C5233" i="1"/>
  <c r="C479" i="1"/>
  <c r="C6874" i="1"/>
  <c r="C6873" i="1"/>
  <c r="C6872" i="1"/>
  <c r="C6871" i="1"/>
  <c r="C6870" i="1"/>
  <c r="C478" i="1"/>
  <c r="C477" i="1"/>
  <c r="C5232" i="1"/>
  <c r="C6869" i="1"/>
  <c r="C5231" i="1"/>
  <c r="C6868" i="1"/>
  <c r="C476" i="1"/>
  <c r="C475" i="1"/>
  <c r="C474" i="1"/>
  <c r="C473" i="1"/>
  <c r="C472" i="1"/>
  <c r="C5230" i="1"/>
  <c r="C471" i="1"/>
  <c r="C5229" i="1"/>
  <c r="C470" i="1"/>
  <c r="C6867" i="1"/>
  <c r="C5228" i="1"/>
  <c r="C5227" i="1"/>
  <c r="C5226" i="1"/>
  <c r="C5225" i="1"/>
  <c r="C469" i="1"/>
  <c r="C6866" i="1"/>
  <c r="C468" i="1"/>
  <c r="C5224" i="1"/>
  <c r="C6865" i="1"/>
  <c r="C467" i="1"/>
  <c r="C5223" i="1"/>
  <c r="C6864" i="1"/>
  <c r="C5222" i="1"/>
  <c r="C6863" i="1"/>
  <c r="C5221" i="1"/>
  <c r="C5220" i="1"/>
  <c r="C466" i="1"/>
  <c r="C5219" i="1"/>
  <c r="C6862" i="1"/>
  <c r="C4313" i="1"/>
  <c r="C7986" i="1"/>
  <c r="C7985" i="1"/>
  <c r="C7984" i="1"/>
  <c r="C7983" i="1"/>
  <c r="C7982" i="1"/>
  <c r="C4312" i="1"/>
  <c r="C6861" i="1"/>
  <c r="C7056" i="1"/>
  <c r="C4311" i="1"/>
  <c r="C6860" i="1"/>
  <c r="C4310" i="1"/>
  <c r="C4309" i="1"/>
  <c r="C7981" i="1"/>
  <c r="C7980" i="1"/>
  <c r="C4308" i="1"/>
  <c r="C6859" i="1"/>
  <c r="C7979" i="1"/>
  <c r="C4307" i="1"/>
  <c r="C7978" i="1"/>
  <c r="C6858" i="1"/>
  <c r="C4306" i="1"/>
  <c r="C7977" i="1"/>
  <c r="C4305" i="1"/>
  <c r="C7976" i="1"/>
  <c r="C6857" i="1"/>
  <c r="C7975" i="1"/>
  <c r="C6856" i="1"/>
  <c r="C6855" i="1"/>
  <c r="C7974" i="1"/>
  <c r="C4304" i="1"/>
  <c r="C6854" i="1"/>
  <c r="C6853" i="1"/>
  <c r="C4303" i="1"/>
  <c r="C7973" i="1"/>
  <c r="C7972" i="1"/>
  <c r="C4302" i="1"/>
  <c r="C4301" i="1"/>
  <c r="C7971" i="1"/>
  <c r="C6852" i="1"/>
  <c r="C4300" i="1"/>
  <c r="C7970" i="1"/>
  <c r="C4299" i="1"/>
  <c r="C7969" i="1"/>
  <c r="C4298" i="1"/>
  <c r="C7968" i="1"/>
  <c r="C7967" i="1"/>
  <c r="C6851" i="1"/>
  <c r="C4297" i="1"/>
  <c r="C7966" i="1"/>
  <c r="C7965" i="1"/>
  <c r="C7964" i="1"/>
  <c r="C7963" i="1"/>
  <c r="C7962" i="1"/>
  <c r="C4296" i="1"/>
  <c r="C4295" i="1"/>
  <c r="C6850" i="1"/>
  <c r="C7961" i="1"/>
  <c r="C6849" i="1"/>
  <c r="C7960" i="1"/>
  <c r="C4294" i="1"/>
  <c r="C4293" i="1"/>
  <c r="C4292" i="1"/>
  <c r="C4291" i="1"/>
  <c r="C4290" i="1"/>
  <c r="C6848" i="1"/>
  <c r="C4289" i="1"/>
  <c r="C6847" i="1"/>
  <c r="C4288" i="1"/>
  <c r="C7959" i="1"/>
  <c r="C6846" i="1"/>
  <c r="C6845" i="1"/>
  <c r="C6844" i="1"/>
  <c r="C6843" i="1"/>
  <c r="C4287" i="1"/>
  <c r="C7958" i="1"/>
  <c r="C4286" i="1"/>
  <c r="C6842" i="1"/>
  <c r="C7957" i="1"/>
  <c r="C4285" i="1"/>
  <c r="C6841" i="1"/>
  <c r="C6840" i="1"/>
  <c r="C7956" i="1"/>
  <c r="C6839" i="1"/>
  <c r="C7955" i="1"/>
  <c r="C6838" i="1"/>
  <c r="C6837" i="1"/>
  <c r="C6836" i="1"/>
  <c r="C4284" i="1"/>
  <c r="C6835" i="1"/>
  <c r="C7954" i="1"/>
  <c r="C1336" i="1"/>
  <c r="C4283" i="1"/>
  <c r="C4282" i="1"/>
  <c r="C4281" i="1"/>
  <c r="C4280" i="1"/>
  <c r="C4279" i="1"/>
  <c r="C1335" i="1"/>
  <c r="C2449" i="1"/>
  <c r="C4278" i="1"/>
  <c r="C523" i="1"/>
  <c r="C2448" i="1"/>
  <c r="C1334" i="1"/>
  <c r="C1333" i="1"/>
  <c r="C4277" i="1"/>
  <c r="C4276" i="1"/>
  <c r="C1332" i="1"/>
  <c r="C2447" i="1"/>
  <c r="C4275" i="1"/>
  <c r="C1331" i="1"/>
  <c r="C4274" i="1"/>
  <c r="C2446" i="1"/>
  <c r="C1330" i="1"/>
  <c r="C4273" i="1"/>
  <c r="C1329" i="1"/>
  <c r="C4272" i="1"/>
  <c r="C2445" i="1"/>
  <c r="C4271" i="1"/>
  <c r="C2444" i="1"/>
  <c r="C2443" i="1"/>
  <c r="C4270" i="1"/>
  <c r="C1328" i="1"/>
  <c r="C2442" i="1"/>
  <c r="C2441" i="1"/>
  <c r="C1327" i="1"/>
  <c r="C4269" i="1"/>
  <c r="C4268" i="1"/>
  <c r="C1326" i="1"/>
  <c r="C1325" i="1"/>
  <c r="C4267" i="1"/>
  <c r="C2440" i="1"/>
  <c r="C1324" i="1"/>
  <c r="C4266" i="1"/>
  <c r="C1323" i="1"/>
  <c r="C4265" i="1"/>
  <c r="C1322" i="1"/>
  <c r="C4264" i="1"/>
  <c r="C4263" i="1"/>
  <c r="C2439" i="1"/>
  <c r="C1321" i="1"/>
  <c r="C4262" i="1"/>
  <c r="C4261" i="1"/>
  <c r="C4260" i="1"/>
  <c r="C4259" i="1"/>
  <c r="C4258" i="1"/>
  <c r="C1320" i="1"/>
  <c r="C1319" i="1"/>
  <c r="C2438" i="1"/>
  <c r="C4257" i="1"/>
  <c r="C2437" i="1"/>
  <c r="C4256" i="1"/>
  <c r="C1318" i="1"/>
  <c r="C1317" i="1"/>
  <c r="C1316" i="1"/>
  <c r="C1315" i="1"/>
  <c r="C1314" i="1"/>
  <c r="C2436" i="1"/>
  <c r="C1313" i="1"/>
  <c r="C2435" i="1"/>
  <c r="C1312" i="1"/>
  <c r="C4255" i="1"/>
  <c r="C2434" i="1"/>
  <c r="C2433" i="1"/>
  <c r="C2432" i="1"/>
  <c r="C2431" i="1"/>
  <c r="C1311" i="1"/>
  <c r="C4254" i="1"/>
  <c r="C1310" i="1"/>
  <c r="C2430" i="1"/>
  <c r="C4253" i="1"/>
  <c r="C1309" i="1"/>
  <c r="C2429" i="1"/>
  <c r="C2428" i="1"/>
  <c r="C4252" i="1"/>
  <c r="C2427" i="1"/>
  <c r="C4251" i="1"/>
  <c r="C2426" i="1"/>
  <c r="C2425" i="1"/>
  <c r="C2424" i="1"/>
  <c r="C1308" i="1"/>
  <c r="C2423" i="1"/>
  <c r="C4250" i="1"/>
  <c r="C465" i="1"/>
  <c r="C6834" i="1"/>
  <c r="C6833" i="1"/>
  <c r="C6832" i="1"/>
  <c r="C6831" i="1"/>
  <c r="C6830" i="1"/>
  <c r="C464" i="1"/>
  <c r="C5218" i="1"/>
  <c r="C6829" i="1"/>
  <c r="C463" i="1"/>
  <c r="C4559" i="1"/>
  <c r="C462" i="1"/>
  <c r="C461" i="1"/>
  <c r="C6828" i="1"/>
  <c r="C6827" i="1"/>
  <c r="C460" i="1"/>
  <c r="C5217" i="1"/>
  <c r="C6826" i="1"/>
  <c r="C459" i="1"/>
  <c r="C6825" i="1"/>
  <c r="C5216" i="1"/>
  <c r="C458" i="1"/>
  <c r="C6824" i="1"/>
  <c r="C457" i="1"/>
  <c r="C6823" i="1"/>
  <c r="C5215" i="1"/>
  <c r="C6822" i="1"/>
  <c r="C5214" i="1"/>
  <c r="C5213" i="1"/>
  <c r="C6821" i="1"/>
  <c r="C456" i="1"/>
  <c r="C5212" i="1"/>
  <c r="C5211" i="1"/>
  <c r="C455" i="1"/>
  <c r="C6820" i="1"/>
  <c r="C6819" i="1"/>
  <c r="C454" i="1"/>
  <c r="C453" i="1"/>
  <c r="C5210" i="1"/>
  <c r="C452" i="1"/>
  <c r="C6818" i="1"/>
  <c r="C451" i="1"/>
  <c r="C6817" i="1"/>
  <c r="C450" i="1"/>
  <c r="C6816" i="1"/>
  <c r="C6815" i="1"/>
  <c r="C5209" i="1"/>
  <c r="C449" i="1"/>
  <c r="C6814" i="1"/>
  <c r="C6813" i="1"/>
  <c r="C6812" i="1"/>
  <c r="C6811" i="1"/>
  <c r="C6810" i="1"/>
  <c r="C448" i="1"/>
  <c r="C447" i="1"/>
  <c r="C5208" i="1"/>
  <c r="C6809" i="1"/>
  <c r="C5207" i="1"/>
  <c r="C6808" i="1"/>
  <c r="C446" i="1"/>
  <c r="C445" i="1"/>
  <c r="C444" i="1"/>
  <c r="C443" i="1"/>
  <c r="C442" i="1"/>
  <c r="C5206" i="1"/>
  <c r="C441" i="1"/>
  <c r="C5205" i="1"/>
  <c r="C440" i="1"/>
  <c r="C6807" i="1"/>
  <c r="C5204" i="1"/>
  <c r="C5203" i="1"/>
  <c r="C5202" i="1"/>
  <c r="C5201" i="1"/>
  <c r="C439" i="1"/>
  <c r="C6806" i="1"/>
  <c r="C438" i="1"/>
  <c r="C5200" i="1"/>
  <c r="C6805" i="1"/>
  <c r="C437" i="1"/>
  <c r="C5199" i="1"/>
  <c r="C5198" i="1"/>
  <c r="C6804" i="1"/>
  <c r="C5197" i="1"/>
  <c r="C6803" i="1"/>
  <c r="C5196" i="1"/>
  <c r="C5195" i="1"/>
  <c r="C5194" i="1"/>
  <c r="C436" i="1"/>
  <c r="C5193" i="1"/>
  <c r="C6802" i="1"/>
  <c r="C1307" i="1"/>
  <c r="C4249" i="1"/>
  <c r="C4248" i="1"/>
  <c r="C4247" i="1"/>
  <c r="C4246" i="1"/>
  <c r="C4245" i="1"/>
  <c r="C1306" i="1"/>
  <c r="C2422" i="1"/>
  <c r="C4244" i="1"/>
  <c r="C1305" i="1"/>
  <c r="C2421" i="1"/>
  <c r="C522" i="1"/>
  <c r="C1304" i="1"/>
  <c r="C4243" i="1"/>
  <c r="C4242" i="1"/>
  <c r="C1303" i="1"/>
  <c r="C2420" i="1"/>
  <c r="C4241" i="1"/>
  <c r="C1302" i="1"/>
  <c r="C4240" i="1"/>
  <c r="C2419" i="1"/>
  <c r="C1301" i="1"/>
  <c r="C4239" i="1"/>
  <c r="C1300" i="1"/>
  <c r="C4238" i="1"/>
  <c r="C2418" i="1"/>
  <c r="C4237" i="1"/>
  <c r="C2417" i="1"/>
  <c r="C2416" i="1"/>
  <c r="C4236" i="1"/>
  <c r="C1299" i="1"/>
  <c r="C2415" i="1"/>
  <c r="C2414" i="1"/>
  <c r="C1298" i="1"/>
  <c r="C4235" i="1"/>
  <c r="C4234" i="1"/>
  <c r="C1297" i="1"/>
  <c r="C1296" i="1"/>
  <c r="C4233" i="1"/>
  <c r="C2413" i="1"/>
  <c r="C1295" i="1"/>
  <c r="C4232" i="1"/>
  <c r="C1294" i="1"/>
  <c r="C4231" i="1"/>
  <c r="C1293" i="1"/>
  <c r="C4230" i="1"/>
  <c r="C4229" i="1"/>
  <c r="C2412" i="1"/>
  <c r="C1292" i="1"/>
  <c r="C4228" i="1"/>
  <c r="C4227" i="1"/>
  <c r="C4226" i="1"/>
  <c r="C4225" i="1"/>
  <c r="C4224" i="1"/>
  <c r="C1291" i="1"/>
  <c r="C1290" i="1"/>
  <c r="C2411" i="1"/>
  <c r="C4223" i="1"/>
  <c r="C2410" i="1"/>
  <c r="C4222" i="1"/>
  <c r="C1289" i="1"/>
  <c r="C1288" i="1"/>
  <c r="C1287" i="1"/>
  <c r="C1286" i="1"/>
  <c r="C1285" i="1"/>
  <c r="C2409" i="1"/>
  <c r="C1284" i="1"/>
  <c r="C2408" i="1"/>
  <c r="C1283" i="1"/>
  <c r="C4221" i="1"/>
  <c r="C2407" i="1"/>
  <c r="C2406" i="1"/>
  <c r="C2405" i="1"/>
  <c r="C2404" i="1"/>
  <c r="C1282" i="1"/>
  <c r="C4220" i="1"/>
  <c r="C1281" i="1"/>
  <c r="C2403" i="1"/>
  <c r="C4219" i="1"/>
  <c r="C1280" i="1"/>
  <c r="C2402" i="1"/>
  <c r="C2401" i="1"/>
  <c r="C4218" i="1"/>
  <c r="C2400" i="1"/>
  <c r="C4217" i="1"/>
  <c r="C2399" i="1"/>
  <c r="C2398" i="1"/>
  <c r="C2397" i="1"/>
  <c r="C1279" i="1"/>
  <c r="C2396" i="1"/>
  <c r="C4216" i="1"/>
  <c r="C1278" i="1"/>
  <c r="C4215" i="1"/>
  <c r="C4214" i="1"/>
  <c r="C4213" i="1"/>
  <c r="C4212" i="1"/>
  <c r="C4211" i="1"/>
  <c r="C1277" i="1"/>
  <c r="C2395" i="1"/>
  <c r="C4210" i="1"/>
  <c r="C1276" i="1"/>
  <c r="C2394" i="1"/>
  <c r="C1275" i="1"/>
  <c r="C521" i="1"/>
  <c r="C4209" i="1"/>
  <c r="C4208" i="1"/>
  <c r="C1274" i="1"/>
  <c r="C2393" i="1"/>
  <c r="C4207" i="1"/>
  <c r="C1273" i="1"/>
  <c r="C4206" i="1"/>
  <c r="C2392" i="1"/>
  <c r="C1272" i="1"/>
  <c r="C4205" i="1"/>
  <c r="C1271" i="1"/>
  <c r="C4204" i="1"/>
  <c r="C2391" i="1"/>
  <c r="C4203" i="1"/>
  <c r="C2390" i="1"/>
  <c r="C2389" i="1"/>
  <c r="C4202" i="1"/>
  <c r="C1270" i="1"/>
  <c r="C2388" i="1"/>
  <c r="C2387" i="1"/>
  <c r="C1269" i="1"/>
  <c r="C4201" i="1"/>
  <c r="C4200" i="1"/>
  <c r="C1268" i="1"/>
  <c r="C1267" i="1"/>
  <c r="C4199" i="1"/>
  <c r="C2386" i="1"/>
  <c r="C1266" i="1"/>
  <c r="C4198" i="1"/>
  <c r="C1265" i="1"/>
  <c r="C4197" i="1"/>
  <c r="C1264" i="1"/>
  <c r="C4196" i="1"/>
  <c r="C4195" i="1"/>
  <c r="C2385" i="1"/>
  <c r="C1263" i="1"/>
  <c r="C4194" i="1"/>
  <c r="C4193" i="1"/>
  <c r="C4192" i="1"/>
  <c r="C4191" i="1"/>
  <c r="C4190" i="1"/>
  <c r="C1262" i="1"/>
  <c r="C1261" i="1"/>
  <c r="C2384" i="1"/>
  <c r="C4189" i="1"/>
  <c r="C2383" i="1"/>
  <c r="C4188" i="1"/>
  <c r="C1260" i="1"/>
  <c r="C1259" i="1"/>
  <c r="C1258" i="1"/>
  <c r="C1257" i="1"/>
  <c r="C1256" i="1"/>
  <c r="C2382" i="1"/>
  <c r="C1255" i="1"/>
  <c r="C2381" i="1"/>
  <c r="C1254" i="1"/>
  <c r="C4187" i="1"/>
  <c r="C2380" i="1"/>
  <c r="C2379" i="1"/>
  <c r="C2378" i="1"/>
  <c r="C2377" i="1"/>
  <c r="C1253" i="1"/>
  <c r="C4186" i="1"/>
  <c r="C1252" i="1"/>
  <c r="C2376" i="1"/>
  <c r="C4185" i="1"/>
  <c r="C1251" i="1"/>
  <c r="C2375" i="1"/>
  <c r="C2374" i="1"/>
  <c r="C4184" i="1"/>
  <c r="C2373" i="1"/>
  <c r="C4183" i="1"/>
  <c r="C2372" i="1"/>
  <c r="C2371" i="1"/>
  <c r="C2370" i="1"/>
  <c r="C1250" i="1"/>
  <c r="C2369" i="1"/>
  <c r="C4182" i="1"/>
  <c r="C4181" i="1"/>
  <c r="C7953" i="1"/>
  <c r="C7952" i="1"/>
  <c r="C7951" i="1"/>
  <c r="C7950" i="1"/>
  <c r="C7949" i="1"/>
  <c r="C4180" i="1"/>
  <c r="C6801" i="1"/>
  <c r="C7948" i="1"/>
  <c r="C4179" i="1"/>
  <c r="C6800" i="1"/>
  <c r="C4178" i="1"/>
  <c r="C4177" i="1"/>
  <c r="C7055" i="1"/>
  <c r="C7947" i="1"/>
  <c r="C4176" i="1"/>
  <c r="C6799" i="1"/>
  <c r="C7946" i="1"/>
  <c r="C4175" i="1"/>
  <c r="C7945" i="1"/>
  <c r="C6798" i="1"/>
  <c r="C4174" i="1"/>
  <c r="C7944" i="1"/>
  <c r="C4173" i="1"/>
  <c r="C7943" i="1"/>
  <c r="C6797" i="1"/>
  <c r="C7942" i="1"/>
  <c r="C6796" i="1"/>
  <c r="C6795" i="1"/>
  <c r="C7941" i="1"/>
  <c r="C4172" i="1"/>
  <c r="C6794" i="1"/>
  <c r="C6793" i="1"/>
  <c r="C4171" i="1"/>
  <c r="C7940" i="1"/>
  <c r="C7939" i="1"/>
  <c r="C4170" i="1"/>
  <c r="C4169" i="1"/>
  <c r="C7938" i="1"/>
  <c r="C6792" i="1"/>
  <c r="C4168" i="1"/>
  <c r="C7937" i="1"/>
  <c r="C4167" i="1"/>
  <c r="C7936" i="1"/>
  <c r="C4166" i="1"/>
  <c r="C7935" i="1"/>
  <c r="C6791" i="1"/>
  <c r="C4165" i="1"/>
  <c r="C7934" i="1"/>
  <c r="C7933" i="1"/>
  <c r="C7932" i="1"/>
  <c r="C7931" i="1"/>
  <c r="C4164" i="1"/>
  <c r="C4163" i="1"/>
  <c r="C6790" i="1"/>
  <c r="C7930" i="1"/>
  <c r="C6789" i="1"/>
  <c r="C4162" i="1"/>
  <c r="C4161" i="1"/>
  <c r="C4160" i="1"/>
  <c r="C4159" i="1"/>
  <c r="C4158" i="1"/>
  <c r="C6788" i="1"/>
  <c r="C4157" i="1"/>
  <c r="C6787" i="1"/>
  <c r="C4156" i="1"/>
  <c r="C7929" i="1"/>
  <c r="C6786" i="1"/>
  <c r="C6785" i="1"/>
  <c r="C6784" i="1"/>
  <c r="C4155" i="1"/>
  <c r="C7928" i="1"/>
  <c r="C4154" i="1"/>
  <c r="C6783" i="1"/>
  <c r="C4153" i="1"/>
  <c r="C6782" i="1"/>
  <c r="C6781" i="1"/>
  <c r="C7927" i="1"/>
  <c r="C6780" i="1"/>
  <c r="C7926" i="1"/>
  <c r="C6779" i="1"/>
  <c r="C6778" i="1"/>
  <c r="C6777" i="1"/>
  <c r="C4152" i="1"/>
  <c r="C6776" i="1"/>
  <c r="C7925" i="1"/>
  <c r="C4151" i="1"/>
  <c r="C7924" i="1"/>
  <c r="C7923" i="1"/>
  <c r="C7922" i="1"/>
  <c r="C7921" i="1"/>
  <c r="C4150" i="1"/>
  <c r="C6775" i="1"/>
  <c r="C7920" i="1"/>
  <c r="C4149" i="1"/>
  <c r="C6774" i="1"/>
  <c r="C4148" i="1"/>
  <c r="C4147" i="1"/>
  <c r="C7919" i="1"/>
  <c r="C7054" i="1"/>
  <c r="C4146" i="1"/>
  <c r="C6773" i="1"/>
  <c r="C7918" i="1"/>
  <c r="C4145" i="1"/>
  <c r="C7917" i="1"/>
  <c r="C6772" i="1"/>
  <c r="C4144" i="1"/>
  <c r="C7916" i="1"/>
  <c r="C4143" i="1"/>
  <c r="C7915" i="1"/>
  <c r="C6771" i="1"/>
  <c r="C7914" i="1"/>
  <c r="C6770" i="1"/>
  <c r="C6769" i="1"/>
  <c r="C7913" i="1"/>
  <c r="C4142" i="1"/>
  <c r="C6768" i="1"/>
  <c r="C6767" i="1"/>
  <c r="C4141" i="1"/>
  <c r="C7912" i="1"/>
  <c r="C7911" i="1"/>
  <c r="C4140" i="1"/>
  <c r="C4139" i="1"/>
  <c r="C6766" i="1"/>
  <c r="C4138" i="1"/>
  <c r="C7910" i="1"/>
  <c r="C4137" i="1"/>
  <c r="C7909" i="1"/>
  <c r="C4136" i="1"/>
  <c r="C7908" i="1"/>
  <c r="C7907" i="1"/>
  <c r="C6765" i="1"/>
  <c r="C4135" i="1"/>
  <c r="C7906" i="1"/>
  <c r="C7905" i="1"/>
  <c r="C7904" i="1"/>
  <c r="C7903" i="1"/>
  <c r="C7902" i="1"/>
  <c r="C4134" i="1"/>
  <c r="C4133" i="1"/>
  <c r="C6764" i="1"/>
  <c r="C7901" i="1"/>
  <c r="C6763" i="1"/>
  <c r="C7900" i="1"/>
  <c r="C4132" i="1"/>
  <c r="C4131" i="1"/>
  <c r="C4130" i="1"/>
  <c r="C4129" i="1"/>
  <c r="C4128" i="1"/>
  <c r="C6762" i="1"/>
  <c r="C4127" i="1"/>
  <c r="C6761" i="1"/>
  <c r="C4126" i="1"/>
  <c r="C7899" i="1"/>
  <c r="C6760" i="1"/>
  <c r="C6759" i="1"/>
  <c r="C6758" i="1"/>
  <c r="C6757" i="1"/>
  <c r="C4125" i="1"/>
  <c r="C7898" i="1"/>
  <c r="C4124" i="1"/>
  <c r="C6756" i="1"/>
  <c r="C7897" i="1"/>
  <c r="C4123" i="1"/>
  <c r="C6755" i="1"/>
  <c r="C6754" i="1"/>
  <c r="C7896" i="1"/>
  <c r="C6753" i="1"/>
  <c r="C7895" i="1"/>
  <c r="C6752" i="1"/>
  <c r="C6751" i="1"/>
  <c r="C6750" i="1"/>
  <c r="C4122" i="1"/>
  <c r="C6749" i="1"/>
  <c r="C7894" i="1"/>
  <c r="C1249" i="1"/>
  <c r="C4121" i="1"/>
  <c r="C4120" i="1"/>
  <c r="C4119" i="1"/>
  <c r="C4118" i="1"/>
  <c r="C4117" i="1"/>
  <c r="C1248" i="1"/>
  <c r="C2368" i="1"/>
  <c r="C4116" i="1"/>
  <c r="C1247" i="1"/>
  <c r="C2367" i="1"/>
  <c r="C1246" i="1"/>
  <c r="C1245" i="1"/>
  <c r="C4115" i="1"/>
  <c r="C4114" i="1"/>
  <c r="C520" i="1"/>
  <c r="C2366" i="1"/>
  <c r="C4113" i="1"/>
  <c r="C1244" i="1"/>
  <c r="C4112" i="1"/>
  <c r="C2365" i="1"/>
  <c r="C1243" i="1"/>
  <c r="C4111" i="1"/>
  <c r="C1242" i="1"/>
  <c r="C4110" i="1"/>
  <c r="C2364" i="1"/>
  <c r="C4109" i="1"/>
  <c r="C2363" i="1"/>
  <c r="C2362" i="1"/>
  <c r="C4108" i="1"/>
  <c r="C1241" i="1"/>
  <c r="C2361" i="1"/>
  <c r="C2360" i="1"/>
  <c r="C1240" i="1"/>
  <c r="C4107" i="1"/>
  <c r="C4106" i="1"/>
  <c r="C1239" i="1"/>
  <c r="C1238" i="1"/>
  <c r="C4105" i="1"/>
  <c r="C2359" i="1"/>
  <c r="C1237" i="1"/>
  <c r="C4104" i="1"/>
  <c r="C1236" i="1"/>
  <c r="C4103" i="1"/>
  <c r="C1235" i="1"/>
  <c r="C4102" i="1"/>
  <c r="C4101" i="1"/>
  <c r="C2358" i="1"/>
  <c r="C1234" i="1"/>
  <c r="C4100" i="1"/>
  <c r="C4099" i="1"/>
  <c r="C4098" i="1"/>
  <c r="C4097" i="1"/>
  <c r="C4096" i="1"/>
  <c r="C1233" i="1"/>
  <c r="C1232" i="1"/>
  <c r="C2357" i="1"/>
  <c r="C4095" i="1"/>
  <c r="C2356" i="1"/>
  <c r="C4094" i="1"/>
  <c r="C1231" i="1"/>
  <c r="C1230" i="1"/>
  <c r="C1229" i="1"/>
  <c r="C1228" i="1"/>
  <c r="C1227" i="1"/>
  <c r="C2355" i="1"/>
  <c r="C1226" i="1"/>
  <c r="C2354" i="1"/>
  <c r="C1225" i="1"/>
  <c r="C4093" i="1"/>
  <c r="C2353" i="1"/>
  <c r="C2352" i="1"/>
  <c r="C2351" i="1"/>
  <c r="C2350" i="1"/>
  <c r="C1224" i="1"/>
  <c r="C4092" i="1"/>
  <c r="C1223" i="1"/>
  <c r="C2349" i="1"/>
  <c r="C4091" i="1"/>
  <c r="C1222" i="1"/>
  <c r="C2348" i="1"/>
  <c r="C2347" i="1"/>
  <c r="C4090" i="1"/>
  <c r="C2346" i="1"/>
  <c r="C4089" i="1"/>
  <c r="C2345" i="1"/>
  <c r="C2344" i="1"/>
  <c r="C2343" i="1"/>
  <c r="C1221" i="1"/>
  <c r="C2342" i="1"/>
  <c r="C4088" i="1"/>
  <c r="C2341" i="1"/>
  <c r="C6748" i="1"/>
  <c r="C6747" i="1"/>
  <c r="C6746" i="1"/>
  <c r="C6745" i="1"/>
  <c r="C6744" i="1"/>
  <c r="C2340" i="1"/>
  <c r="C5192" i="1"/>
  <c r="C6743" i="1"/>
  <c r="C2339" i="1"/>
  <c r="C5191" i="1"/>
  <c r="C2338" i="1"/>
  <c r="C2337" i="1"/>
  <c r="C6742" i="1"/>
  <c r="C6741" i="1"/>
  <c r="C2336" i="1"/>
  <c r="C4558" i="1"/>
  <c r="C6740" i="1"/>
  <c r="C2335" i="1"/>
  <c r="C6739" i="1"/>
  <c r="C5190" i="1"/>
  <c r="C2334" i="1"/>
  <c r="C6738" i="1"/>
  <c r="C2333" i="1"/>
  <c r="C6737" i="1"/>
  <c r="C5189" i="1"/>
  <c r="C6736" i="1"/>
  <c r="C5188" i="1"/>
  <c r="C5187" i="1"/>
  <c r="C6735" i="1"/>
  <c r="C2332" i="1"/>
  <c r="C5186" i="1"/>
  <c r="C5185" i="1"/>
  <c r="C2331" i="1"/>
  <c r="C6734" i="1"/>
  <c r="C6733" i="1"/>
  <c r="C2330" i="1"/>
  <c r="C2329" i="1"/>
  <c r="C6732" i="1"/>
  <c r="C5184" i="1"/>
  <c r="C2328" i="1"/>
  <c r="C6731" i="1"/>
  <c r="C2327" i="1"/>
  <c r="C6730" i="1"/>
  <c r="C2326" i="1"/>
  <c r="C6729" i="1"/>
  <c r="C6728" i="1"/>
  <c r="C5183" i="1"/>
  <c r="C2325" i="1"/>
  <c r="C6727" i="1"/>
  <c r="C6726" i="1"/>
  <c r="C6725" i="1"/>
  <c r="C6724" i="1"/>
  <c r="C6723" i="1"/>
  <c r="C2324" i="1"/>
  <c r="C2323" i="1"/>
  <c r="C5182" i="1"/>
  <c r="C6722" i="1"/>
  <c r="C5181" i="1"/>
  <c r="C6721" i="1"/>
  <c r="C2322" i="1"/>
  <c r="C2321" i="1"/>
  <c r="C2320" i="1"/>
  <c r="C2319" i="1"/>
  <c r="C2318" i="1"/>
  <c r="C5180" i="1"/>
  <c r="C2317" i="1"/>
  <c r="C5179" i="1"/>
  <c r="C2316" i="1"/>
  <c r="C6720" i="1"/>
  <c r="C5178" i="1"/>
  <c r="C5177" i="1"/>
  <c r="C5176" i="1"/>
  <c r="C5175" i="1"/>
  <c r="C2315" i="1"/>
  <c r="C6719" i="1"/>
  <c r="C2314" i="1"/>
  <c r="C5174" i="1"/>
  <c r="C6718" i="1"/>
  <c r="C2313" i="1"/>
  <c r="C5173" i="1"/>
  <c r="C5172" i="1"/>
  <c r="C6717" i="1"/>
  <c r="C5171" i="1"/>
  <c r="C6716" i="1"/>
  <c r="C5170" i="1"/>
  <c r="C5169" i="1"/>
  <c r="C5168" i="1"/>
  <c r="C2312" i="1"/>
  <c r="C5167" i="1"/>
  <c r="C6715" i="1"/>
  <c r="C4087" i="1"/>
  <c r="C7893" i="1"/>
  <c r="C7892" i="1"/>
  <c r="C7891" i="1"/>
  <c r="C7890" i="1"/>
  <c r="C7889" i="1"/>
  <c r="C4086" i="1"/>
  <c r="C6714" i="1"/>
  <c r="C7888" i="1"/>
  <c r="C4085" i="1"/>
  <c r="C6713" i="1"/>
  <c r="C4084" i="1"/>
  <c r="C4083" i="1"/>
  <c r="C7887" i="1"/>
  <c r="C7886" i="1"/>
  <c r="C4082" i="1"/>
  <c r="C6712" i="1"/>
  <c r="C7053" i="1"/>
  <c r="C4081" i="1"/>
  <c r="C7885" i="1"/>
  <c r="C6711" i="1"/>
  <c r="C4080" i="1"/>
  <c r="C7884" i="1"/>
  <c r="C4079" i="1"/>
  <c r="C7883" i="1"/>
  <c r="C6710" i="1"/>
  <c r="C7882" i="1"/>
  <c r="C6709" i="1"/>
  <c r="C6708" i="1"/>
  <c r="C7881" i="1"/>
  <c r="C4078" i="1"/>
  <c r="C6707" i="1"/>
  <c r="C6706" i="1"/>
  <c r="C4077" i="1"/>
  <c r="C7880" i="1"/>
  <c r="C7879" i="1"/>
  <c r="C4076" i="1"/>
  <c r="C4075" i="1"/>
  <c r="C7878" i="1"/>
  <c r="C6705" i="1"/>
  <c r="C4074" i="1"/>
  <c r="C7877" i="1"/>
  <c r="C4073" i="1"/>
  <c r="C7876" i="1"/>
  <c r="C4072" i="1"/>
  <c r="C7875" i="1"/>
  <c r="C7874" i="1"/>
  <c r="C6704" i="1"/>
  <c r="C4071" i="1"/>
  <c r="C7873" i="1"/>
  <c r="C7872" i="1"/>
  <c r="C7871" i="1"/>
  <c r="C7870" i="1"/>
  <c r="C7869" i="1"/>
  <c r="C4070" i="1"/>
  <c r="C4069" i="1"/>
  <c r="C6703" i="1"/>
  <c r="C7868" i="1"/>
  <c r="C6702" i="1"/>
  <c r="C7867" i="1"/>
  <c r="C4068" i="1"/>
  <c r="C4067" i="1"/>
  <c r="C4066" i="1"/>
  <c r="C4065" i="1"/>
  <c r="C4064" i="1"/>
  <c r="C6701" i="1"/>
  <c r="C4063" i="1"/>
  <c r="C6700" i="1"/>
  <c r="C4062" i="1"/>
  <c r="C7866" i="1"/>
  <c r="C6699" i="1"/>
  <c r="C6698" i="1"/>
  <c r="C6697" i="1"/>
  <c r="C6696" i="1"/>
  <c r="C4061" i="1"/>
  <c r="C7865" i="1"/>
  <c r="C4060" i="1"/>
  <c r="C6695" i="1"/>
  <c r="C7864" i="1"/>
  <c r="C4059" i="1"/>
  <c r="C6694" i="1"/>
  <c r="C6693" i="1"/>
  <c r="C7863" i="1"/>
  <c r="C6692" i="1"/>
  <c r="C7862" i="1"/>
  <c r="C6691" i="1"/>
  <c r="C6690" i="1"/>
  <c r="C6689" i="1"/>
  <c r="C4058" i="1"/>
  <c r="C6688" i="1"/>
  <c r="C7861" i="1"/>
  <c r="C1220" i="1"/>
  <c r="C4057" i="1"/>
  <c r="C4056" i="1"/>
  <c r="C4055" i="1"/>
  <c r="C4054" i="1"/>
  <c r="C4053" i="1"/>
  <c r="C1219" i="1"/>
  <c r="C2311" i="1"/>
  <c r="C4052" i="1"/>
  <c r="C1218" i="1"/>
  <c r="C2310" i="1"/>
  <c r="C1217" i="1"/>
  <c r="C1216" i="1"/>
  <c r="C4051" i="1"/>
  <c r="C4050" i="1"/>
  <c r="C1215" i="1"/>
  <c r="C2309" i="1"/>
  <c r="C4049" i="1"/>
  <c r="C519" i="1"/>
  <c r="C4048" i="1"/>
  <c r="C2308" i="1"/>
  <c r="C1214" i="1"/>
  <c r="C4047" i="1"/>
  <c r="C1213" i="1"/>
  <c r="C4046" i="1"/>
  <c r="C2307" i="1"/>
  <c r="C4045" i="1"/>
  <c r="C2306" i="1"/>
  <c r="C2305" i="1"/>
  <c r="C4044" i="1"/>
  <c r="C1212" i="1"/>
  <c r="C2304" i="1"/>
  <c r="C2303" i="1"/>
  <c r="C1211" i="1"/>
  <c r="C4043" i="1"/>
  <c r="C4042" i="1"/>
  <c r="C1210" i="1"/>
  <c r="C1209" i="1"/>
  <c r="C4041" i="1"/>
  <c r="C2302" i="1"/>
  <c r="C1208" i="1"/>
  <c r="C4040" i="1"/>
  <c r="C1207" i="1"/>
  <c r="C4039" i="1"/>
  <c r="C1206" i="1"/>
  <c r="C4038" i="1"/>
  <c r="C4037" i="1"/>
  <c r="C2301" i="1"/>
  <c r="C1205" i="1"/>
  <c r="C4036" i="1"/>
  <c r="C4035" i="1"/>
  <c r="C4034" i="1"/>
  <c r="C4033" i="1"/>
  <c r="C1204" i="1"/>
  <c r="C1203" i="1"/>
  <c r="C2300" i="1"/>
  <c r="C4032" i="1"/>
  <c r="C2299" i="1"/>
  <c r="C4031" i="1"/>
  <c r="C1202" i="1"/>
  <c r="C1201" i="1"/>
  <c r="C1200" i="1"/>
  <c r="C1199" i="1"/>
  <c r="C1198" i="1"/>
  <c r="C2298" i="1"/>
  <c r="C1197" i="1"/>
  <c r="C2297" i="1"/>
  <c r="C1196" i="1"/>
  <c r="C4030" i="1"/>
  <c r="C2296" i="1"/>
  <c r="C2295" i="1"/>
  <c r="C2294" i="1"/>
  <c r="C2293" i="1"/>
  <c r="C1195" i="1"/>
  <c r="C4029" i="1"/>
  <c r="C1194" i="1"/>
  <c r="C2292" i="1"/>
  <c r="C4028" i="1"/>
  <c r="C1193" i="1"/>
  <c r="C2291" i="1"/>
  <c r="C2290" i="1"/>
  <c r="C4027" i="1"/>
  <c r="C2289" i="1"/>
  <c r="C4026" i="1"/>
  <c r="C2288" i="1"/>
  <c r="C2287" i="1"/>
  <c r="C2286" i="1"/>
  <c r="C1192" i="1"/>
  <c r="C2285" i="1"/>
  <c r="C4025" i="1"/>
  <c r="C4024" i="1"/>
  <c r="C7860" i="1"/>
  <c r="C7859" i="1"/>
  <c r="C7858" i="1"/>
  <c r="C7857" i="1"/>
  <c r="C4023" i="1"/>
  <c r="C6687" i="1"/>
  <c r="C7856" i="1"/>
  <c r="C4022" i="1"/>
  <c r="C6686" i="1"/>
  <c r="C4021" i="1"/>
  <c r="C4020" i="1"/>
  <c r="C7855" i="1"/>
  <c r="C7854" i="1"/>
  <c r="C4019" i="1"/>
  <c r="C6685" i="1"/>
  <c r="C7853" i="1"/>
  <c r="C4018" i="1"/>
  <c r="C7052" i="1"/>
  <c r="C6684" i="1"/>
  <c r="C4017" i="1"/>
  <c r="C7852" i="1"/>
  <c r="C4016" i="1"/>
  <c r="C7851" i="1"/>
  <c r="C6683" i="1"/>
  <c r="C7850" i="1"/>
  <c r="C6682" i="1"/>
  <c r="C6681" i="1"/>
  <c r="C4015" i="1"/>
  <c r="C6680" i="1"/>
  <c r="C6679" i="1"/>
  <c r="C4014" i="1"/>
  <c r="C7849" i="1"/>
  <c r="C7848" i="1"/>
  <c r="C4013" i="1"/>
  <c r="C4012" i="1"/>
  <c r="C7847" i="1"/>
  <c r="C6678" i="1"/>
  <c r="C4011" i="1"/>
  <c r="C7846" i="1"/>
  <c r="C4010" i="1"/>
  <c r="C7845" i="1"/>
  <c r="C4009" i="1"/>
  <c r="C7844" i="1"/>
  <c r="C6677" i="1"/>
  <c r="C4008" i="1"/>
  <c r="C7843" i="1"/>
  <c r="C7842" i="1"/>
  <c r="C7841" i="1"/>
  <c r="C7840" i="1"/>
  <c r="C4007" i="1"/>
  <c r="C4006" i="1"/>
  <c r="C6676" i="1"/>
  <c r="C7839" i="1"/>
  <c r="C6675" i="1"/>
  <c r="C4005" i="1"/>
  <c r="C4004" i="1"/>
  <c r="C4003" i="1"/>
  <c r="C4002" i="1"/>
  <c r="C4001" i="1"/>
  <c r="C6674" i="1"/>
  <c r="C4000" i="1"/>
  <c r="C6673" i="1"/>
  <c r="C3999" i="1"/>
  <c r="C7838" i="1"/>
  <c r="C6672" i="1"/>
  <c r="C6671" i="1"/>
  <c r="C6670" i="1"/>
  <c r="C6669" i="1"/>
  <c r="C3998" i="1"/>
  <c r="C7837" i="1"/>
  <c r="C3997" i="1"/>
  <c r="C6668" i="1"/>
  <c r="C7836" i="1"/>
  <c r="C3996" i="1"/>
  <c r="C6667" i="1"/>
  <c r="C7835" i="1"/>
  <c r="C6666" i="1"/>
  <c r="C7834" i="1"/>
  <c r="C6665" i="1"/>
  <c r="C6664" i="1"/>
  <c r="C6663" i="1"/>
  <c r="C3995" i="1"/>
  <c r="C6662" i="1"/>
  <c r="C7833" i="1"/>
  <c r="C2284" i="1"/>
  <c r="C6661" i="1"/>
  <c r="C6660" i="1"/>
  <c r="C6659" i="1"/>
  <c r="C6658" i="1"/>
  <c r="C6657" i="1"/>
  <c r="C2283" i="1"/>
  <c r="C5166" i="1"/>
  <c r="C6656" i="1"/>
  <c r="C2282" i="1"/>
  <c r="C5165" i="1"/>
  <c r="C2281" i="1"/>
  <c r="C2280" i="1"/>
  <c r="C6655" i="1"/>
  <c r="C6654" i="1"/>
  <c r="C2279" i="1"/>
  <c r="C5164" i="1"/>
  <c r="C6653" i="1"/>
  <c r="C2278" i="1"/>
  <c r="C6652" i="1"/>
  <c r="C4557" i="1"/>
  <c r="C2277" i="1"/>
  <c r="C6651" i="1"/>
  <c r="C2276" i="1"/>
  <c r="C6650" i="1"/>
  <c r="C5163" i="1"/>
  <c r="C6649" i="1"/>
  <c r="C5162" i="1"/>
  <c r="C5161" i="1"/>
  <c r="C6648" i="1"/>
  <c r="C2275" i="1"/>
  <c r="C5160" i="1"/>
  <c r="C5159" i="1"/>
  <c r="C2274" i="1"/>
  <c r="C6647" i="1"/>
  <c r="C6646" i="1"/>
  <c r="C2273" i="1"/>
  <c r="C2272" i="1"/>
  <c r="C6645" i="1"/>
  <c r="C5158" i="1"/>
  <c r="C2271" i="1"/>
  <c r="C6644" i="1"/>
  <c r="C2270" i="1"/>
  <c r="C6643" i="1"/>
  <c r="C2269" i="1"/>
  <c r="C6642" i="1"/>
  <c r="C6641" i="1"/>
  <c r="C5157" i="1"/>
  <c r="C2268" i="1"/>
  <c r="C6640" i="1"/>
  <c r="C6639" i="1"/>
  <c r="C6638" i="1"/>
  <c r="C6637" i="1"/>
  <c r="C6636" i="1"/>
  <c r="C2267" i="1"/>
  <c r="C2266" i="1"/>
  <c r="C5156" i="1"/>
  <c r="C6635" i="1"/>
  <c r="C5155" i="1"/>
  <c r="C6634" i="1"/>
  <c r="C2265" i="1"/>
  <c r="C2264" i="1"/>
  <c r="C2263" i="1"/>
  <c r="C2262" i="1"/>
  <c r="C2261" i="1"/>
  <c r="C5154" i="1"/>
  <c r="C2260" i="1"/>
  <c r="C5153" i="1"/>
  <c r="C2259" i="1"/>
  <c r="C6633" i="1"/>
  <c r="C5152" i="1"/>
  <c r="C5151" i="1"/>
  <c r="C5150" i="1"/>
  <c r="C5149" i="1"/>
  <c r="C2258" i="1"/>
  <c r="C6632" i="1"/>
  <c r="C2257" i="1"/>
  <c r="C5148" i="1"/>
  <c r="C6631" i="1"/>
  <c r="C2256" i="1"/>
  <c r="C5147" i="1"/>
  <c r="C5146" i="1"/>
  <c r="C6630" i="1"/>
  <c r="C5145" i="1"/>
  <c r="C6629" i="1"/>
  <c r="C5144" i="1"/>
  <c r="C5143" i="1"/>
  <c r="C5142" i="1"/>
  <c r="C2255" i="1"/>
  <c r="C5141" i="1"/>
  <c r="C6628" i="1"/>
  <c r="C1191" i="1"/>
  <c r="C3994" i="1"/>
  <c r="C3993" i="1"/>
  <c r="C3992" i="1"/>
  <c r="C3991" i="1"/>
  <c r="C3990" i="1"/>
  <c r="C1190" i="1"/>
  <c r="C2254" i="1"/>
  <c r="C3989" i="1"/>
  <c r="C1189" i="1"/>
  <c r="C2253" i="1"/>
  <c r="C1188" i="1"/>
  <c r="C1187" i="1"/>
  <c r="C3988" i="1"/>
  <c r="C3987" i="1"/>
  <c r="C1186" i="1"/>
  <c r="C2252" i="1"/>
  <c r="C3986" i="1"/>
  <c r="C1185" i="1"/>
  <c r="C3985" i="1"/>
  <c r="C2251" i="1"/>
  <c r="C518" i="1"/>
  <c r="C3984" i="1"/>
  <c r="C1184" i="1"/>
  <c r="C3983" i="1"/>
  <c r="C2250" i="1"/>
  <c r="C3982" i="1"/>
  <c r="C2249" i="1"/>
  <c r="C2248" i="1"/>
  <c r="C3981" i="1"/>
  <c r="C1183" i="1"/>
  <c r="C2247" i="1"/>
  <c r="C2246" i="1"/>
  <c r="C1182" i="1"/>
  <c r="C3980" i="1"/>
  <c r="C3979" i="1"/>
  <c r="C1181" i="1"/>
  <c r="C1180" i="1"/>
  <c r="C3978" i="1"/>
  <c r="C2245" i="1"/>
  <c r="C1179" i="1"/>
  <c r="C3977" i="1"/>
  <c r="C1178" i="1"/>
  <c r="C1177" i="1"/>
  <c r="C3976" i="1"/>
  <c r="C3975" i="1"/>
  <c r="C2244" i="1"/>
  <c r="C1176" i="1"/>
  <c r="C3974" i="1"/>
  <c r="C3973" i="1"/>
  <c r="C3972" i="1"/>
  <c r="C3971" i="1"/>
  <c r="C3970" i="1"/>
  <c r="C1175" i="1"/>
  <c r="C1174" i="1"/>
  <c r="C2243" i="1"/>
  <c r="C3969" i="1"/>
  <c r="C2242" i="1"/>
  <c r="C3968" i="1"/>
  <c r="C1173" i="1"/>
  <c r="C1172" i="1"/>
  <c r="C1171" i="1"/>
  <c r="C1170" i="1"/>
  <c r="C1169" i="1"/>
  <c r="C2241" i="1"/>
  <c r="C1168" i="1"/>
  <c r="C2240" i="1"/>
  <c r="C1167" i="1"/>
  <c r="C3967" i="1"/>
  <c r="C2239" i="1"/>
  <c r="C2238" i="1"/>
  <c r="C2237" i="1"/>
  <c r="C2236" i="1"/>
  <c r="C1166" i="1"/>
  <c r="C3966" i="1"/>
  <c r="C1165" i="1"/>
  <c r="C2235" i="1"/>
  <c r="C3965" i="1"/>
  <c r="C1164" i="1"/>
  <c r="C2234" i="1"/>
  <c r="C2233" i="1"/>
  <c r="C3964" i="1"/>
  <c r="C2232" i="1"/>
  <c r="C3963" i="1"/>
  <c r="C2231" i="1"/>
  <c r="C2230" i="1"/>
  <c r="C2229" i="1"/>
  <c r="C1163" i="1"/>
  <c r="C2228" i="1"/>
  <c r="C3962" i="1"/>
  <c r="C3961" i="1"/>
  <c r="C7832" i="1"/>
  <c r="C7831" i="1"/>
  <c r="C7830" i="1"/>
  <c r="C7829" i="1"/>
  <c r="C7828" i="1"/>
  <c r="C3960" i="1"/>
  <c r="C6627" i="1"/>
  <c r="C7827" i="1"/>
  <c r="C3959" i="1"/>
  <c r="C6626" i="1"/>
  <c r="C3958" i="1"/>
  <c r="C3957" i="1"/>
  <c r="C7826" i="1"/>
  <c r="C7825" i="1"/>
  <c r="C3956" i="1"/>
  <c r="C6625" i="1"/>
  <c r="C7824" i="1"/>
  <c r="C3955" i="1"/>
  <c r="C7823" i="1"/>
  <c r="C6624" i="1"/>
  <c r="C3954" i="1"/>
  <c r="C7051" i="1"/>
  <c r="C3953" i="1"/>
  <c r="C7822" i="1"/>
  <c r="C6623" i="1"/>
  <c r="C7821" i="1"/>
  <c r="C6622" i="1"/>
  <c r="C6621" i="1"/>
  <c r="C7820" i="1"/>
  <c r="C3952" i="1"/>
  <c r="C6620" i="1"/>
  <c r="C6619" i="1"/>
  <c r="C3951" i="1"/>
  <c r="C7819" i="1"/>
  <c r="C7818" i="1"/>
  <c r="C3950" i="1"/>
  <c r="C3949" i="1"/>
  <c r="C7817" i="1"/>
  <c r="C6618" i="1"/>
  <c r="C3948" i="1"/>
  <c r="C7816" i="1"/>
  <c r="C3947" i="1"/>
  <c r="C7815" i="1"/>
  <c r="C3946" i="1"/>
  <c r="C7814" i="1"/>
  <c r="C7813" i="1"/>
  <c r="C6617" i="1"/>
  <c r="C3945" i="1"/>
  <c r="C7812" i="1"/>
  <c r="C7811" i="1"/>
  <c r="C7810" i="1"/>
  <c r="C7809" i="1"/>
  <c r="C7808" i="1"/>
  <c r="C3944" i="1"/>
  <c r="C3943" i="1"/>
  <c r="C6616" i="1"/>
  <c r="C7807" i="1"/>
  <c r="C6615" i="1"/>
  <c r="C7806" i="1"/>
  <c r="C3942" i="1"/>
  <c r="C3941" i="1"/>
  <c r="C3940" i="1"/>
  <c r="C3939" i="1"/>
  <c r="C3938" i="1"/>
  <c r="C6614" i="1"/>
  <c r="C3937" i="1"/>
  <c r="C6613" i="1"/>
  <c r="C3936" i="1"/>
  <c r="C7805" i="1"/>
  <c r="C6612" i="1"/>
  <c r="C6611" i="1"/>
  <c r="C6610" i="1"/>
  <c r="C6609" i="1"/>
  <c r="C3935" i="1"/>
  <c r="C7804" i="1"/>
  <c r="C3934" i="1"/>
  <c r="C6608" i="1"/>
  <c r="C7803" i="1"/>
  <c r="C3933" i="1"/>
  <c r="C6607" i="1"/>
  <c r="C6606" i="1"/>
  <c r="C7802" i="1"/>
  <c r="C6605" i="1"/>
  <c r="C7801" i="1"/>
  <c r="C6604" i="1"/>
  <c r="C6603" i="1"/>
  <c r="C6602" i="1"/>
  <c r="C3932" i="1"/>
  <c r="C6601" i="1"/>
  <c r="C7800" i="1"/>
  <c r="C1162" i="1"/>
  <c r="C3931" i="1"/>
  <c r="C3930" i="1"/>
  <c r="C3929" i="1"/>
  <c r="C3928" i="1"/>
  <c r="C3927" i="1"/>
  <c r="C1161" i="1"/>
  <c r="C2227" i="1"/>
  <c r="C3926" i="1"/>
  <c r="C1160" i="1"/>
  <c r="C2226" i="1"/>
  <c r="C1159" i="1"/>
  <c r="C1158" i="1"/>
  <c r="C3925" i="1"/>
  <c r="C3924" i="1"/>
  <c r="C1157" i="1"/>
  <c r="C2225" i="1"/>
  <c r="C3923" i="1"/>
  <c r="C1156" i="1"/>
  <c r="C3922" i="1"/>
  <c r="C2224" i="1"/>
  <c r="C1155" i="1"/>
  <c r="C3921" i="1"/>
  <c r="C517" i="1"/>
  <c r="C3920" i="1"/>
  <c r="C2223" i="1"/>
  <c r="C3919" i="1"/>
  <c r="C2222" i="1"/>
  <c r="C2221" i="1"/>
  <c r="C3918" i="1"/>
  <c r="C1154" i="1"/>
  <c r="C2220" i="1"/>
  <c r="C2219" i="1"/>
  <c r="C1153" i="1"/>
  <c r="C3917" i="1"/>
  <c r="C3916" i="1"/>
  <c r="C1152" i="1"/>
  <c r="C1151" i="1"/>
  <c r="C3915" i="1"/>
  <c r="C2218" i="1"/>
  <c r="C1150" i="1"/>
  <c r="C3914" i="1"/>
  <c r="C1149" i="1"/>
  <c r="C3913" i="1"/>
  <c r="C1148" i="1"/>
  <c r="C3912" i="1"/>
  <c r="C3911" i="1"/>
  <c r="C2217" i="1"/>
  <c r="C1147" i="1"/>
  <c r="C3910" i="1"/>
  <c r="C3909" i="1"/>
  <c r="C3908" i="1"/>
  <c r="C3907" i="1"/>
  <c r="C3906" i="1"/>
  <c r="C1146" i="1"/>
  <c r="C1145" i="1"/>
  <c r="C2216" i="1"/>
  <c r="C3905" i="1"/>
  <c r="C2215" i="1"/>
  <c r="C3904" i="1"/>
  <c r="C1144" i="1"/>
  <c r="C1143" i="1"/>
  <c r="C1142" i="1"/>
  <c r="C1141" i="1"/>
  <c r="C1140" i="1"/>
  <c r="C2214" i="1"/>
  <c r="C1139" i="1"/>
  <c r="C2213" i="1"/>
  <c r="C1138" i="1"/>
  <c r="C3903" i="1"/>
  <c r="C2212" i="1"/>
  <c r="C2211" i="1"/>
  <c r="C2210" i="1"/>
  <c r="C2209" i="1"/>
  <c r="C1137" i="1"/>
  <c r="C3902" i="1"/>
  <c r="C1136" i="1"/>
  <c r="C2208" i="1"/>
  <c r="C3901" i="1"/>
  <c r="C1135" i="1"/>
  <c r="C2207" i="1"/>
  <c r="C2206" i="1"/>
  <c r="C3900" i="1"/>
  <c r="C2205" i="1"/>
  <c r="C3899" i="1"/>
  <c r="C2204" i="1"/>
  <c r="C2203" i="1"/>
  <c r="C2202" i="1"/>
  <c r="C1134" i="1"/>
  <c r="C2201" i="1"/>
  <c r="C3898" i="1"/>
  <c r="C3897" i="1"/>
  <c r="C7799" i="1"/>
  <c r="C7798" i="1"/>
  <c r="C7797" i="1"/>
  <c r="C7796" i="1"/>
  <c r="C7795" i="1"/>
  <c r="C3896" i="1"/>
  <c r="C6600" i="1"/>
  <c r="C7794" i="1"/>
  <c r="C3895" i="1"/>
  <c r="C6599" i="1"/>
  <c r="C3894" i="1"/>
  <c r="C3893" i="1"/>
  <c r="C7793" i="1"/>
  <c r="C7792" i="1"/>
  <c r="C3892" i="1"/>
  <c r="C6598" i="1"/>
  <c r="C7791" i="1"/>
  <c r="C3891" i="1"/>
  <c r="C7790" i="1"/>
  <c r="C6597" i="1"/>
  <c r="C3890" i="1"/>
  <c r="C7789" i="1"/>
  <c r="C3889" i="1"/>
  <c r="C7050" i="1"/>
  <c r="C6596" i="1"/>
  <c r="C7788" i="1"/>
  <c r="C6595" i="1"/>
  <c r="C6594" i="1"/>
  <c r="C7787" i="1"/>
  <c r="C3888" i="1"/>
  <c r="C6593" i="1"/>
  <c r="C6592" i="1"/>
  <c r="C3887" i="1"/>
  <c r="C7786" i="1"/>
  <c r="C7785" i="1"/>
  <c r="C3886" i="1"/>
  <c r="C3885" i="1"/>
  <c r="C7784" i="1"/>
  <c r="C6591" i="1"/>
  <c r="C3884" i="1"/>
  <c r="C7783" i="1"/>
  <c r="C3883" i="1"/>
  <c r="C7782" i="1"/>
  <c r="C3882" i="1"/>
  <c r="C7781" i="1"/>
  <c r="C7780" i="1"/>
  <c r="C6590" i="1"/>
  <c r="C3881" i="1"/>
  <c r="C7779" i="1"/>
  <c r="C7778" i="1"/>
  <c r="C7777" i="1"/>
  <c r="C7776" i="1"/>
  <c r="C7775" i="1"/>
  <c r="C3880" i="1"/>
  <c r="C3879" i="1"/>
  <c r="C6589" i="1"/>
  <c r="C7774" i="1"/>
  <c r="C6588" i="1"/>
  <c r="C7773" i="1"/>
  <c r="C3878" i="1"/>
  <c r="C3877" i="1"/>
  <c r="C3876" i="1"/>
  <c r="C3875" i="1"/>
  <c r="C3874" i="1"/>
  <c r="C6587" i="1"/>
  <c r="C3873" i="1"/>
  <c r="C6586" i="1"/>
  <c r="C3872" i="1"/>
  <c r="C7772" i="1"/>
  <c r="C6585" i="1"/>
  <c r="C6584" i="1"/>
  <c r="C6583" i="1"/>
  <c r="C6582" i="1"/>
  <c r="C3871" i="1"/>
  <c r="C7771" i="1"/>
  <c r="C3870" i="1"/>
  <c r="C6581" i="1"/>
  <c r="C7770" i="1"/>
  <c r="C3869" i="1"/>
  <c r="C6580" i="1"/>
  <c r="C6579" i="1"/>
  <c r="C7769" i="1"/>
  <c r="C6578" i="1"/>
  <c r="C7768" i="1"/>
  <c r="C6577" i="1"/>
  <c r="C6576" i="1"/>
  <c r="C6575" i="1"/>
  <c r="C3868" i="1"/>
  <c r="C6574" i="1"/>
  <c r="C7767" i="1"/>
  <c r="C435" i="1"/>
  <c r="C6573" i="1"/>
  <c r="C6572" i="1"/>
  <c r="C6571" i="1"/>
  <c r="C6570" i="1"/>
  <c r="C6569" i="1"/>
  <c r="C434" i="1"/>
  <c r="C5140" i="1"/>
  <c r="C6568" i="1"/>
  <c r="C433" i="1"/>
  <c r="C5139" i="1"/>
  <c r="C432" i="1"/>
  <c r="C431" i="1"/>
  <c r="C6567" i="1"/>
  <c r="C6566" i="1"/>
  <c r="C430" i="1"/>
  <c r="C5138" i="1"/>
  <c r="C6565" i="1"/>
  <c r="C429" i="1"/>
  <c r="C6564" i="1"/>
  <c r="C5137" i="1"/>
  <c r="C428" i="1"/>
  <c r="C6563" i="1"/>
  <c r="C427" i="1"/>
  <c r="C6562" i="1"/>
  <c r="C4556" i="1"/>
  <c r="C6561" i="1"/>
  <c r="C5136" i="1"/>
  <c r="C5135" i="1"/>
  <c r="C6560" i="1"/>
  <c r="C426" i="1"/>
  <c r="C5134" i="1"/>
  <c r="C5133" i="1"/>
  <c r="C425" i="1"/>
  <c r="C6559" i="1"/>
  <c r="C6558" i="1"/>
  <c r="C424" i="1"/>
  <c r="C423" i="1"/>
  <c r="C6557" i="1"/>
  <c r="C5132" i="1"/>
  <c r="C422" i="1"/>
  <c r="C6556" i="1"/>
  <c r="C421" i="1"/>
  <c r="C6555" i="1"/>
  <c r="C420" i="1"/>
  <c r="C6554" i="1"/>
  <c r="C6553" i="1"/>
  <c r="C5131" i="1"/>
  <c r="C419" i="1"/>
  <c r="C6552" i="1"/>
  <c r="C6551" i="1"/>
  <c r="C6550" i="1"/>
  <c r="C6549" i="1"/>
  <c r="C6548" i="1"/>
  <c r="C418" i="1"/>
  <c r="C417" i="1"/>
  <c r="C5130" i="1"/>
  <c r="C6547" i="1"/>
  <c r="C5129" i="1"/>
  <c r="C6546" i="1"/>
  <c r="C416" i="1"/>
  <c r="C415" i="1"/>
  <c r="C414" i="1"/>
  <c r="C413" i="1"/>
  <c r="C412" i="1"/>
  <c r="C5128" i="1"/>
  <c r="C411" i="1"/>
  <c r="C5127" i="1"/>
  <c r="C410" i="1"/>
  <c r="C6545" i="1"/>
  <c r="C5126" i="1"/>
  <c r="C5125" i="1"/>
  <c r="C5124" i="1"/>
  <c r="C5123" i="1"/>
  <c r="C409" i="1"/>
  <c r="C6544" i="1"/>
  <c r="C408" i="1"/>
  <c r="C5122" i="1"/>
  <c r="C6543" i="1"/>
  <c r="C407" i="1"/>
  <c r="C5121" i="1"/>
  <c r="C5120" i="1"/>
  <c r="C6542" i="1"/>
  <c r="C5119" i="1"/>
  <c r="C6541" i="1"/>
  <c r="C5118" i="1"/>
  <c r="C5117" i="1"/>
  <c r="C5116" i="1"/>
  <c r="C406" i="1"/>
  <c r="C5115" i="1"/>
  <c r="C6540" i="1"/>
  <c r="C3867" i="1"/>
  <c r="C7766" i="1"/>
  <c r="C7765" i="1"/>
  <c r="C7764" i="1"/>
  <c r="C7763" i="1"/>
  <c r="C3866" i="1"/>
  <c r="C6539" i="1"/>
  <c r="C7762" i="1"/>
  <c r="C3865" i="1"/>
  <c r="C6538" i="1"/>
  <c r="C3864" i="1"/>
  <c r="C3863" i="1"/>
  <c r="C7761" i="1"/>
  <c r="C7760" i="1"/>
  <c r="C3862" i="1"/>
  <c r="C6537" i="1"/>
  <c r="C7759" i="1"/>
  <c r="C3861" i="1"/>
  <c r="C7758" i="1"/>
  <c r="C6536" i="1"/>
  <c r="C3860" i="1"/>
  <c r="C7757" i="1"/>
  <c r="C3859" i="1"/>
  <c r="C7756" i="1"/>
  <c r="C6535" i="1"/>
  <c r="C7049" i="1"/>
  <c r="C6534" i="1"/>
  <c r="C6533" i="1"/>
  <c r="C7755" i="1"/>
  <c r="C3858" i="1"/>
  <c r="C6532" i="1"/>
  <c r="C6531" i="1"/>
  <c r="C3857" i="1"/>
  <c r="C7754" i="1"/>
  <c r="C7753" i="1"/>
  <c r="C3856" i="1"/>
  <c r="C3855" i="1"/>
  <c r="C7752" i="1"/>
  <c r="C6530" i="1"/>
  <c r="C3854" i="1"/>
  <c r="C7751" i="1"/>
  <c r="C3853" i="1"/>
  <c r="C7750" i="1"/>
  <c r="C3852" i="1"/>
  <c r="C7749" i="1"/>
  <c r="C7748" i="1"/>
  <c r="C6529" i="1"/>
  <c r="C3851" i="1"/>
  <c r="C7747" i="1"/>
  <c r="C7746" i="1"/>
  <c r="C7745" i="1"/>
  <c r="C7744" i="1"/>
  <c r="C7743" i="1"/>
  <c r="C3850" i="1"/>
  <c r="C3849" i="1"/>
  <c r="C6528" i="1"/>
  <c r="C7742" i="1"/>
  <c r="C6527" i="1"/>
  <c r="C7741" i="1"/>
  <c r="C3848" i="1"/>
  <c r="C3847" i="1"/>
  <c r="C3846" i="1"/>
  <c r="C3845" i="1"/>
  <c r="C3844" i="1"/>
  <c r="C6526" i="1"/>
  <c r="C3843" i="1"/>
  <c r="C6525" i="1"/>
  <c r="C3842" i="1"/>
  <c r="C7740" i="1"/>
  <c r="C6524" i="1"/>
  <c r="C6523" i="1"/>
  <c r="C6522" i="1"/>
  <c r="C6521" i="1"/>
  <c r="C3841" i="1"/>
  <c r="C7739" i="1"/>
  <c r="C3840" i="1"/>
  <c r="C6520" i="1"/>
  <c r="C7738" i="1"/>
  <c r="C3839" i="1"/>
  <c r="C6519" i="1"/>
  <c r="C6518" i="1"/>
  <c r="C7737" i="1"/>
  <c r="C6517" i="1"/>
  <c r="C7736" i="1"/>
  <c r="C6516" i="1"/>
  <c r="C6515" i="1"/>
  <c r="C6514" i="1"/>
  <c r="C3838" i="1"/>
  <c r="C6513" i="1"/>
  <c r="C7735" i="1"/>
  <c r="C2200" i="1"/>
  <c r="C6512" i="1"/>
  <c r="C6511" i="1"/>
  <c r="C6510" i="1"/>
  <c r="C6509" i="1"/>
  <c r="C6508" i="1"/>
  <c r="C2199" i="1"/>
  <c r="C5114" i="1"/>
  <c r="C6507" i="1"/>
  <c r="C2198" i="1"/>
  <c r="C5113" i="1"/>
  <c r="C2197" i="1"/>
  <c r="C2196" i="1"/>
  <c r="C6506" i="1"/>
  <c r="C6505" i="1"/>
  <c r="C2195" i="1"/>
  <c r="C5112" i="1"/>
  <c r="C6504" i="1"/>
  <c r="C2194" i="1"/>
  <c r="C6503" i="1"/>
  <c r="C5111" i="1"/>
  <c r="C2193" i="1"/>
  <c r="C6502" i="1"/>
  <c r="C2192" i="1"/>
  <c r="C6501" i="1"/>
  <c r="C5110" i="1"/>
  <c r="C6500" i="1"/>
  <c r="C4555" i="1"/>
  <c r="C5109" i="1"/>
  <c r="C6499" i="1"/>
  <c r="C2191" i="1"/>
  <c r="C5108" i="1"/>
  <c r="C5107" i="1"/>
  <c r="C2190" i="1"/>
  <c r="C6498" i="1"/>
  <c r="C6497" i="1"/>
  <c r="C2189" i="1"/>
  <c r="C2188" i="1"/>
  <c r="C6496" i="1"/>
  <c r="C5106" i="1"/>
  <c r="C2187" i="1"/>
  <c r="C6495" i="1"/>
  <c r="C2186" i="1"/>
  <c r="C6494" i="1"/>
  <c r="C2185" i="1"/>
  <c r="C6493" i="1"/>
  <c r="C6492" i="1"/>
  <c r="C5105" i="1"/>
  <c r="C2184" i="1"/>
  <c r="C6491" i="1"/>
  <c r="C6490" i="1"/>
  <c r="C6489" i="1"/>
  <c r="C6488" i="1"/>
  <c r="C6487" i="1"/>
  <c r="C2183" i="1"/>
  <c r="C2182" i="1"/>
  <c r="C5104" i="1"/>
  <c r="C6486" i="1"/>
  <c r="C5103" i="1"/>
  <c r="C6485" i="1"/>
  <c r="C2181" i="1"/>
  <c r="C2180" i="1"/>
  <c r="C2179" i="1"/>
  <c r="C2178" i="1"/>
  <c r="C2177" i="1"/>
  <c r="C5102" i="1"/>
  <c r="C2176" i="1"/>
  <c r="C5101" i="1"/>
  <c r="C2175" i="1"/>
  <c r="C6484" i="1"/>
  <c r="C5100" i="1"/>
  <c r="C5099" i="1"/>
  <c r="C5098" i="1"/>
  <c r="C5097" i="1"/>
  <c r="C2174" i="1"/>
  <c r="C6483" i="1"/>
  <c r="C2173" i="1"/>
  <c r="C5096" i="1"/>
  <c r="C6482" i="1"/>
  <c r="C2172" i="1"/>
  <c r="C5095" i="1"/>
  <c r="C5094" i="1"/>
  <c r="C6481" i="1"/>
  <c r="C5093" i="1"/>
  <c r="C6480" i="1"/>
  <c r="C5092" i="1"/>
  <c r="C5091" i="1"/>
  <c r="C5090" i="1"/>
  <c r="C2171" i="1"/>
  <c r="C5089" i="1"/>
  <c r="C6479" i="1"/>
  <c r="C405" i="1"/>
  <c r="C6478" i="1"/>
  <c r="C6477" i="1"/>
  <c r="C6476" i="1"/>
  <c r="C6475" i="1"/>
  <c r="C6474" i="1"/>
  <c r="C404" i="1"/>
  <c r="C5088" i="1"/>
  <c r="C6473" i="1"/>
  <c r="C403" i="1"/>
  <c r="C5087" i="1"/>
  <c r="C402" i="1"/>
  <c r="C401" i="1"/>
  <c r="C6472" i="1"/>
  <c r="C6471" i="1"/>
  <c r="C400" i="1"/>
  <c r="C5086" i="1"/>
  <c r="C6470" i="1"/>
  <c r="C399" i="1"/>
  <c r="C6469" i="1"/>
  <c r="C5085" i="1"/>
  <c r="C398" i="1"/>
  <c r="C6468" i="1"/>
  <c r="C397" i="1"/>
  <c r="C6467" i="1"/>
  <c r="C5084" i="1"/>
  <c r="C6466" i="1"/>
  <c r="C5083" i="1"/>
  <c r="C4554" i="1"/>
  <c r="C6465" i="1"/>
  <c r="C396" i="1"/>
  <c r="C5082" i="1"/>
  <c r="C5081" i="1"/>
  <c r="C395" i="1"/>
  <c r="C6464" i="1"/>
  <c r="C6463" i="1"/>
  <c r="C394" i="1"/>
  <c r="C393" i="1"/>
  <c r="C6462" i="1"/>
  <c r="C5080" i="1"/>
  <c r="C392" i="1"/>
  <c r="C6461" i="1"/>
  <c r="C391" i="1"/>
  <c r="C6460" i="1"/>
  <c r="C390" i="1"/>
  <c r="C6459" i="1"/>
  <c r="C6458" i="1"/>
  <c r="C5079" i="1"/>
  <c r="C389" i="1"/>
  <c r="C6457" i="1"/>
  <c r="C6456" i="1"/>
  <c r="C6455" i="1"/>
  <c r="C6454" i="1"/>
  <c r="C6453" i="1"/>
  <c r="C388" i="1"/>
  <c r="C387" i="1"/>
  <c r="C5078" i="1"/>
  <c r="C6452" i="1"/>
  <c r="C5077" i="1"/>
  <c r="C6451" i="1"/>
  <c r="C386" i="1"/>
  <c r="C385" i="1"/>
  <c r="C384" i="1"/>
  <c r="C383" i="1"/>
  <c r="C382" i="1"/>
  <c r="C5076" i="1"/>
  <c r="C381" i="1"/>
  <c r="C5075" i="1"/>
  <c r="C380" i="1"/>
  <c r="C6450" i="1"/>
  <c r="C5074" i="1"/>
  <c r="C5073" i="1"/>
  <c r="C5072" i="1"/>
  <c r="C5071" i="1"/>
  <c r="C379" i="1"/>
  <c r="C6449" i="1"/>
  <c r="C378" i="1"/>
  <c r="C5070" i="1"/>
  <c r="C6448" i="1"/>
  <c r="C377" i="1"/>
  <c r="C5069" i="1"/>
  <c r="C5068" i="1"/>
  <c r="C6447" i="1"/>
  <c r="C5067" i="1"/>
  <c r="C6446" i="1"/>
  <c r="C5066" i="1"/>
  <c r="C5065" i="1"/>
  <c r="C5064" i="1"/>
  <c r="C376" i="1"/>
  <c r="C5063" i="1"/>
  <c r="C6445" i="1"/>
  <c r="C3837" i="1"/>
  <c r="C7734" i="1"/>
  <c r="C7733" i="1"/>
  <c r="C7732" i="1"/>
  <c r="C7731" i="1"/>
  <c r="C7730" i="1"/>
  <c r="C3836" i="1"/>
  <c r="C6444" i="1"/>
  <c r="C7729" i="1"/>
  <c r="C3835" i="1"/>
  <c r="C6443" i="1"/>
  <c r="C3834" i="1"/>
  <c r="C3833" i="1"/>
  <c r="C7728" i="1"/>
  <c r="C7727" i="1"/>
  <c r="C3832" i="1"/>
  <c r="C6442" i="1"/>
  <c r="C7726" i="1"/>
  <c r="C3831" i="1"/>
  <c r="C7725" i="1"/>
  <c r="C6441" i="1"/>
  <c r="C3830" i="1"/>
  <c r="C7724" i="1"/>
  <c r="C3829" i="1"/>
  <c r="C7723" i="1"/>
  <c r="C6440" i="1"/>
  <c r="C7722" i="1"/>
  <c r="C6439" i="1"/>
  <c r="C6438" i="1"/>
  <c r="C7048" i="1"/>
  <c r="C3828" i="1"/>
  <c r="C6437" i="1"/>
  <c r="C6436" i="1"/>
  <c r="C3827" i="1"/>
  <c r="C7721" i="1"/>
  <c r="C7720" i="1"/>
  <c r="C3826" i="1"/>
  <c r="C3825" i="1"/>
  <c r="C7719" i="1"/>
  <c r="C6435" i="1"/>
  <c r="C3824" i="1"/>
  <c r="C7718" i="1"/>
  <c r="C3823" i="1"/>
  <c r="C7717" i="1"/>
  <c r="C3822" i="1"/>
  <c r="C7716" i="1"/>
  <c r="C7715" i="1"/>
  <c r="C6434" i="1"/>
  <c r="C3821" i="1"/>
  <c r="C7714" i="1"/>
  <c r="C7713" i="1"/>
  <c r="C7712" i="1"/>
  <c r="C7711" i="1"/>
  <c r="C7710" i="1"/>
  <c r="C3820" i="1"/>
  <c r="C3819" i="1"/>
  <c r="C6433" i="1"/>
  <c r="C7709" i="1"/>
  <c r="C6432" i="1"/>
  <c r="C7708" i="1"/>
  <c r="C3818" i="1"/>
  <c r="C3817" i="1"/>
  <c r="C3816" i="1"/>
  <c r="C3815" i="1"/>
  <c r="C3814" i="1"/>
  <c r="C6431" i="1"/>
  <c r="C3813" i="1"/>
  <c r="C6430" i="1"/>
  <c r="C3812" i="1"/>
  <c r="C7707" i="1"/>
  <c r="C6429" i="1"/>
  <c r="C6428" i="1"/>
  <c r="C6427" i="1"/>
  <c r="C6426" i="1"/>
  <c r="C3811" i="1"/>
  <c r="C7706" i="1"/>
  <c r="C3810" i="1"/>
  <c r="C6425" i="1"/>
  <c r="C7705" i="1"/>
  <c r="C3809" i="1"/>
  <c r="C6424" i="1"/>
  <c r="C6423" i="1"/>
  <c r="C7704" i="1"/>
  <c r="C6422" i="1"/>
  <c r="C7703" i="1"/>
  <c r="C6421" i="1"/>
  <c r="C6420" i="1"/>
  <c r="C6419" i="1"/>
  <c r="C3808" i="1"/>
  <c r="C6418" i="1"/>
  <c r="C7702" i="1"/>
  <c r="C1133" i="1"/>
  <c r="C3807" i="1"/>
  <c r="C3806" i="1"/>
  <c r="C3805" i="1"/>
  <c r="C3804" i="1"/>
  <c r="C3803" i="1"/>
  <c r="C1132" i="1"/>
  <c r="C2170" i="1"/>
  <c r="C3802" i="1"/>
  <c r="C1131" i="1"/>
  <c r="C2169" i="1"/>
  <c r="C1130" i="1"/>
  <c r="C1129" i="1"/>
  <c r="C3801" i="1"/>
  <c r="C3800" i="1"/>
  <c r="C1128" i="1"/>
  <c r="C2168" i="1"/>
  <c r="C3799" i="1"/>
  <c r="C1127" i="1"/>
  <c r="C3798" i="1"/>
  <c r="C2167" i="1"/>
  <c r="C1126" i="1"/>
  <c r="C3797" i="1"/>
  <c r="C1125" i="1"/>
  <c r="C3796" i="1"/>
  <c r="C2166" i="1"/>
  <c r="C3795" i="1"/>
  <c r="C2165" i="1"/>
  <c r="C2164" i="1"/>
  <c r="C3794" i="1"/>
  <c r="C516" i="1"/>
  <c r="C2163" i="1"/>
  <c r="C2162" i="1"/>
  <c r="C1124" i="1"/>
  <c r="C3793" i="1"/>
  <c r="C3792" i="1"/>
  <c r="C1123" i="1"/>
  <c r="C1122" i="1"/>
  <c r="C3791" i="1"/>
  <c r="C2161" i="1"/>
  <c r="C1121" i="1"/>
  <c r="C3790" i="1"/>
  <c r="C1120" i="1"/>
  <c r="C3789" i="1"/>
  <c r="C1119" i="1"/>
  <c r="C3788" i="1"/>
  <c r="C3787" i="1"/>
  <c r="C2160" i="1"/>
  <c r="C1118" i="1"/>
  <c r="C3786" i="1"/>
  <c r="C3785" i="1"/>
  <c r="C3784" i="1"/>
  <c r="C3783" i="1"/>
  <c r="C3782" i="1"/>
  <c r="C1117" i="1"/>
  <c r="C1116" i="1"/>
  <c r="C2159" i="1"/>
  <c r="C3781" i="1"/>
  <c r="C2158" i="1"/>
  <c r="C3780" i="1"/>
  <c r="C1115" i="1"/>
  <c r="C1114" i="1"/>
  <c r="C1113" i="1"/>
  <c r="C1112" i="1"/>
  <c r="C1111" i="1"/>
  <c r="C2157" i="1"/>
  <c r="C1110" i="1"/>
  <c r="C2156" i="1"/>
  <c r="C1109" i="1"/>
  <c r="C3779" i="1"/>
  <c r="C2155" i="1"/>
  <c r="C2154" i="1"/>
  <c r="C2153" i="1"/>
  <c r="C2152" i="1"/>
  <c r="C1108" i="1"/>
  <c r="C3778" i="1"/>
  <c r="C1107" i="1"/>
  <c r="C2151" i="1"/>
  <c r="C3777" i="1"/>
  <c r="C1106" i="1"/>
  <c r="C2150" i="1"/>
  <c r="C2149" i="1"/>
  <c r="C3776" i="1"/>
  <c r="C2148" i="1"/>
  <c r="C3775" i="1"/>
  <c r="C2147" i="1"/>
  <c r="C2146" i="1"/>
  <c r="C2145" i="1"/>
  <c r="C1105" i="1"/>
  <c r="C2144" i="1"/>
  <c r="C3774" i="1"/>
  <c r="C375" i="1"/>
  <c r="C6417" i="1"/>
  <c r="C6416" i="1"/>
  <c r="C6415" i="1"/>
  <c r="C6414" i="1"/>
  <c r="C6413" i="1"/>
  <c r="C374" i="1"/>
  <c r="C5062" i="1"/>
  <c r="C6412" i="1"/>
  <c r="C373" i="1"/>
  <c r="C5061" i="1"/>
  <c r="C372" i="1"/>
  <c r="C371" i="1"/>
  <c r="C6411" i="1"/>
  <c r="C6410" i="1"/>
  <c r="C370" i="1"/>
  <c r="C5060" i="1"/>
  <c r="C6409" i="1"/>
  <c r="C369" i="1"/>
  <c r="C6408" i="1"/>
  <c r="C5059" i="1"/>
  <c r="C368" i="1"/>
  <c r="C6407" i="1"/>
  <c r="C367" i="1"/>
  <c r="C6406" i="1"/>
  <c r="C5058" i="1"/>
  <c r="C6405" i="1"/>
  <c r="C5057" i="1"/>
  <c r="C5056" i="1"/>
  <c r="C6404" i="1"/>
  <c r="C366" i="1"/>
  <c r="C4553" i="1"/>
  <c r="C4552" i="1"/>
  <c r="C365" i="1"/>
  <c r="C6403" i="1"/>
  <c r="C6402" i="1"/>
  <c r="C364" i="1"/>
  <c r="C363" i="1"/>
  <c r="C6401" i="1"/>
  <c r="C5055" i="1"/>
  <c r="C362" i="1"/>
  <c r="C6400" i="1"/>
  <c r="C361" i="1"/>
  <c r="C6399" i="1"/>
  <c r="C360" i="1"/>
  <c r="C6398" i="1"/>
  <c r="C6397" i="1"/>
  <c r="C5054" i="1"/>
  <c r="C359" i="1"/>
  <c r="C6396" i="1"/>
  <c r="C6395" i="1"/>
  <c r="C6394" i="1"/>
  <c r="C6393" i="1"/>
  <c r="C6392" i="1"/>
  <c r="C358" i="1"/>
  <c r="C357" i="1"/>
  <c r="C5053" i="1"/>
  <c r="C6391" i="1"/>
  <c r="C5052" i="1"/>
  <c r="C6390" i="1"/>
  <c r="C356" i="1"/>
  <c r="C355" i="1"/>
  <c r="C354" i="1"/>
  <c r="C353" i="1"/>
  <c r="C352" i="1"/>
  <c r="C5051" i="1"/>
  <c r="C351" i="1"/>
  <c r="C5050" i="1"/>
  <c r="C350" i="1"/>
  <c r="C6389" i="1"/>
  <c r="C5049" i="1"/>
  <c r="C5048" i="1"/>
  <c r="C5047" i="1"/>
  <c r="C5046" i="1"/>
  <c r="C349" i="1"/>
  <c r="C6388" i="1"/>
  <c r="C348" i="1"/>
  <c r="C5045" i="1"/>
  <c r="C6387" i="1"/>
  <c r="C347" i="1"/>
  <c r="C5044" i="1"/>
  <c r="C5043" i="1"/>
  <c r="C6386" i="1"/>
  <c r="C5042" i="1"/>
  <c r="C6385" i="1"/>
  <c r="C5041" i="1"/>
  <c r="C5040" i="1"/>
  <c r="C5039" i="1"/>
  <c r="C346" i="1"/>
  <c r="C5038" i="1"/>
  <c r="C6384" i="1"/>
  <c r="C345" i="1"/>
  <c r="C6383" i="1"/>
  <c r="C6382" i="1"/>
  <c r="C6381" i="1"/>
  <c r="C6380" i="1"/>
  <c r="C6379" i="1"/>
  <c r="C344" i="1"/>
  <c r="C5037" i="1"/>
  <c r="C6378" i="1"/>
  <c r="C343" i="1"/>
  <c r="C5036" i="1"/>
  <c r="C342" i="1"/>
  <c r="C341" i="1"/>
  <c r="C6377" i="1"/>
  <c r="C6376" i="1"/>
  <c r="C340" i="1"/>
  <c r="C5035" i="1"/>
  <c r="C6375" i="1"/>
  <c r="C339" i="1"/>
  <c r="C6374" i="1"/>
  <c r="C5034" i="1"/>
  <c r="C338" i="1"/>
  <c r="C6373" i="1"/>
  <c r="C337" i="1"/>
  <c r="C6372" i="1"/>
  <c r="C5033" i="1"/>
  <c r="C6371" i="1"/>
  <c r="C5032" i="1"/>
  <c r="C5031" i="1"/>
  <c r="C6370" i="1"/>
  <c r="C336" i="1"/>
  <c r="C4551" i="1"/>
  <c r="C4550" i="1"/>
  <c r="C335" i="1"/>
  <c r="C6369" i="1"/>
  <c r="C6368" i="1"/>
  <c r="C334" i="1"/>
  <c r="C333" i="1"/>
  <c r="C6367" i="1"/>
  <c r="C5030" i="1"/>
  <c r="C332" i="1"/>
  <c r="C6366" i="1"/>
  <c r="C331" i="1"/>
  <c r="C6365" i="1"/>
  <c r="C330" i="1"/>
  <c r="C6364" i="1"/>
  <c r="C6363" i="1"/>
  <c r="C5029" i="1"/>
  <c r="C329" i="1"/>
  <c r="C6362" i="1"/>
  <c r="C6361" i="1"/>
  <c r="C6360" i="1"/>
  <c r="C6359" i="1"/>
  <c r="C6358" i="1"/>
  <c r="C328" i="1"/>
  <c r="C327" i="1"/>
  <c r="C5028" i="1"/>
  <c r="C6357" i="1"/>
  <c r="C5027" i="1"/>
  <c r="C6356" i="1"/>
  <c r="C326" i="1"/>
  <c r="C325" i="1"/>
  <c r="C324" i="1"/>
  <c r="C323" i="1"/>
  <c r="C322" i="1"/>
  <c r="C5026" i="1"/>
  <c r="C321" i="1"/>
  <c r="C5025" i="1"/>
  <c r="C320" i="1"/>
  <c r="C6355" i="1"/>
  <c r="C5024" i="1"/>
  <c r="C5023" i="1"/>
  <c r="C5022" i="1"/>
  <c r="C5021" i="1"/>
  <c r="C319" i="1"/>
  <c r="C6354" i="1"/>
  <c r="C318" i="1"/>
  <c r="C5020" i="1"/>
  <c r="C6353" i="1"/>
  <c r="C317" i="1"/>
  <c r="C5019" i="1"/>
  <c r="C5018" i="1"/>
  <c r="C6352" i="1"/>
  <c r="C5017" i="1"/>
  <c r="C6351" i="1"/>
  <c r="C5016" i="1"/>
  <c r="C5015" i="1"/>
  <c r="C5014" i="1"/>
  <c r="C316" i="1"/>
  <c r="C5013" i="1"/>
  <c r="C6350" i="1"/>
  <c r="C1104" i="1"/>
  <c r="C3773" i="1"/>
  <c r="C3772" i="1"/>
  <c r="C3771" i="1"/>
  <c r="C3770" i="1"/>
  <c r="C3769" i="1"/>
  <c r="C1103" i="1"/>
  <c r="C2143" i="1"/>
  <c r="C3768" i="1"/>
  <c r="C1102" i="1"/>
  <c r="C2142" i="1"/>
  <c r="C1101" i="1"/>
  <c r="C1100" i="1"/>
  <c r="C3767" i="1"/>
  <c r="C3766" i="1"/>
  <c r="C1099" i="1"/>
  <c r="C2141" i="1"/>
  <c r="C3765" i="1"/>
  <c r="C1098" i="1"/>
  <c r="C3764" i="1"/>
  <c r="C2140" i="1"/>
  <c r="C1097" i="1"/>
  <c r="C3763" i="1"/>
  <c r="C1096" i="1"/>
  <c r="C3762" i="1"/>
  <c r="C2139" i="1"/>
  <c r="C3761" i="1"/>
  <c r="C2138" i="1"/>
  <c r="C2137" i="1"/>
  <c r="C3760" i="1"/>
  <c r="C1095" i="1"/>
  <c r="C2136" i="1"/>
  <c r="C2135" i="1"/>
  <c r="C515" i="1"/>
  <c r="C3759" i="1"/>
  <c r="C3758" i="1"/>
  <c r="C1094" i="1"/>
  <c r="C1093" i="1"/>
  <c r="C3757" i="1"/>
  <c r="C2134" i="1"/>
  <c r="C1092" i="1"/>
  <c r="C3756" i="1"/>
  <c r="C1091" i="1"/>
  <c r="C3755" i="1"/>
  <c r="C1090" i="1"/>
  <c r="C3754" i="1"/>
  <c r="C3753" i="1"/>
  <c r="C2133" i="1"/>
  <c r="C1089" i="1"/>
  <c r="C3752" i="1"/>
  <c r="C3751" i="1"/>
  <c r="C3750" i="1"/>
  <c r="C3749" i="1"/>
  <c r="C3748" i="1"/>
  <c r="C1088" i="1"/>
  <c r="C1087" i="1"/>
  <c r="C2132" i="1"/>
  <c r="C3747" i="1"/>
  <c r="C2131" i="1"/>
  <c r="C3746" i="1"/>
  <c r="C1086" i="1"/>
  <c r="C1085" i="1"/>
  <c r="C1084" i="1"/>
  <c r="C1083" i="1"/>
  <c r="C1082" i="1"/>
  <c r="C2130" i="1"/>
  <c r="C1081" i="1"/>
  <c r="C2129" i="1"/>
  <c r="C1080" i="1"/>
  <c r="C3745" i="1"/>
  <c r="C2128" i="1"/>
  <c r="C2127" i="1"/>
  <c r="C2126" i="1"/>
  <c r="C2125" i="1"/>
  <c r="C1079" i="1"/>
  <c r="C3744" i="1"/>
  <c r="C1078" i="1"/>
  <c r="C2124" i="1"/>
  <c r="C3743" i="1"/>
  <c r="C1077" i="1"/>
  <c r="C2123" i="1"/>
  <c r="C2122" i="1"/>
  <c r="C3742" i="1"/>
  <c r="C2121" i="1"/>
  <c r="C3741" i="1"/>
  <c r="C2120" i="1"/>
  <c r="C2119" i="1"/>
  <c r="C2118" i="1"/>
  <c r="C1076" i="1"/>
  <c r="C2117" i="1"/>
  <c r="C3740" i="1"/>
  <c r="C3739" i="1"/>
  <c r="C7701" i="1"/>
  <c r="C7700" i="1"/>
  <c r="C7699" i="1"/>
  <c r="C7698" i="1"/>
  <c r="C7697" i="1"/>
  <c r="C3738" i="1"/>
  <c r="C6349" i="1"/>
  <c r="C7696" i="1"/>
  <c r="C3737" i="1"/>
  <c r="C6348" i="1"/>
  <c r="C3736" i="1"/>
  <c r="C3735" i="1"/>
  <c r="C7695" i="1"/>
  <c r="C7694" i="1"/>
  <c r="C3734" i="1"/>
  <c r="C6347" i="1"/>
  <c r="C7693" i="1"/>
  <c r="C3733" i="1"/>
  <c r="C7692" i="1"/>
  <c r="C6346" i="1"/>
  <c r="C3732" i="1"/>
  <c r="C7691" i="1"/>
  <c r="C3731" i="1"/>
  <c r="C7690" i="1"/>
  <c r="C6345" i="1"/>
  <c r="C7689" i="1"/>
  <c r="C6344" i="1"/>
  <c r="C6343" i="1"/>
  <c r="C7688" i="1"/>
  <c r="C3730" i="1"/>
  <c r="C6342" i="1"/>
  <c r="C6341" i="1"/>
  <c r="C3729" i="1"/>
  <c r="C7047" i="1"/>
  <c r="C7687" i="1"/>
  <c r="C3728" i="1"/>
  <c r="C3727" i="1"/>
  <c r="C7686" i="1"/>
  <c r="C6340" i="1"/>
  <c r="C3726" i="1"/>
  <c r="C7685" i="1"/>
  <c r="C3725" i="1"/>
  <c r="C7684" i="1"/>
  <c r="C3724" i="1"/>
  <c r="C7683" i="1"/>
  <c r="C7682" i="1"/>
  <c r="C6339" i="1"/>
  <c r="C3723" i="1"/>
  <c r="C7681" i="1"/>
  <c r="C7680" i="1"/>
  <c r="C7679" i="1"/>
  <c r="C7678" i="1"/>
  <c r="C7677" i="1"/>
  <c r="C3722" i="1"/>
  <c r="C3721" i="1"/>
  <c r="C6338" i="1"/>
  <c r="C7676" i="1"/>
  <c r="C6337" i="1"/>
  <c r="C7675" i="1"/>
  <c r="C3720" i="1"/>
  <c r="C3719" i="1"/>
  <c r="C3718" i="1"/>
  <c r="C3717" i="1"/>
  <c r="C3716" i="1"/>
  <c r="C6336" i="1"/>
  <c r="C3715" i="1"/>
  <c r="C6335" i="1"/>
  <c r="C3714" i="1"/>
  <c r="C7674" i="1"/>
  <c r="C6334" i="1"/>
  <c r="C6333" i="1"/>
  <c r="C6332" i="1"/>
  <c r="C6331" i="1"/>
  <c r="C3713" i="1"/>
  <c r="C7673" i="1"/>
  <c r="C3712" i="1"/>
  <c r="C6330" i="1"/>
  <c r="C7672" i="1"/>
  <c r="C3711" i="1"/>
  <c r="C6329" i="1"/>
  <c r="C6328" i="1"/>
  <c r="C7671" i="1"/>
  <c r="C6327" i="1"/>
  <c r="C7670" i="1"/>
  <c r="C6326" i="1"/>
  <c r="C6325" i="1"/>
  <c r="C6324" i="1"/>
  <c r="C3710" i="1"/>
  <c r="C6323" i="1"/>
  <c r="C7669" i="1"/>
  <c r="C3709" i="1"/>
  <c r="C7668" i="1"/>
  <c r="C7667" i="1"/>
  <c r="C7666" i="1"/>
  <c r="C7665" i="1"/>
  <c r="C7664" i="1"/>
  <c r="C3708" i="1"/>
  <c r="C6322" i="1"/>
  <c r="C7663" i="1"/>
  <c r="C3707" i="1"/>
  <c r="C6321" i="1"/>
  <c r="C3706" i="1"/>
  <c r="C3705" i="1"/>
  <c r="C7662" i="1"/>
  <c r="C7661" i="1"/>
  <c r="C3704" i="1"/>
  <c r="C6320" i="1"/>
  <c r="C7660" i="1"/>
  <c r="C3703" i="1"/>
  <c r="C7659" i="1"/>
  <c r="C6319" i="1"/>
  <c r="C3702" i="1"/>
  <c r="C7658" i="1"/>
  <c r="C3701" i="1"/>
  <c r="C7657" i="1"/>
  <c r="C6318" i="1"/>
  <c r="C7656" i="1"/>
  <c r="C6317" i="1"/>
  <c r="C6316" i="1"/>
  <c r="C7655" i="1"/>
  <c r="C3700" i="1"/>
  <c r="C6315" i="1"/>
  <c r="C6314" i="1"/>
  <c r="C3699" i="1"/>
  <c r="C7654" i="1"/>
  <c r="C7046" i="1"/>
  <c r="C3698" i="1"/>
  <c r="C3697" i="1"/>
  <c r="C7653" i="1"/>
  <c r="C6313" i="1"/>
  <c r="C3696" i="1"/>
  <c r="C7652" i="1"/>
  <c r="C3695" i="1"/>
  <c r="C7651" i="1"/>
  <c r="C3694" i="1"/>
  <c r="C7650" i="1"/>
  <c r="C7649" i="1"/>
  <c r="C6312" i="1"/>
  <c r="C3693" i="1"/>
  <c r="C7648" i="1"/>
  <c r="C7647" i="1"/>
  <c r="C7646" i="1"/>
  <c r="C7645" i="1"/>
  <c r="C7644" i="1"/>
  <c r="C3692" i="1"/>
  <c r="C3691" i="1"/>
  <c r="C6311" i="1"/>
  <c r="C7643" i="1"/>
  <c r="C6310" i="1"/>
  <c r="C7642" i="1"/>
  <c r="C3690" i="1"/>
  <c r="C3689" i="1"/>
  <c r="C3688" i="1"/>
  <c r="C3687" i="1"/>
  <c r="C3686" i="1"/>
  <c r="C6309" i="1"/>
  <c r="C3685" i="1"/>
  <c r="C6308" i="1"/>
  <c r="C3684" i="1"/>
  <c r="C7641" i="1"/>
  <c r="C6307" i="1"/>
  <c r="C6306" i="1"/>
  <c r="C6305" i="1"/>
  <c r="C6304" i="1"/>
  <c r="C3683" i="1"/>
  <c r="C7640" i="1"/>
  <c r="C3682" i="1"/>
  <c r="C6303" i="1"/>
  <c r="C7639" i="1"/>
  <c r="C3681" i="1"/>
  <c r="C6302" i="1"/>
  <c r="C6301" i="1"/>
  <c r="C7638" i="1"/>
  <c r="C6300" i="1"/>
  <c r="C7637" i="1"/>
  <c r="C6299" i="1"/>
  <c r="C6298" i="1"/>
  <c r="C6297" i="1"/>
  <c r="C3680" i="1"/>
  <c r="C6296" i="1"/>
  <c r="C7636" i="1"/>
  <c r="C1075" i="1"/>
  <c r="C3679" i="1"/>
  <c r="C3678" i="1"/>
  <c r="C3677" i="1"/>
  <c r="C3676" i="1"/>
  <c r="C3675" i="1"/>
  <c r="C1074" i="1"/>
  <c r="C2116" i="1"/>
  <c r="C3674" i="1"/>
  <c r="C1073" i="1"/>
  <c r="C2115" i="1"/>
  <c r="C1072" i="1"/>
  <c r="C1071" i="1"/>
  <c r="C3673" i="1"/>
  <c r="C3672" i="1"/>
  <c r="C1070" i="1"/>
  <c r="C2114" i="1"/>
  <c r="C3671" i="1"/>
  <c r="C1069" i="1"/>
  <c r="C3670" i="1"/>
  <c r="C2113" i="1"/>
  <c r="C1068" i="1"/>
  <c r="C3669" i="1"/>
  <c r="C1067" i="1"/>
  <c r="C3668" i="1"/>
  <c r="C2112" i="1"/>
  <c r="C3667" i="1"/>
  <c r="C2111" i="1"/>
  <c r="C2110" i="1"/>
  <c r="C3666" i="1"/>
  <c r="C1066" i="1"/>
  <c r="C2109" i="1"/>
  <c r="C2108" i="1"/>
  <c r="C1065" i="1"/>
  <c r="C3665" i="1"/>
  <c r="C3664" i="1"/>
  <c r="C514" i="1"/>
  <c r="C1064" i="1"/>
  <c r="C3663" i="1"/>
  <c r="C2107" i="1"/>
  <c r="C1063" i="1"/>
  <c r="C3662" i="1"/>
  <c r="C1062" i="1"/>
  <c r="C3661" i="1"/>
  <c r="C1061" i="1"/>
  <c r="C3660" i="1"/>
  <c r="C3659" i="1"/>
  <c r="C2106" i="1"/>
  <c r="C1060" i="1"/>
  <c r="C3658" i="1"/>
  <c r="C3657" i="1"/>
  <c r="C3656" i="1"/>
  <c r="C3655" i="1"/>
  <c r="C3654" i="1"/>
  <c r="C1059" i="1"/>
  <c r="C1058" i="1"/>
  <c r="C2105" i="1"/>
  <c r="C3653" i="1"/>
  <c r="C2104" i="1"/>
  <c r="C3652" i="1"/>
  <c r="C1057" i="1"/>
  <c r="C1056" i="1"/>
  <c r="C1055" i="1"/>
  <c r="C1054" i="1"/>
  <c r="C1053" i="1"/>
  <c r="C2103" i="1"/>
  <c r="C1052" i="1"/>
  <c r="C2102" i="1"/>
  <c r="C1051" i="1"/>
  <c r="C3651" i="1"/>
  <c r="C2101" i="1"/>
  <c r="C2100" i="1"/>
  <c r="C2099" i="1"/>
  <c r="C2098" i="1"/>
  <c r="C1050" i="1"/>
  <c r="C3650" i="1"/>
  <c r="C1049" i="1"/>
  <c r="C2097" i="1"/>
  <c r="C3649" i="1"/>
  <c r="C1048" i="1"/>
  <c r="C2096" i="1"/>
  <c r="C2095" i="1"/>
  <c r="C3648" i="1"/>
  <c r="C2094" i="1"/>
  <c r="C3647" i="1"/>
  <c r="C2093" i="1"/>
  <c r="C2092" i="1"/>
  <c r="C2091" i="1"/>
  <c r="C1047" i="1"/>
  <c r="C2090" i="1"/>
  <c r="C3646" i="1"/>
  <c r="C1046" i="1"/>
  <c r="C3645" i="1"/>
  <c r="C3644" i="1"/>
  <c r="C3643" i="1"/>
  <c r="C3642" i="1"/>
  <c r="C3641" i="1"/>
  <c r="C1045" i="1"/>
  <c r="C2089" i="1"/>
  <c r="C3640" i="1"/>
  <c r="C1044" i="1"/>
  <c r="C2088" i="1"/>
  <c r="C1043" i="1"/>
  <c r="C1042" i="1"/>
  <c r="C3639" i="1"/>
  <c r="C3638" i="1"/>
  <c r="C1041" i="1"/>
  <c r="C2087" i="1"/>
  <c r="C3637" i="1"/>
  <c r="C1040" i="1"/>
  <c r="C3636" i="1"/>
  <c r="C2086" i="1"/>
  <c r="C1039" i="1"/>
  <c r="C3635" i="1"/>
  <c r="C1038" i="1"/>
  <c r="C3634" i="1"/>
  <c r="C2085" i="1"/>
  <c r="C3633" i="1"/>
  <c r="C2084" i="1"/>
  <c r="C2083" i="1"/>
  <c r="C3632" i="1"/>
  <c r="C1037" i="1"/>
  <c r="C2082" i="1"/>
  <c r="C2081" i="1"/>
  <c r="C1036" i="1"/>
  <c r="C3631" i="1"/>
  <c r="C3630" i="1"/>
  <c r="C1035" i="1"/>
  <c r="C513" i="1"/>
  <c r="C3629" i="1"/>
  <c r="C2080" i="1"/>
  <c r="C1034" i="1"/>
  <c r="C3628" i="1"/>
  <c r="C1033" i="1"/>
  <c r="C3627" i="1"/>
  <c r="C1032" i="1"/>
  <c r="C3626" i="1"/>
  <c r="C3625" i="1"/>
  <c r="C2079" i="1"/>
  <c r="C1031" i="1"/>
  <c r="C3624" i="1"/>
  <c r="C3623" i="1"/>
  <c r="C3622" i="1"/>
  <c r="C3621" i="1"/>
  <c r="C3620" i="1"/>
  <c r="C1030" i="1"/>
  <c r="C1029" i="1"/>
  <c r="C2078" i="1"/>
  <c r="C3619" i="1"/>
  <c r="C2077" i="1"/>
  <c r="C3618" i="1"/>
  <c r="C1028" i="1"/>
  <c r="C1027" i="1"/>
  <c r="C1026" i="1"/>
  <c r="C1025" i="1"/>
  <c r="C1024" i="1"/>
  <c r="C2076" i="1"/>
  <c r="C1023" i="1"/>
  <c r="C2075" i="1"/>
  <c r="C1022" i="1"/>
  <c r="C3617" i="1"/>
  <c r="C2074" i="1"/>
  <c r="C2073" i="1"/>
  <c r="C2072" i="1"/>
  <c r="C2071" i="1"/>
  <c r="C1021" i="1"/>
  <c r="C3616" i="1"/>
  <c r="C1020" i="1"/>
  <c r="C2070" i="1"/>
  <c r="C3615" i="1"/>
  <c r="C1019" i="1"/>
  <c r="C2069" i="1"/>
  <c r="C2068" i="1"/>
  <c r="C3614" i="1"/>
  <c r="C2067" i="1"/>
  <c r="C3613" i="1"/>
  <c r="C2066" i="1"/>
  <c r="C2065" i="1"/>
  <c r="C2064" i="1"/>
  <c r="C1018" i="1"/>
  <c r="C2063" i="1"/>
  <c r="C3612" i="1"/>
  <c r="C3611" i="1"/>
  <c r="C7635" i="1"/>
  <c r="C7634" i="1"/>
  <c r="C7633" i="1"/>
  <c r="C7632" i="1"/>
  <c r="C7631" i="1"/>
  <c r="C3610" i="1"/>
  <c r="C6295" i="1"/>
  <c r="C7630" i="1"/>
  <c r="C3609" i="1"/>
  <c r="C6294" i="1"/>
  <c r="C3608" i="1"/>
  <c r="C3607" i="1"/>
  <c r="C7629" i="1"/>
  <c r="C7628" i="1"/>
  <c r="C3606" i="1"/>
  <c r="C6293" i="1"/>
  <c r="C7627" i="1"/>
  <c r="C3605" i="1"/>
  <c r="C7626" i="1"/>
  <c r="C6292" i="1"/>
  <c r="C3604" i="1"/>
  <c r="C7625" i="1"/>
  <c r="C3603" i="1"/>
  <c r="C7624" i="1"/>
  <c r="C6291" i="1"/>
  <c r="C7623" i="1"/>
  <c r="C6290" i="1"/>
  <c r="C6289" i="1"/>
  <c r="C7622" i="1"/>
  <c r="C3602" i="1"/>
  <c r="C6288" i="1"/>
  <c r="C6287" i="1"/>
  <c r="C3601" i="1"/>
  <c r="C7621" i="1"/>
  <c r="C7620" i="1"/>
  <c r="C3600" i="1"/>
  <c r="C3599" i="1"/>
  <c r="C7045" i="1"/>
  <c r="C6286" i="1"/>
  <c r="C3598" i="1"/>
  <c r="C7619" i="1"/>
  <c r="C3597" i="1"/>
  <c r="C7618" i="1"/>
  <c r="C3596" i="1"/>
  <c r="C7617" i="1"/>
  <c r="C7616" i="1"/>
  <c r="C6285" i="1"/>
  <c r="C3595" i="1"/>
  <c r="C7615" i="1"/>
  <c r="C7614" i="1"/>
  <c r="C7613" i="1"/>
  <c r="C7612" i="1"/>
  <c r="C7611" i="1"/>
  <c r="C3594" i="1"/>
  <c r="C3593" i="1"/>
  <c r="C6284" i="1"/>
  <c r="C7610" i="1"/>
  <c r="C6283" i="1"/>
  <c r="C7609" i="1"/>
  <c r="C3592" i="1"/>
  <c r="C3591" i="1"/>
  <c r="C3590" i="1"/>
  <c r="C3589" i="1"/>
  <c r="C3588" i="1"/>
  <c r="C6282" i="1"/>
  <c r="C3587" i="1"/>
  <c r="C6281" i="1"/>
  <c r="C3586" i="1"/>
  <c r="C7608" i="1"/>
  <c r="C6280" i="1"/>
  <c r="C6279" i="1"/>
  <c r="C6278" i="1"/>
  <c r="C6277" i="1"/>
  <c r="C3585" i="1"/>
  <c r="C7607" i="1"/>
  <c r="C3584" i="1"/>
  <c r="C6276" i="1"/>
  <c r="C7606" i="1"/>
  <c r="C3583" i="1"/>
  <c r="C6275" i="1"/>
  <c r="C6274" i="1"/>
  <c r="C7605" i="1"/>
  <c r="C6273" i="1"/>
  <c r="C7604" i="1"/>
  <c r="C6272" i="1"/>
  <c r="C6271" i="1"/>
  <c r="C3582" i="1"/>
  <c r="C6270" i="1"/>
  <c r="C7603" i="1"/>
  <c r="C2062" i="1"/>
  <c r="C6269" i="1"/>
  <c r="C6268" i="1"/>
  <c r="C6267" i="1"/>
  <c r="C6266" i="1"/>
  <c r="C6265" i="1"/>
  <c r="C2061" i="1"/>
  <c r="C5012" i="1"/>
  <c r="C6264" i="1"/>
  <c r="C2060" i="1"/>
  <c r="C5011" i="1"/>
  <c r="C2059" i="1"/>
  <c r="C2058" i="1"/>
  <c r="C6263" i="1"/>
  <c r="C6262" i="1"/>
  <c r="C2057" i="1"/>
  <c r="C5010" i="1"/>
  <c r="C6261" i="1"/>
  <c r="C2056" i="1"/>
  <c r="C6260" i="1"/>
  <c r="C5009" i="1"/>
  <c r="C2055" i="1"/>
  <c r="C6259" i="1"/>
  <c r="C2054" i="1"/>
  <c r="C6258" i="1"/>
  <c r="C5008" i="1"/>
  <c r="C6257" i="1"/>
  <c r="C5007" i="1"/>
  <c r="C5006" i="1"/>
  <c r="C6256" i="1"/>
  <c r="C2053" i="1"/>
  <c r="C5005" i="1"/>
  <c r="C5004" i="1"/>
  <c r="C2052" i="1"/>
  <c r="C6255" i="1"/>
  <c r="C6254" i="1"/>
  <c r="C2051" i="1"/>
  <c r="C2050" i="1"/>
  <c r="C6253" i="1"/>
  <c r="C4549" i="1"/>
  <c r="C2049" i="1"/>
  <c r="C6252" i="1"/>
  <c r="C2048" i="1"/>
  <c r="C6251" i="1"/>
  <c r="C2047" i="1"/>
  <c r="C6250" i="1"/>
  <c r="C6249" i="1"/>
  <c r="C5003" i="1"/>
  <c r="C2046" i="1"/>
  <c r="C6248" i="1"/>
  <c r="C6247" i="1"/>
  <c r="C6246" i="1"/>
  <c r="C6245" i="1"/>
  <c r="C6244" i="1"/>
  <c r="C2045" i="1"/>
  <c r="C2044" i="1"/>
  <c r="C5002" i="1"/>
  <c r="C6243" i="1"/>
  <c r="C5001" i="1"/>
  <c r="C6242" i="1"/>
  <c r="C2043" i="1"/>
  <c r="C2042" i="1"/>
  <c r="C2041" i="1"/>
  <c r="C2040" i="1"/>
  <c r="C2039" i="1"/>
  <c r="C5000" i="1"/>
  <c r="C2038" i="1"/>
  <c r="C4999" i="1"/>
  <c r="C2037" i="1"/>
  <c r="C6241" i="1"/>
  <c r="C4998" i="1"/>
  <c r="C4997" i="1"/>
  <c r="C4996" i="1"/>
  <c r="C4995" i="1"/>
  <c r="C2036" i="1"/>
  <c r="C6240" i="1"/>
  <c r="C2035" i="1"/>
  <c r="C4994" i="1"/>
  <c r="C6239" i="1"/>
  <c r="C2034" i="1"/>
  <c r="C4993" i="1"/>
  <c r="C4992" i="1"/>
  <c r="C6238" i="1"/>
  <c r="C4991" i="1"/>
  <c r="C6237" i="1"/>
  <c r="C4990" i="1"/>
  <c r="C4989" i="1"/>
  <c r="C2033" i="1"/>
  <c r="C4988" i="1"/>
  <c r="C6236" i="1"/>
  <c r="C1017" i="1"/>
  <c r="C3581" i="1"/>
  <c r="C3580" i="1"/>
  <c r="C3579" i="1"/>
  <c r="C3578" i="1"/>
  <c r="C3577" i="1"/>
  <c r="C1016" i="1"/>
  <c r="C2032" i="1"/>
  <c r="C3576" i="1"/>
  <c r="C1015" i="1"/>
  <c r="C2031" i="1"/>
  <c r="C1014" i="1"/>
  <c r="C1013" i="1"/>
  <c r="C3575" i="1"/>
  <c r="C3574" i="1"/>
  <c r="C1012" i="1"/>
  <c r="C2030" i="1"/>
  <c r="C3573" i="1"/>
  <c r="C1011" i="1"/>
  <c r="C3572" i="1"/>
  <c r="C2029" i="1"/>
  <c r="C1010" i="1"/>
  <c r="C3571" i="1"/>
  <c r="C1009" i="1"/>
  <c r="C3570" i="1"/>
  <c r="C2028" i="1"/>
  <c r="C3569" i="1"/>
  <c r="C2027" i="1"/>
  <c r="C2026" i="1"/>
  <c r="C3568" i="1"/>
  <c r="C1008" i="1"/>
  <c r="C2025" i="1"/>
  <c r="C2024" i="1"/>
  <c r="C1007" i="1"/>
  <c r="C3567" i="1"/>
  <c r="C3566" i="1"/>
  <c r="C1006" i="1"/>
  <c r="C1005" i="1"/>
  <c r="C3565" i="1"/>
  <c r="C2023" i="1"/>
  <c r="C512" i="1"/>
  <c r="C3564" i="1"/>
  <c r="C1004" i="1"/>
  <c r="C3563" i="1"/>
  <c r="C1003" i="1"/>
  <c r="C3562" i="1"/>
  <c r="C3561" i="1"/>
  <c r="C2022" i="1"/>
  <c r="C1002" i="1"/>
  <c r="C3560" i="1"/>
  <c r="C3559" i="1"/>
  <c r="C3558" i="1"/>
  <c r="C3557" i="1"/>
  <c r="C3556" i="1"/>
  <c r="C1001" i="1"/>
  <c r="C1000" i="1"/>
  <c r="C2021" i="1"/>
  <c r="C3555" i="1"/>
  <c r="C2020" i="1"/>
  <c r="C3554" i="1"/>
  <c r="C999" i="1"/>
  <c r="C998" i="1"/>
  <c r="C997" i="1"/>
  <c r="C996" i="1"/>
  <c r="C995" i="1"/>
  <c r="C2019" i="1"/>
  <c r="C994" i="1"/>
  <c r="C2018" i="1"/>
  <c r="C993" i="1"/>
  <c r="C3553" i="1"/>
  <c r="C2017" i="1"/>
  <c r="C2016" i="1"/>
  <c r="C2015" i="1"/>
  <c r="C2014" i="1"/>
  <c r="C992" i="1"/>
  <c r="C3552" i="1"/>
  <c r="C991" i="1"/>
  <c r="C2013" i="1"/>
  <c r="C3551" i="1"/>
  <c r="C990" i="1"/>
  <c r="C2012" i="1"/>
  <c r="C2011" i="1"/>
  <c r="C3550" i="1"/>
  <c r="C2010" i="1"/>
  <c r="C3549" i="1"/>
  <c r="C2009" i="1"/>
  <c r="C2008" i="1"/>
  <c r="C2007" i="1"/>
  <c r="C989" i="1"/>
  <c r="C2006" i="1"/>
  <c r="C3548" i="1"/>
  <c r="C3547" i="1"/>
  <c r="C7602" i="1"/>
  <c r="C7601" i="1"/>
  <c r="C7600" i="1"/>
  <c r="C7599" i="1"/>
  <c r="C7598" i="1"/>
  <c r="C3546" i="1"/>
  <c r="C6235" i="1"/>
  <c r="C7597" i="1"/>
  <c r="C3545" i="1"/>
  <c r="C6234" i="1"/>
  <c r="C3544" i="1"/>
  <c r="C3543" i="1"/>
  <c r="C7596" i="1"/>
  <c r="C7595" i="1"/>
  <c r="C3542" i="1"/>
  <c r="C7594" i="1"/>
  <c r="C3541" i="1"/>
  <c r="C7593" i="1"/>
  <c r="C6233" i="1"/>
  <c r="C3540" i="1"/>
  <c r="C7592" i="1"/>
  <c r="C3539" i="1"/>
  <c r="C7591" i="1"/>
  <c r="C6232" i="1"/>
  <c r="C7590" i="1"/>
  <c r="C6231" i="1"/>
  <c r="C6230" i="1"/>
  <c r="C7589" i="1"/>
  <c r="C3538" i="1"/>
  <c r="C6229" i="1"/>
  <c r="C6228" i="1"/>
  <c r="C3537" i="1"/>
  <c r="C7588" i="1"/>
  <c r="C7587" i="1"/>
  <c r="C3536" i="1"/>
  <c r="C3535" i="1"/>
  <c r="C6227" i="1"/>
  <c r="C3534" i="1"/>
  <c r="C7044" i="1"/>
  <c r="C3533" i="1"/>
  <c r="C7586" i="1"/>
  <c r="C3532" i="1"/>
  <c r="C7585" i="1"/>
  <c r="C7584" i="1"/>
  <c r="C6226" i="1"/>
  <c r="C3531" i="1"/>
  <c r="C7583" i="1"/>
  <c r="C7582" i="1"/>
  <c r="C7581" i="1"/>
  <c r="C7580" i="1"/>
  <c r="C3530" i="1"/>
  <c r="C3529" i="1"/>
  <c r="C6225" i="1"/>
  <c r="C7579" i="1"/>
  <c r="C6224" i="1"/>
  <c r="C7578" i="1"/>
  <c r="C3528" i="1"/>
  <c r="C3527" i="1"/>
  <c r="C3526" i="1"/>
  <c r="C3525" i="1"/>
  <c r="C3524" i="1"/>
  <c r="C6223" i="1"/>
  <c r="C3523" i="1"/>
  <c r="C6222" i="1"/>
  <c r="C3522" i="1"/>
  <c r="C7577" i="1"/>
  <c r="C6221" i="1"/>
  <c r="C6220" i="1"/>
  <c r="C6219" i="1"/>
  <c r="C6218" i="1"/>
  <c r="C3521" i="1"/>
  <c r="C7576" i="1"/>
  <c r="C3520" i="1"/>
  <c r="C6217" i="1"/>
  <c r="C7575" i="1"/>
  <c r="C3519" i="1"/>
  <c r="C6216" i="1"/>
  <c r="C6215" i="1"/>
  <c r="C7574" i="1"/>
  <c r="C6214" i="1"/>
  <c r="C7573" i="1"/>
  <c r="C6213" i="1"/>
  <c r="C6212" i="1"/>
  <c r="C6211" i="1"/>
  <c r="C3518" i="1"/>
  <c r="C6210" i="1"/>
  <c r="C7572" i="1"/>
  <c r="C988" i="1"/>
  <c r="C3517" i="1"/>
  <c r="C3516" i="1"/>
  <c r="C3515" i="1"/>
  <c r="C3514" i="1"/>
  <c r="C3513" i="1"/>
  <c r="C987" i="1"/>
  <c r="C2005" i="1"/>
  <c r="C3512" i="1"/>
  <c r="C986" i="1"/>
  <c r="C2004" i="1"/>
  <c r="C985" i="1"/>
  <c r="C984" i="1"/>
  <c r="C3511" i="1"/>
  <c r="C3510" i="1"/>
  <c r="C983" i="1"/>
  <c r="C2003" i="1"/>
  <c r="C3509" i="1"/>
  <c r="C982" i="1"/>
  <c r="C3508" i="1"/>
  <c r="C2002" i="1"/>
  <c r="C981" i="1"/>
  <c r="C3507" i="1"/>
  <c r="C980" i="1"/>
  <c r="C3506" i="1"/>
  <c r="C2001" i="1"/>
  <c r="C3505" i="1"/>
  <c r="C2000" i="1"/>
  <c r="C1999" i="1"/>
  <c r="C3504" i="1"/>
  <c r="C979" i="1"/>
  <c r="C1998" i="1"/>
  <c r="C1997" i="1"/>
  <c r="C978" i="1"/>
  <c r="C3503" i="1"/>
  <c r="C3502" i="1"/>
  <c r="C977" i="1"/>
  <c r="C976" i="1"/>
  <c r="C3501" i="1"/>
  <c r="C1996" i="1"/>
  <c r="C975" i="1"/>
  <c r="C3500" i="1"/>
  <c r="C511" i="1"/>
  <c r="C3499" i="1"/>
  <c r="C974" i="1"/>
  <c r="C3498" i="1"/>
  <c r="C3497" i="1"/>
  <c r="C1995" i="1"/>
  <c r="C973" i="1"/>
  <c r="C3496" i="1"/>
  <c r="C3495" i="1"/>
  <c r="C3494" i="1"/>
  <c r="C3493" i="1"/>
  <c r="C3492" i="1"/>
  <c r="C972" i="1"/>
  <c r="C971" i="1"/>
  <c r="C1994" i="1"/>
  <c r="C3491" i="1"/>
  <c r="C1993" i="1"/>
  <c r="C3490" i="1"/>
  <c r="C970" i="1"/>
  <c r="C969" i="1"/>
  <c r="C968" i="1"/>
  <c r="C967" i="1"/>
  <c r="C966" i="1"/>
  <c r="C1992" i="1"/>
  <c r="C965" i="1"/>
  <c r="C1991" i="1"/>
  <c r="C964" i="1"/>
  <c r="C3489" i="1"/>
  <c r="C1990" i="1"/>
  <c r="C1989" i="1"/>
  <c r="C1988" i="1"/>
  <c r="C1987" i="1"/>
  <c r="C963" i="1"/>
  <c r="C3488" i="1"/>
  <c r="C962" i="1"/>
  <c r="C1986" i="1"/>
  <c r="C3487" i="1"/>
  <c r="C961" i="1"/>
  <c r="C1985" i="1"/>
  <c r="C1984" i="1"/>
  <c r="C3486" i="1"/>
  <c r="C1983" i="1"/>
  <c r="C3485" i="1"/>
  <c r="C1982" i="1"/>
  <c r="C1981" i="1"/>
  <c r="C1980" i="1"/>
  <c r="C960" i="1"/>
  <c r="C1979" i="1"/>
  <c r="C3484" i="1"/>
  <c r="C3483" i="1"/>
  <c r="C7571" i="1"/>
  <c r="C7570" i="1"/>
  <c r="C7569" i="1"/>
  <c r="C7568" i="1"/>
  <c r="C7567" i="1"/>
  <c r="C3482" i="1"/>
  <c r="C6209" i="1"/>
  <c r="C7566" i="1"/>
  <c r="C3481" i="1"/>
  <c r="C6208" i="1"/>
  <c r="C3480" i="1"/>
  <c r="C3479" i="1"/>
  <c r="C7565" i="1"/>
  <c r="C7564" i="1"/>
  <c r="C3478" i="1"/>
  <c r="C6207" i="1"/>
  <c r="C7563" i="1"/>
  <c r="C3477" i="1"/>
  <c r="C7562" i="1"/>
  <c r="C6206" i="1"/>
  <c r="C3476" i="1"/>
  <c r="C7561" i="1"/>
  <c r="C3475" i="1"/>
  <c r="C7560" i="1"/>
  <c r="C6205" i="1"/>
  <c r="C7559" i="1"/>
  <c r="C6204" i="1"/>
  <c r="C6203" i="1"/>
  <c r="C7558" i="1"/>
  <c r="C3474" i="1"/>
  <c r="C6202" i="1"/>
  <c r="C6201" i="1"/>
  <c r="C3473" i="1"/>
  <c r="C7557" i="1"/>
  <c r="C7556" i="1"/>
  <c r="C3472" i="1"/>
  <c r="C3471" i="1"/>
  <c r="C6200" i="1"/>
  <c r="C3470" i="1"/>
  <c r="C7555" i="1"/>
  <c r="C3469" i="1"/>
  <c r="C7043" i="1"/>
  <c r="C3468" i="1"/>
  <c r="C7554" i="1"/>
  <c r="C6199" i="1"/>
  <c r="C3467" i="1"/>
  <c r="C7553" i="1"/>
  <c r="C7552" i="1"/>
  <c r="C7551" i="1"/>
  <c r="C7550" i="1"/>
  <c r="C7549" i="1"/>
  <c r="C3466" i="1"/>
  <c r="C3465" i="1"/>
  <c r="C6198" i="1"/>
  <c r="C7548" i="1"/>
  <c r="C6197" i="1"/>
  <c r="C3464" i="1"/>
  <c r="C3463" i="1"/>
  <c r="C3462" i="1"/>
  <c r="C3461" i="1"/>
  <c r="C3460" i="1"/>
  <c r="C6196" i="1"/>
  <c r="C3459" i="1"/>
  <c r="C6195" i="1"/>
  <c r="C3458" i="1"/>
  <c r="C7547" i="1"/>
  <c r="C6194" i="1"/>
  <c r="C6193" i="1"/>
  <c r="C6192" i="1"/>
  <c r="C3457" i="1"/>
  <c r="C7546" i="1"/>
  <c r="C3456" i="1"/>
  <c r="C6191" i="1"/>
  <c r="C7545" i="1"/>
  <c r="C3455" i="1"/>
  <c r="C6190" i="1"/>
  <c r="C6189" i="1"/>
  <c r="C7544" i="1"/>
  <c r="C6188" i="1"/>
  <c r="C6187" i="1"/>
  <c r="C3454" i="1"/>
  <c r="C6186" i="1"/>
  <c r="C959" i="1"/>
  <c r="C3393" i="1"/>
  <c r="C3392" i="1"/>
  <c r="C3391" i="1"/>
  <c r="C3390" i="1"/>
  <c r="C3389" i="1"/>
  <c r="C958" i="1"/>
  <c r="C1978" i="1"/>
  <c r="C3388" i="1"/>
  <c r="C957" i="1"/>
  <c r="C1977" i="1"/>
  <c r="C956" i="1"/>
  <c r="C955" i="1"/>
  <c r="C3387" i="1"/>
  <c r="C3386" i="1"/>
  <c r="C954" i="1"/>
  <c r="C1976" i="1"/>
  <c r="C3385" i="1"/>
  <c r="C953" i="1"/>
  <c r="C3384" i="1"/>
  <c r="C1975" i="1"/>
  <c r="C952" i="1"/>
  <c r="C3383" i="1"/>
  <c r="C951" i="1"/>
  <c r="C3382" i="1"/>
  <c r="C1974" i="1"/>
  <c r="C3381" i="1"/>
  <c r="C1973" i="1"/>
  <c r="C1972" i="1"/>
  <c r="C3380" i="1"/>
  <c r="C950" i="1"/>
  <c r="C1971" i="1"/>
  <c r="C1970" i="1"/>
  <c r="C949" i="1"/>
  <c r="C3379" i="1"/>
  <c r="C3378" i="1"/>
  <c r="C948" i="1"/>
  <c r="C947" i="1"/>
  <c r="C3377" i="1"/>
  <c r="C1969" i="1"/>
  <c r="C946" i="1"/>
  <c r="C3376" i="1"/>
  <c r="C945" i="1"/>
  <c r="C3375" i="1"/>
  <c r="C510" i="1"/>
  <c r="C3374" i="1"/>
  <c r="C3373" i="1"/>
  <c r="C1968" i="1"/>
  <c r="C944" i="1"/>
  <c r="C3372" i="1"/>
  <c r="C3371" i="1"/>
  <c r="C3370" i="1"/>
  <c r="C3369" i="1"/>
  <c r="C3368" i="1"/>
  <c r="C943" i="1"/>
  <c r="C942" i="1"/>
  <c r="C1967" i="1"/>
  <c r="C3367" i="1"/>
  <c r="C1966" i="1"/>
  <c r="C3366" i="1"/>
  <c r="C941" i="1"/>
  <c r="C940" i="1"/>
  <c r="C939" i="1"/>
  <c r="C938" i="1"/>
  <c r="C937" i="1"/>
  <c r="C1965" i="1"/>
  <c r="C936" i="1"/>
  <c r="C1964" i="1"/>
  <c r="C935" i="1"/>
  <c r="C3365" i="1"/>
  <c r="C1963" i="1"/>
  <c r="C1962" i="1"/>
  <c r="C1961" i="1"/>
  <c r="C1960" i="1"/>
  <c r="C934" i="1"/>
  <c r="C3364" i="1"/>
  <c r="C933" i="1"/>
  <c r="C1959" i="1"/>
  <c r="C3363" i="1"/>
  <c r="C932" i="1"/>
  <c r="C1958" i="1"/>
  <c r="C1957" i="1"/>
  <c r="C3362" i="1"/>
  <c r="C1956" i="1"/>
  <c r="C3361" i="1"/>
  <c r="C1955" i="1"/>
  <c r="C1954" i="1"/>
  <c r="C1953" i="1"/>
  <c r="C931" i="1"/>
  <c r="C1952" i="1"/>
  <c r="C3360" i="1"/>
  <c r="C3453" i="1"/>
  <c r="C7543" i="1"/>
  <c r="C7542" i="1"/>
  <c r="C7541" i="1"/>
  <c r="C7540" i="1"/>
  <c r="C7539" i="1"/>
  <c r="C3452" i="1"/>
  <c r="C6185" i="1"/>
  <c r="C7538" i="1"/>
  <c r="C3451" i="1"/>
  <c r="C6184" i="1"/>
  <c r="C3450" i="1"/>
  <c r="C3449" i="1"/>
  <c r="C7537" i="1"/>
  <c r="C7536" i="1"/>
  <c r="C3448" i="1"/>
  <c r="C6183" i="1"/>
  <c r="C7535" i="1"/>
  <c r="C3447" i="1"/>
  <c r="C7534" i="1"/>
  <c r="C6182" i="1"/>
  <c r="C3446" i="1"/>
  <c r="C7533" i="1"/>
  <c r="C3445" i="1"/>
  <c r="C7532" i="1"/>
  <c r="C6181" i="1"/>
  <c r="C7531" i="1"/>
  <c r="C6180" i="1"/>
  <c r="C6179" i="1"/>
  <c r="C7530" i="1"/>
  <c r="C3444" i="1"/>
  <c r="C6178" i="1"/>
  <c r="C6177" i="1"/>
  <c r="C3443" i="1"/>
  <c r="C7529" i="1"/>
  <c r="C7528" i="1"/>
  <c r="C3442" i="1"/>
  <c r="C3441" i="1"/>
  <c r="C7527" i="1"/>
  <c r="C6176" i="1"/>
  <c r="C3440" i="1"/>
  <c r="C7526" i="1"/>
  <c r="C3439" i="1"/>
  <c r="C7525" i="1"/>
  <c r="C3438" i="1"/>
  <c r="C7042" i="1"/>
  <c r="C7524" i="1"/>
  <c r="C6175" i="1"/>
  <c r="C3437" i="1"/>
  <c r="C7523" i="1"/>
  <c r="C7522" i="1"/>
  <c r="C7521" i="1"/>
  <c r="C7520" i="1"/>
  <c r="C7519" i="1"/>
  <c r="C3436" i="1"/>
  <c r="C3435" i="1"/>
  <c r="C6174" i="1"/>
  <c r="C7518" i="1"/>
  <c r="C6173" i="1"/>
  <c r="C7517" i="1"/>
  <c r="C3434" i="1"/>
  <c r="C3433" i="1"/>
  <c r="C3432" i="1"/>
  <c r="C3431" i="1"/>
  <c r="C3430" i="1"/>
  <c r="C6172" i="1"/>
  <c r="C3429" i="1"/>
  <c r="C6171" i="1"/>
  <c r="C3428" i="1"/>
  <c r="C7516" i="1"/>
  <c r="C6170" i="1"/>
  <c r="C6169" i="1"/>
  <c r="C6168" i="1"/>
  <c r="C6167" i="1"/>
  <c r="C3427" i="1"/>
  <c r="C7515" i="1"/>
  <c r="C3426" i="1"/>
  <c r="C6166" i="1"/>
  <c r="C7514" i="1"/>
  <c r="C3425" i="1"/>
  <c r="C6165" i="1"/>
  <c r="C6164" i="1"/>
  <c r="C7513" i="1"/>
  <c r="C6163" i="1"/>
  <c r="C7512" i="1"/>
  <c r="C6162" i="1"/>
  <c r="C6161" i="1"/>
  <c r="C6160" i="1"/>
  <c r="C3424" i="1"/>
  <c r="C6159" i="1"/>
  <c r="C7511" i="1"/>
  <c r="C3423" i="1"/>
  <c r="C7510" i="1"/>
  <c r="C7509" i="1"/>
  <c r="C7508" i="1"/>
  <c r="C7507" i="1"/>
  <c r="C7506" i="1"/>
  <c r="C3422" i="1"/>
  <c r="C6158" i="1"/>
  <c r="C7505" i="1"/>
  <c r="C3421" i="1"/>
  <c r="C6157" i="1"/>
  <c r="C3420" i="1"/>
  <c r="C3419" i="1"/>
  <c r="C7504" i="1"/>
  <c r="C7503" i="1"/>
  <c r="C3418" i="1"/>
  <c r="C6156" i="1"/>
  <c r="C7502" i="1"/>
  <c r="C3417" i="1"/>
  <c r="C7501" i="1"/>
  <c r="C6155" i="1"/>
  <c r="C3416" i="1"/>
  <c r="C7500" i="1"/>
  <c r="C3415" i="1"/>
  <c r="C7499" i="1"/>
  <c r="C6154" i="1"/>
  <c r="C7498" i="1"/>
  <c r="C6153" i="1"/>
  <c r="C6152" i="1"/>
  <c r="C7497" i="1"/>
  <c r="C3414" i="1"/>
  <c r="C6151" i="1"/>
  <c r="C6150" i="1"/>
  <c r="C3413" i="1"/>
  <c r="C7496" i="1"/>
  <c r="C7495" i="1"/>
  <c r="C3412" i="1"/>
  <c r="C3411" i="1"/>
  <c r="C7494" i="1"/>
  <c r="C6149" i="1"/>
  <c r="C3410" i="1"/>
  <c r="C7493" i="1"/>
  <c r="C3409" i="1"/>
  <c r="C7492" i="1"/>
  <c r="C3408" i="1"/>
  <c r="C7491" i="1"/>
  <c r="C7041" i="1"/>
  <c r="C6148" i="1"/>
  <c r="C3407" i="1"/>
  <c r="C7490" i="1"/>
  <c r="C7489" i="1"/>
  <c r="C7488" i="1"/>
  <c r="C7487" i="1"/>
  <c r="C7486" i="1"/>
  <c r="C3406" i="1"/>
  <c r="C3405" i="1"/>
  <c r="C6147" i="1"/>
  <c r="C7485" i="1"/>
  <c r="C6146" i="1"/>
  <c r="C7484" i="1"/>
  <c r="C3404" i="1"/>
  <c r="C3403" i="1"/>
  <c r="C3402" i="1"/>
  <c r="C3401" i="1"/>
  <c r="C3400" i="1"/>
  <c r="C6145" i="1"/>
  <c r="C3399" i="1"/>
  <c r="C6144" i="1"/>
  <c r="C3398" i="1"/>
  <c r="C7483" i="1"/>
  <c r="C6143" i="1"/>
  <c r="C6142" i="1"/>
  <c r="C6141" i="1"/>
  <c r="C6140" i="1"/>
  <c r="C3397" i="1"/>
  <c r="C7482" i="1"/>
  <c r="C3396" i="1"/>
  <c r="C6139" i="1"/>
  <c r="C7481" i="1"/>
  <c r="C3395" i="1"/>
  <c r="C6138" i="1"/>
  <c r="C6137" i="1"/>
  <c r="C7480" i="1"/>
  <c r="C6136" i="1"/>
  <c r="C7479" i="1"/>
  <c r="C6135" i="1"/>
  <c r="C6134" i="1"/>
  <c r="C3394" i="1"/>
  <c r="C6133" i="1"/>
  <c r="C7478" i="1"/>
  <c r="C315" i="1"/>
  <c r="C6132" i="1"/>
  <c r="C6131" i="1"/>
  <c r="C6130" i="1"/>
  <c r="C6129" i="1"/>
  <c r="C6128" i="1"/>
  <c r="C314" i="1"/>
  <c r="C4987" i="1"/>
  <c r="C6127" i="1"/>
  <c r="C313" i="1"/>
  <c r="C4986" i="1"/>
  <c r="C312" i="1"/>
  <c r="C311" i="1"/>
  <c r="C6126" i="1"/>
  <c r="C6125" i="1"/>
  <c r="C310" i="1"/>
  <c r="C4985" i="1"/>
  <c r="C6124" i="1"/>
  <c r="C309" i="1"/>
  <c r="C6123" i="1"/>
  <c r="C4984" i="1"/>
  <c r="C308" i="1"/>
  <c r="C6122" i="1"/>
  <c r="C307" i="1"/>
  <c r="C6121" i="1"/>
  <c r="C4983" i="1"/>
  <c r="C6120" i="1"/>
  <c r="C4982" i="1"/>
  <c r="C4981" i="1"/>
  <c r="C6119" i="1"/>
  <c r="C306" i="1"/>
  <c r="C4980" i="1"/>
  <c r="C4979" i="1"/>
  <c r="C305" i="1"/>
  <c r="C6118" i="1"/>
  <c r="C6117" i="1"/>
  <c r="C304" i="1"/>
  <c r="C303" i="1"/>
  <c r="C6116" i="1"/>
  <c r="C4978" i="1"/>
  <c r="C302" i="1"/>
  <c r="C6115" i="1"/>
  <c r="C301" i="1"/>
  <c r="C6114" i="1"/>
  <c r="C300" i="1"/>
  <c r="C6113" i="1"/>
  <c r="C6112" i="1"/>
  <c r="C4548" i="1"/>
  <c r="C299" i="1"/>
  <c r="C6111" i="1"/>
  <c r="C6110" i="1"/>
  <c r="C6109" i="1"/>
  <c r="C6108" i="1"/>
  <c r="C6107" i="1"/>
  <c r="C298" i="1"/>
  <c r="C297" i="1"/>
  <c r="C4977" i="1"/>
  <c r="C6106" i="1"/>
  <c r="C4976" i="1"/>
  <c r="C6105" i="1"/>
  <c r="C296" i="1"/>
  <c r="C295" i="1"/>
  <c r="C294" i="1"/>
  <c r="C293" i="1"/>
  <c r="C292" i="1"/>
  <c r="C4975" i="1"/>
  <c r="C291" i="1"/>
  <c r="C4974" i="1"/>
  <c r="C290" i="1"/>
  <c r="C6104" i="1"/>
  <c r="C4973" i="1"/>
  <c r="C4972" i="1"/>
  <c r="C4971" i="1"/>
  <c r="C4970" i="1"/>
  <c r="C289" i="1"/>
  <c r="C6103" i="1"/>
  <c r="C288" i="1"/>
  <c r="C4969" i="1"/>
  <c r="C6102" i="1"/>
  <c r="C287" i="1"/>
  <c r="C4968" i="1"/>
  <c r="C4967" i="1"/>
  <c r="C6101" i="1"/>
  <c r="C4966" i="1"/>
  <c r="C6100" i="1"/>
  <c r="C4965" i="1"/>
  <c r="C4964" i="1"/>
  <c r="C4963" i="1"/>
  <c r="C286" i="1"/>
  <c r="C4962" i="1"/>
  <c r="C6099" i="1"/>
  <c r="C930" i="1"/>
  <c r="C3359" i="1"/>
  <c r="C3358" i="1"/>
  <c r="C3357" i="1"/>
  <c r="C3356" i="1"/>
  <c r="C3355" i="1"/>
  <c r="C929" i="1"/>
  <c r="C1951" i="1"/>
  <c r="C3354" i="1"/>
  <c r="C928" i="1"/>
  <c r="C1950" i="1"/>
  <c r="C927" i="1"/>
  <c r="C926" i="1"/>
  <c r="C3353" i="1"/>
  <c r="C3352" i="1"/>
  <c r="C925" i="1"/>
  <c r="C1949" i="1"/>
  <c r="C3351" i="1"/>
  <c r="C924" i="1"/>
  <c r="C3350" i="1"/>
  <c r="C1948" i="1"/>
  <c r="C923" i="1"/>
  <c r="C3349" i="1"/>
  <c r="C922" i="1"/>
  <c r="C3348" i="1"/>
  <c r="C1947" i="1"/>
  <c r="C3347" i="1"/>
  <c r="C1946" i="1"/>
  <c r="C1945" i="1"/>
  <c r="C3346" i="1"/>
  <c r="C921" i="1"/>
  <c r="C1944" i="1"/>
  <c r="C1943" i="1"/>
  <c r="C920" i="1"/>
  <c r="C3345" i="1"/>
  <c r="C3344" i="1"/>
  <c r="C919" i="1"/>
  <c r="C918" i="1"/>
  <c r="C3343" i="1"/>
  <c r="C1942" i="1"/>
  <c r="C917" i="1"/>
  <c r="C3342" i="1"/>
  <c r="C916" i="1"/>
  <c r="C3341" i="1"/>
  <c r="C915" i="1"/>
  <c r="C3340" i="1"/>
  <c r="C3339" i="1"/>
  <c r="C1941" i="1"/>
  <c r="C509" i="1"/>
  <c r="C3338" i="1"/>
  <c r="C3337" i="1"/>
  <c r="C3336" i="1"/>
  <c r="C3335" i="1"/>
  <c r="C3334" i="1"/>
  <c r="C914" i="1"/>
  <c r="C913" i="1"/>
  <c r="C1940" i="1"/>
  <c r="C3333" i="1"/>
  <c r="C1939" i="1"/>
  <c r="C3332" i="1"/>
  <c r="C912" i="1"/>
  <c r="C911" i="1"/>
  <c r="C910" i="1"/>
  <c r="C909" i="1"/>
  <c r="C908" i="1"/>
  <c r="C1938" i="1"/>
  <c r="C907" i="1"/>
  <c r="C1937" i="1"/>
  <c r="C906" i="1"/>
  <c r="C3331" i="1"/>
  <c r="C1936" i="1"/>
  <c r="C1935" i="1"/>
  <c r="C1934" i="1"/>
  <c r="C1933" i="1"/>
  <c r="C905" i="1"/>
  <c r="C3330" i="1"/>
  <c r="C904" i="1"/>
  <c r="C1932" i="1"/>
  <c r="C3329" i="1"/>
  <c r="C903" i="1"/>
  <c r="C1931" i="1"/>
  <c r="C1930" i="1"/>
  <c r="C3328" i="1"/>
  <c r="C1929" i="1"/>
  <c r="C3327" i="1"/>
  <c r="C1928" i="1"/>
  <c r="C1927" i="1"/>
  <c r="C1926" i="1"/>
  <c r="C902" i="1"/>
  <c r="C1925" i="1"/>
  <c r="C3326" i="1"/>
  <c r="C3325" i="1"/>
  <c r="C7477" i="1"/>
  <c r="C7476" i="1"/>
  <c r="C7475" i="1"/>
  <c r="C7474" i="1"/>
  <c r="C7473" i="1"/>
  <c r="C3324" i="1"/>
  <c r="C6098" i="1"/>
  <c r="C7472" i="1"/>
  <c r="C3323" i="1"/>
  <c r="C6097" i="1"/>
  <c r="C3322" i="1"/>
  <c r="C3321" i="1"/>
  <c r="C7471" i="1"/>
  <c r="C7470" i="1"/>
  <c r="C3320" i="1"/>
  <c r="C6096" i="1"/>
  <c r="C7469" i="1"/>
  <c r="C3319" i="1"/>
  <c r="C7468" i="1"/>
  <c r="C6095" i="1"/>
  <c r="C3318" i="1"/>
  <c r="C7467" i="1"/>
  <c r="C3317" i="1"/>
  <c r="C7466" i="1"/>
  <c r="C6094" i="1"/>
  <c r="C7465" i="1"/>
  <c r="C6093" i="1"/>
  <c r="C6092" i="1"/>
  <c r="C7464" i="1"/>
  <c r="C3316" i="1"/>
  <c r="C6091" i="1"/>
  <c r="C6090" i="1"/>
  <c r="C3315" i="1"/>
  <c r="C7463" i="1"/>
  <c r="C7462" i="1"/>
  <c r="C3314" i="1"/>
  <c r="C3313" i="1"/>
  <c r="C7461" i="1"/>
  <c r="C6089" i="1"/>
  <c r="C3312" i="1"/>
  <c r="C7460" i="1"/>
  <c r="C3311" i="1"/>
  <c r="C7459" i="1"/>
  <c r="C3310" i="1"/>
  <c r="C7458" i="1"/>
  <c r="C7457" i="1"/>
  <c r="C6088" i="1"/>
  <c r="C3309" i="1"/>
  <c r="C7040" i="1"/>
  <c r="C7456" i="1"/>
  <c r="C7455" i="1"/>
  <c r="C7454" i="1"/>
  <c r="C7453" i="1"/>
  <c r="C3308" i="1"/>
  <c r="C3307" i="1"/>
  <c r="C6087" i="1"/>
  <c r="C7452" i="1"/>
  <c r="C6086" i="1"/>
  <c r="C7451" i="1"/>
  <c r="C3306" i="1"/>
  <c r="C3305" i="1"/>
  <c r="C3304" i="1"/>
  <c r="C3303" i="1"/>
  <c r="C3302" i="1"/>
  <c r="C6085" i="1"/>
  <c r="C3301" i="1"/>
  <c r="C6084" i="1"/>
  <c r="C3300" i="1"/>
  <c r="C7450" i="1"/>
  <c r="C6083" i="1"/>
  <c r="C6082" i="1"/>
  <c r="C6081" i="1"/>
  <c r="C6080" i="1"/>
  <c r="C3299" i="1"/>
  <c r="C7449" i="1"/>
  <c r="C3298" i="1"/>
  <c r="C6079" i="1"/>
  <c r="C7448" i="1"/>
  <c r="C3297" i="1"/>
  <c r="C6078" i="1"/>
  <c r="C6077" i="1"/>
  <c r="C7447" i="1"/>
  <c r="C6076" i="1"/>
  <c r="C7446" i="1"/>
  <c r="C6075" i="1"/>
  <c r="C6074" i="1"/>
  <c r="C6073" i="1"/>
  <c r="C3296" i="1"/>
  <c r="C6072" i="1"/>
  <c r="C7445" i="1"/>
  <c r="C3295" i="1"/>
  <c r="C7444" i="1"/>
  <c r="C7443" i="1"/>
  <c r="C7442" i="1"/>
  <c r="C7441" i="1"/>
  <c r="C7440" i="1"/>
  <c r="C3294" i="1"/>
  <c r="C6071" i="1"/>
  <c r="C7439" i="1"/>
  <c r="C3293" i="1"/>
  <c r="C6070" i="1"/>
  <c r="C3292" i="1"/>
  <c r="C3291" i="1"/>
  <c r="C7438" i="1"/>
  <c r="C7437" i="1"/>
  <c r="C3290" i="1"/>
  <c r="C6069" i="1"/>
  <c r="C7436" i="1"/>
  <c r="C3289" i="1"/>
  <c r="C7435" i="1"/>
  <c r="C6068" i="1"/>
  <c r="C3288" i="1"/>
  <c r="C7434" i="1"/>
  <c r="C3287" i="1"/>
  <c r="C7433" i="1"/>
  <c r="C6067" i="1"/>
  <c r="C7432" i="1"/>
  <c r="C6066" i="1"/>
  <c r="C6065" i="1"/>
  <c r="C7431" i="1"/>
  <c r="C3286" i="1"/>
  <c r="C6064" i="1"/>
  <c r="C6063" i="1"/>
  <c r="C3285" i="1"/>
  <c r="C7430" i="1"/>
  <c r="C3284" i="1"/>
  <c r="C3283" i="1"/>
  <c r="C6062" i="1"/>
  <c r="C3282" i="1"/>
  <c r="C7429" i="1"/>
  <c r="C3281" i="1"/>
  <c r="C7428" i="1"/>
  <c r="C3280" i="1"/>
  <c r="C7427" i="1"/>
  <c r="C6061" i="1"/>
  <c r="C3279" i="1"/>
  <c r="C7426" i="1"/>
  <c r="C7039" i="1"/>
  <c r="C7425" i="1"/>
  <c r="C7424" i="1"/>
  <c r="C7423" i="1"/>
  <c r="C3278" i="1"/>
  <c r="C3277" i="1"/>
  <c r="C6060" i="1"/>
  <c r="C7422" i="1"/>
  <c r="C6059" i="1"/>
  <c r="C7421" i="1"/>
  <c r="C3276" i="1"/>
  <c r="C3275" i="1"/>
  <c r="C3274" i="1"/>
  <c r="C3273" i="1"/>
  <c r="C3272" i="1"/>
  <c r="C6058" i="1"/>
  <c r="C3271" i="1"/>
  <c r="C6057" i="1"/>
  <c r="C3270" i="1"/>
  <c r="C7420" i="1"/>
  <c r="C6056" i="1"/>
  <c r="C6055" i="1"/>
  <c r="C6054" i="1"/>
  <c r="C3269" i="1"/>
  <c r="C7419" i="1"/>
  <c r="C3268" i="1"/>
  <c r="C6053" i="1"/>
  <c r="C7418" i="1"/>
  <c r="C3267" i="1"/>
  <c r="C6052" i="1"/>
  <c r="C6051" i="1"/>
  <c r="C7417" i="1"/>
  <c r="C6050" i="1"/>
  <c r="C7416" i="1"/>
  <c r="C6049" i="1"/>
  <c r="C6048" i="1"/>
  <c r="C6047" i="1"/>
  <c r="C3266" i="1"/>
  <c r="C6046" i="1"/>
  <c r="C7415" i="1"/>
  <c r="C3265" i="1"/>
  <c r="C7414" i="1"/>
  <c r="C7413" i="1"/>
  <c r="C7412" i="1"/>
  <c r="C7411" i="1"/>
  <c r="C7410" i="1"/>
  <c r="C6045" i="1"/>
  <c r="C7409" i="1"/>
  <c r="C3264" i="1"/>
  <c r="C6044" i="1"/>
  <c r="C3263" i="1"/>
  <c r="C3262" i="1"/>
  <c r="C7408" i="1"/>
  <c r="C7407" i="1"/>
  <c r="C3261" i="1"/>
  <c r="C7406" i="1"/>
  <c r="C3260" i="1"/>
  <c r="C7405" i="1"/>
  <c r="C3259" i="1"/>
  <c r="C7404" i="1"/>
  <c r="C3258" i="1"/>
  <c r="C7403" i="1"/>
  <c r="C6043" i="1"/>
  <c r="C7402" i="1"/>
  <c r="C6042" i="1"/>
  <c r="C6041" i="1"/>
  <c r="C3257" i="1"/>
  <c r="C6040" i="1"/>
  <c r="C6039" i="1"/>
  <c r="C3256" i="1"/>
  <c r="C7401" i="1"/>
  <c r="C7400" i="1"/>
  <c r="C3255" i="1"/>
  <c r="C3254" i="1"/>
  <c r="C6038" i="1"/>
  <c r="C3253" i="1"/>
  <c r="C7399" i="1"/>
  <c r="C3252" i="1"/>
  <c r="C7398" i="1"/>
  <c r="C3251" i="1"/>
  <c r="C6037" i="1"/>
  <c r="C3250" i="1"/>
  <c r="C7397" i="1"/>
  <c r="C7038" i="1"/>
  <c r="C7396" i="1"/>
  <c r="C3249" i="1"/>
  <c r="C6036" i="1"/>
  <c r="C7395" i="1"/>
  <c r="C6035" i="1"/>
  <c r="C7394" i="1"/>
  <c r="C3248" i="1"/>
  <c r="C3247" i="1"/>
  <c r="C3246" i="1"/>
  <c r="C3245" i="1"/>
  <c r="C3244" i="1"/>
  <c r="C6034" i="1"/>
  <c r="C3243" i="1"/>
  <c r="C6033" i="1"/>
  <c r="C3242" i="1"/>
  <c r="C7393" i="1"/>
  <c r="C6032" i="1"/>
  <c r="C6031" i="1"/>
  <c r="C6030" i="1"/>
  <c r="C6029" i="1"/>
  <c r="C3241" i="1"/>
  <c r="C7392" i="1"/>
  <c r="C3240" i="1"/>
  <c r="C6028" i="1"/>
  <c r="C7391" i="1"/>
  <c r="C3239" i="1"/>
  <c r="C6027" i="1"/>
  <c r="C6026" i="1"/>
  <c r="C6025" i="1"/>
  <c r="C7390" i="1"/>
  <c r="C6024" i="1"/>
  <c r="C6023" i="1"/>
  <c r="C3238" i="1"/>
  <c r="C6022" i="1"/>
  <c r="C7389" i="1"/>
  <c r="C3237" i="1"/>
  <c r="C7388" i="1"/>
  <c r="C7387" i="1"/>
  <c r="C7386" i="1"/>
  <c r="C7385" i="1"/>
  <c r="C7384" i="1"/>
  <c r="C3236" i="1"/>
  <c r="C6021" i="1"/>
  <c r="C7383" i="1"/>
  <c r="C3235" i="1"/>
  <c r="C6020" i="1"/>
  <c r="C3234" i="1"/>
  <c r="C3233" i="1"/>
  <c r="C7382" i="1"/>
  <c r="C7381" i="1"/>
  <c r="C3232" i="1"/>
  <c r="C6019" i="1"/>
  <c r="C7380" i="1"/>
  <c r="C3231" i="1"/>
  <c r="C7379" i="1"/>
  <c r="C6018" i="1"/>
  <c r="C3230" i="1"/>
  <c r="C7378" i="1"/>
  <c r="C3229" i="1"/>
  <c r="C7377" i="1"/>
  <c r="C6017" i="1"/>
  <c r="C7376" i="1"/>
  <c r="C6016" i="1"/>
  <c r="C6015" i="1"/>
  <c r="C7375" i="1"/>
  <c r="C3228" i="1"/>
  <c r="C6014" i="1"/>
  <c r="C6013" i="1"/>
  <c r="C3227" i="1"/>
  <c r="C7374" i="1"/>
  <c r="C7373" i="1"/>
  <c r="C3226" i="1"/>
  <c r="C3225" i="1"/>
  <c r="C7372" i="1"/>
  <c r="C6012" i="1"/>
  <c r="C3224" i="1"/>
  <c r="C7371" i="1"/>
  <c r="C3223" i="1"/>
  <c r="C7370" i="1"/>
  <c r="C3222" i="1"/>
  <c r="C7369" i="1"/>
  <c r="C7368" i="1"/>
  <c r="C6011" i="1"/>
  <c r="C3221" i="1"/>
  <c r="C7367" i="1"/>
  <c r="C7366" i="1"/>
  <c r="C7365" i="1"/>
  <c r="C7037" i="1"/>
  <c r="C7364" i="1"/>
  <c r="C3220" i="1"/>
  <c r="C3219" i="1"/>
  <c r="C6010" i="1"/>
  <c r="C7363" i="1"/>
  <c r="C6009" i="1"/>
  <c r="C7362" i="1"/>
  <c r="C3218" i="1"/>
  <c r="C3217" i="1"/>
  <c r="C3216" i="1"/>
  <c r="C3215" i="1"/>
  <c r="C3214" i="1"/>
  <c r="C6008" i="1"/>
  <c r="C3213" i="1"/>
  <c r="C6007" i="1"/>
  <c r="C3212" i="1"/>
  <c r="C7361" i="1"/>
  <c r="C6006" i="1"/>
  <c r="C6005" i="1"/>
  <c r="C6004" i="1"/>
  <c r="C6003" i="1"/>
  <c r="C3211" i="1"/>
  <c r="C7360" i="1"/>
  <c r="C3210" i="1"/>
  <c r="C6002" i="1"/>
  <c r="C7359" i="1"/>
  <c r="C3209" i="1"/>
  <c r="C6001" i="1"/>
  <c r="C6000" i="1"/>
  <c r="C7358" i="1"/>
  <c r="C5999" i="1"/>
  <c r="C7357" i="1"/>
  <c r="C5998" i="1"/>
  <c r="C5997" i="1"/>
  <c r="C5996" i="1"/>
  <c r="C3208" i="1"/>
  <c r="C5995" i="1"/>
  <c r="C7356" i="1"/>
  <c r="C3207" i="1"/>
  <c r="C7355" i="1"/>
  <c r="C7354" i="1"/>
  <c r="C7353" i="1"/>
  <c r="C7352" i="1"/>
  <c r="C7351" i="1"/>
  <c r="C3206" i="1"/>
  <c r="C5994" i="1"/>
  <c r="C7350" i="1"/>
  <c r="C3205" i="1"/>
  <c r="C5993" i="1"/>
  <c r="C3204" i="1"/>
  <c r="C3203" i="1"/>
  <c r="C7349" i="1"/>
  <c r="C7348" i="1"/>
  <c r="C3202" i="1"/>
  <c r="C5992" i="1"/>
  <c r="C7347" i="1"/>
  <c r="C3201" i="1"/>
  <c r="C7346" i="1"/>
  <c r="C5991" i="1"/>
  <c r="C3200" i="1"/>
  <c r="C7345" i="1"/>
  <c r="C3199" i="1"/>
  <c r="C7344" i="1"/>
  <c r="C5990" i="1"/>
  <c r="C7343" i="1"/>
  <c r="C5989" i="1"/>
  <c r="C5988" i="1"/>
  <c r="C7342" i="1"/>
  <c r="C3198" i="1"/>
  <c r="C5987" i="1"/>
  <c r="C5986" i="1"/>
  <c r="C3197" i="1"/>
  <c r="C7341" i="1"/>
  <c r="C7340" i="1"/>
  <c r="C3196" i="1"/>
  <c r="C3195" i="1"/>
  <c r="C7339" i="1"/>
  <c r="C5985" i="1"/>
  <c r="C3194" i="1"/>
  <c r="C7338" i="1"/>
  <c r="C3193" i="1"/>
  <c r="C7337" i="1"/>
  <c r="C3192" i="1"/>
  <c r="C7336" i="1"/>
  <c r="C7335" i="1"/>
  <c r="C5984" i="1"/>
  <c r="C3191" i="1"/>
  <c r="C7334" i="1"/>
  <c r="C7333" i="1"/>
  <c r="C7332" i="1"/>
  <c r="C7331" i="1"/>
  <c r="C7036" i="1"/>
  <c r="C3190" i="1"/>
  <c r="C3189" i="1"/>
  <c r="C5983" i="1"/>
  <c r="C7330" i="1"/>
  <c r="C5982" i="1"/>
  <c r="C7329" i="1"/>
  <c r="C3188" i="1"/>
  <c r="C3187" i="1"/>
  <c r="C3186" i="1"/>
  <c r="C3185" i="1"/>
  <c r="C3184" i="1"/>
  <c r="C5981" i="1"/>
  <c r="C3183" i="1"/>
  <c r="C5980" i="1"/>
  <c r="C3182" i="1"/>
  <c r="C7328" i="1"/>
  <c r="C5979" i="1"/>
  <c r="C5978" i="1"/>
  <c r="C5977" i="1"/>
  <c r="C5976" i="1"/>
  <c r="C3181" i="1"/>
  <c r="C7327" i="1"/>
  <c r="C3180" i="1"/>
  <c r="C5975" i="1"/>
  <c r="C7326" i="1"/>
  <c r="C3179" i="1"/>
  <c r="C5974" i="1"/>
  <c r="C5973" i="1"/>
  <c r="C7325" i="1"/>
  <c r="C5972" i="1"/>
  <c r="C7324" i="1"/>
  <c r="C5971" i="1"/>
  <c r="C5970" i="1"/>
  <c r="C5969" i="1"/>
  <c r="C3178" i="1"/>
  <c r="C5968" i="1"/>
  <c r="C7323" i="1"/>
  <c r="C901" i="1"/>
  <c r="C3177" i="1"/>
  <c r="C3176" i="1"/>
  <c r="C3175" i="1"/>
  <c r="C3174" i="1"/>
  <c r="C3173" i="1"/>
  <c r="C900" i="1"/>
  <c r="C1924" i="1"/>
  <c r="C3172" i="1"/>
  <c r="C899" i="1"/>
  <c r="C1923" i="1"/>
  <c r="C898" i="1"/>
  <c r="C897" i="1"/>
  <c r="C3171" i="1"/>
  <c r="C3170" i="1"/>
  <c r="C896" i="1"/>
  <c r="C1922" i="1"/>
  <c r="C3169" i="1"/>
  <c r="C895" i="1"/>
  <c r="C3168" i="1"/>
  <c r="C1921" i="1"/>
  <c r="C894" i="1"/>
  <c r="C3167" i="1"/>
  <c r="C893" i="1"/>
  <c r="C3166" i="1"/>
  <c r="C1920" i="1"/>
  <c r="C3165" i="1"/>
  <c r="C1919" i="1"/>
  <c r="C1918" i="1"/>
  <c r="C3164" i="1"/>
  <c r="C892" i="1"/>
  <c r="C1917" i="1"/>
  <c r="C1916" i="1"/>
  <c r="C891" i="1"/>
  <c r="C3163" i="1"/>
  <c r="C3162" i="1"/>
  <c r="C890" i="1"/>
  <c r="C889" i="1"/>
  <c r="C3161" i="1"/>
  <c r="C1915" i="1"/>
  <c r="C888" i="1"/>
  <c r="C3160" i="1"/>
  <c r="C887" i="1"/>
  <c r="C3159" i="1"/>
  <c r="C886" i="1"/>
  <c r="C3158" i="1"/>
  <c r="C3157" i="1"/>
  <c r="C1914" i="1"/>
  <c r="C885" i="1"/>
  <c r="C3156" i="1"/>
  <c r="C3155" i="1"/>
  <c r="C3154" i="1"/>
  <c r="C3153" i="1"/>
  <c r="C3152" i="1"/>
  <c r="C508" i="1"/>
  <c r="C884" i="1"/>
  <c r="C1913" i="1"/>
  <c r="C3151" i="1"/>
  <c r="C1912" i="1"/>
  <c r="C3150" i="1"/>
  <c r="C883" i="1"/>
  <c r="C882" i="1"/>
  <c r="C881" i="1"/>
  <c r="C880" i="1"/>
  <c r="C879" i="1"/>
  <c r="C1911" i="1"/>
  <c r="C878" i="1"/>
  <c r="C1910" i="1"/>
  <c r="C877" i="1"/>
  <c r="C3149" i="1"/>
  <c r="C1909" i="1"/>
  <c r="C1908" i="1"/>
  <c r="C1907" i="1"/>
  <c r="C1906" i="1"/>
  <c r="C876" i="1"/>
  <c r="C3148" i="1"/>
  <c r="C875" i="1"/>
  <c r="C1905" i="1"/>
  <c r="C3147" i="1"/>
  <c r="C874" i="1"/>
  <c r="C1904" i="1"/>
  <c r="C1903" i="1"/>
  <c r="C3146" i="1"/>
  <c r="C1902" i="1"/>
  <c r="C3145" i="1"/>
  <c r="C1901" i="1"/>
  <c r="C1900" i="1"/>
  <c r="C1899" i="1"/>
  <c r="C873" i="1"/>
  <c r="C1898" i="1"/>
  <c r="C3144" i="1"/>
  <c r="C872" i="1"/>
  <c r="C3143" i="1"/>
  <c r="C3142" i="1"/>
  <c r="C3141" i="1"/>
  <c r="C3140" i="1"/>
  <c r="C3139" i="1"/>
  <c r="C871" i="1"/>
  <c r="C1897" i="1"/>
  <c r="C3138" i="1"/>
  <c r="C870" i="1"/>
  <c r="C1896" i="1"/>
  <c r="C869" i="1"/>
  <c r="C868" i="1"/>
  <c r="C3137" i="1"/>
  <c r="C3136" i="1"/>
  <c r="C867" i="1"/>
  <c r="C1895" i="1"/>
  <c r="C3135" i="1"/>
  <c r="C866" i="1"/>
  <c r="C3134" i="1"/>
  <c r="C1894" i="1"/>
  <c r="C865" i="1"/>
  <c r="C3133" i="1"/>
  <c r="C864" i="1"/>
  <c r="C3132" i="1"/>
  <c r="C1893" i="1"/>
  <c r="C3131" i="1"/>
  <c r="C1892" i="1"/>
  <c r="C1891" i="1"/>
  <c r="C3130" i="1"/>
  <c r="C863" i="1"/>
  <c r="C1890" i="1"/>
  <c r="C1889" i="1"/>
  <c r="C862" i="1"/>
  <c r="C3129" i="1"/>
  <c r="C3128" i="1"/>
  <c r="C861" i="1"/>
  <c r="C860" i="1"/>
  <c r="C3127" i="1"/>
  <c r="C1888" i="1"/>
  <c r="C859" i="1"/>
  <c r="C3126" i="1"/>
  <c r="C858" i="1"/>
  <c r="C3125" i="1"/>
  <c r="C857" i="1"/>
  <c r="C3124" i="1"/>
  <c r="C3123" i="1"/>
  <c r="C1887" i="1"/>
  <c r="C856" i="1"/>
  <c r="C3122" i="1"/>
  <c r="C3121" i="1"/>
  <c r="C3120" i="1"/>
  <c r="C3119" i="1"/>
  <c r="C3118" i="1"/>
  <c r="C855" i="1"/>
  <c r="C507" i="1"/>
  <c r="C1886" i="1"/>
  <c r="C3117" i="1"/>
  <c r="C1885" i="1"/>
  <c r="C3116" i="1"/>
  <c r="C854" i="1"/>
  <c r="C853" i="1"/>
  <c r="C852" i="1"/>
  <c r="C851" i="1"/>
  <c r="C850" i="1"/>
  <c r="C1884" i="1"/>
  <c r="C849" i="1"/>
  <c r="C1883" i="1"/>
  <c r="C848" i="1"/>
  <c r="C3115" i="1"/>
  <c r="C1882" i="1"/>
  <c r="C1881" i="1"/>
  <c r="C1880" i="1"/>
  <c r="C1879" i="1"/>
  <c r="C847" i="1"/>
  <c r="C3114" i="1"/>
  <c r="C846" i="1"/>
  <c r="C1878" i="1"/>
  <c r="C3113" i="1"/>
  <c r="C845" i="1"/>
  <c r="C1877" i="1"/>
  <c r="C1876" i="1"/>
  <c r="C3112" i="1"/>
  <c r="C1875" i="1"/>
  <c r="C3111" i="1"/>
  <c r="C1874" i="1"/>
  <c r="C1873" i="1"/>
  <c r="C1872" i="1"/>
  <c r="C844" i="1"/>
  <c r="C1871" i="1"/>
  <c r="C3110" i="1"/>
  <c r="C1870" i="1"/>
  <c r="C5967" i="1"/>
  <c r="C5966" i="1"/>
  <c r="C5965" i="1"/>
  <c r="C5964" i="1"/>
  <c r="C5963" i="1"/>
  <c r="C1869" i="1"/>
  <c r="C4961" i="1"/>
  <c r="C5962" i="1"/>
  <c r="C1868" i="1"/>
  <c r="C4960" i="1"/>
  <c r="C1867" i="1"/>
  <c r="C1866" i="1"/>
  <c r="C5961" i="1"/>
  <c r="C5960" i="1"/>
  <c r="C1865" i="1"/>
  <c r="C4959" i="1"/>
  <c r="C5959" i="1"/>
  <c r="C1864" i="1"/>
  <c r="C5958" i="1"/>
  <c r="C4958" i="1"/>
  <c r="C1863" i="1"/>
  <c r="C5957" i="1"/>
  <c r="C1862" i="1"/>
  <c r="C5956" i="1"/>
  <c r="C4957" i="1"/>
  <c r="C5955" i="1"/>
  <c r="C4956" i="1"/>
  <c r="C4955" i="1"/>
  <c r="C5954" i="1"/>
  <c r="C1861" i="1"/>
  <c r="C4954" i="1"/>
  <c r="C4953" i="1"/>
  <c r="C1860" i="1"/>
  <c r="C5953" i="1"/>
  <c r="C5952" i="1"/>
  <c r="C1859" i="1"/>
  <c r="C1858" i="1"/>
  <c r="C4952" i="1"/>
  <c r="C1857" i="1"/>
  <c r="C5951" i="1"/>
  <c r="C1856" i="1"/>
  <c r="C5950" i="1"/>
  <c r="C1855" i="1"/>
  <c r="C5949" i="1"/>
  <c r="C5948" i="1"/>
  <c r="C4951" i="1"/>
  <c r="C1854" i="1"/>
  <c r="C5947" i="1"/>
  <c r="C5946" i="1"/>
  <c r="C5945" i="1"/>
  <c r="C5944" i="1"/>
  <c r="C5943" i="1"/>
  <c r="C1853" i="1"/>
  <c r="C1852" i="1"/>
  <c r="C4547" i="1"/>
  <c r="C5942" i="1"/>
  <c r="C4950" i="1"/>
  <c r="C5941" i="1"/>
  <c r="C1851" i="1"/>
  <c r="C1850" i="1"/>
  <c r="C1849" i="1"/>
  <c r="C1848" i="1"/>
  <c r="C1847" i="1"/>
  <c r="C4949" i="1"/>
  <c r="C1846" i="1"/>
  <c r="C4948" i="1"/>
  <c r="C1845" i="1"/>
  <c r="C5940" i="1"/>
  <c r="C4947" i="1"/>
  <c r="C4946" i="1"/>
  <c r="C4945" i="1"/>
  <c r="C4944" i="1"/>
  <c r="C1844" i="1"/>
  <c r="C5939" i="1"/>
  <c r="C1843" i="1"/>
  <c r="C4943" i="1"/>
  <c r="C1842" i="1"/>
  <c r="C4942" i="1"/>
  <c r="C4941" i="1"/>
  <c r="C5938" i="1"/>
  <c r="C4940" i="1"/>
  <c r="C5937" i="1"/>
  <c r="C4939" i="1"/>
  <c r="C4938" i="1"/>
  <c r="C4937" i="1"/>
  <c r="C1841" i="1"/>
  <c r="C4936" i="1"/>
  <c r="C5936" i="1"/>
  <c r="C3109" i="1"/>
  <c r="C7322" i="1"/>
  <c r="C7321" i="1"/>
  <c r="C7320" i="1"/>
  <c r="C7319" i="1"/>
  <c r="C7318" i="1"/>
  <c r="C3108" i="1"/>
  <c r="C5935" i="1"/>
  <c r="C7317" i="1"/>
  <c r="C3107" i="1"/>
  <c r="C5934" i="1"/>
  <c r="C3106" i="1"/>
  <c r="C3105" i="1"/>
  <c r="C7316" i="1"/>
  <c r="C7315" i="1"/>
  <c r="C3104" i="1"/>
  <c r="C5933" i="1"/>
  <c r="C7314" i="1"/>
  <c r="C3103" i="1"/>
  <c r="C7313" i="1"/>
  <c r="C5932" i="1"/>
  <c r="C3102" i="1"/>
  <c r="C7312" i="1"/>
  <c r="C3101" i="1"/>
  <c r="C7311" i="1"/>
  <c r="C5931" i="1"/>
  <c r="C7310" i="1"/>
  <c r="C5930" i="1"/>
  <c r="C5929" i="1"/>
  <c r="C7309" i="1"/>
  <c r="C3100" i="1"/>
  <c r="C5928" i="1"/>
  <c r="C5927" i="1"/>
  <c r="C3099" i="1"/>
  <c r="C7308" i="1"/>
  <c r="C7307" i="1"/>
  <c r="C3098" i="1"/>
  <c r="C3097" i="1"/>
  <c r="C7306" i="1"/>
  <c r="C5926" i="1"/>
  <c r="C3096" i="1"/>
  <c r="C7305" i="1"/>
  <c r="C3095" i="1"/>
  <c r="C7304" i="1"/>
  <c r="C3094" i="1"/>
  <c r="C7303" i="1"/>
  <c r="C7302" i="1"/>
  <c r="C5925" i="1"/>
  <c r="C3093" i="1"/>
  <c r="C7301" i="1"/>
  <c r="C7300" i="1"/>
  <c r="C7299" i="1"/>
  <c r="C7298" i="1"/>
  <c r="C7297" i="1"/>
  <c r="C3092" i="1"/>
  <c r="C3091" i="1"/>
  <c r="C5924" i="1"/>
  <c r="C7035" i="1"/>
  <c r="C5923" i="1"/>
  <c r="C7296" i="1"/>
  <c r="C3090" i="1"/>
  <c r="C3089" i="1"/>
  <c r="C3088" i="1"/>
  <c r="C3087" i="1"/>
  <c r="C3086" i="1"/>
  <c r="C5922" i="1"/>
  <c r="C3085" i="1"/>
  <c r="C5921" i="1"/>
  <c r="C3084" i="1"/>
  <c r="C7295" i="1"/>
  <c r="C5920" i="1"/>
  <c r="C5919" i="1"/>
  <c r="C5918" i="1"/>
  <c r="C5917" i="1"/>
  <c r="C3083" i="1"/>
  <c r="C7294" i="1"/>
  <c r="C3082" i="1"/>
  <c r="C5916" i="1"/>
  <c r="C7293" i="1"/>
  <c r="C3081" i="1"/>
  <c r="C5915" i="1"/>
  <c r="C5914" i="1"/>
  <c r="C7292" i="1"/>
  <c r="C5913" i="1"/>
  <c r="C7291" i="1"/>
  <c r="C5912" i="1"/>
  <c r="C5911" i="1"/>
  <c r="C5910" i="1"/>
  <c r="C3080" i="1"/>
  <c r="C5909" i="1"/>
  <c r="C7290" i="1"/>
  <c r="C1840" i="1"/>
  <c r="C5908" i="1"/>
  <c r="C5907" i="1"/>
  <c r="C5906" i="1"/>
  <c r="C5905" i="1"/>
  <c r="C5904" i="1"/>
  <c r="C1839" i="1"/>
  <c r="C4935" i="1"/>
  <c r="C5903" i="1"/>
  <c r="C1838" i="1"/>
  <c r="C4934" i="1"/>
  <c r="C1837" i="1"/>
  <c r="C1836" i="1"/>
  <c r="C5902" i="1"/>
  <c r="C5901" i="1"/>
  <c r="C1835" i="1"/>
  <c r="C4933" i="1"/>
  <c r="C5900" i="1"/>
  <c r="C1834" i="1"/>
  <c r="C5899" i="1"/>
  <c r="C4932" i="1"/>
  <c r="C1833" i="1"/>
  <c r="C5898" i="1"/>
  <c r="C1832" i="1"/>
  <c r="C5897" i="1"/>
  <c r="C4931" i="1"/>
  <c r="C5896" i="1"/>
  <c r="C4930" i="1"/>
  <c r="C4929" i="1"/>
  <c r="C5895" i="1"/>
  <c r="C1831" i="1"/>
  <c r="C4928" i="1"/>
  <c r="C4927" i="1"/>
  <c r="C1830" i="1"/>
  <c r="C5894" i="1"/>
  <c r="C5893" i="1"/>
  <c r="C1829" i="1"/>
  <c r="C1828" i="1"/>
  <c r="C5892" i="1"/>
  <c r="C4926" i="1"/>
  <c r="C1827" i="1"/>
  <c r="C5891" i="1"/>
  <c r="C1826" i="1"/>
  <c r="C5890" i="1"/>
  <c r="C1825" i="1"/>
  <c r="C5889" i="1"/>
  <c r="C5888" i="1"/>
  <c r="C4925" i="1"/>
  <c r="C1824" i="1"/>
  <c r="C5887" i="1"/>
  <c r="C5886" i="1"/>
  <c r="C5885" i="1"/>
  <c r="C5884" i="1"/>
  <c r="C5883" i="1"/>
  <c r="C1823" i="1"/>
  <c r="C1822" i="1"/>
  <c r="C4924" i="1"/>
  <c r="C5882" i="1"/>
  <c r="C4546" i="1"/>
  <c r="C5881" i="1"/>
  <c r="C1821" i="1"/>
  <c r="C1820" i="1"/>
  <c r="C1819" i="1"/>
  <c r="C1818" i="1"/>
  <c r="C1817" i="1"/>
  <c r="C4923" i="1"/>
  <c r="C1816" i="1"/>
  <c r="C4922" i="1"/>
  <c r="C1815" i="1"/>
  <c r="C5880" i="1"/>
  <c r="C4921" i="1"/>
  <c r="C4920" i="1"/>
  <c r="C4919" i="1"/>
  <c r="C4918" i="1"/>
  <c r="C1814" i="1"/>
  <c r="C5879" i="1"/>
  <c r="C1813" i="1"/>
  <c r="C4917" i="1"/>
  <c r="C5878" i="1"/>
  <c r="C1812" i="1"/>
  <c r="C4916" i="1"/>
  <c r="C4915" i="1"/>
  <c r="C5877" i="1"/>
  <c r="C4914" i="1"/>
  <c r="C5876" i="1"/>
  <c r="C4913" i="1"/>
  <c r="C4912" i="1"/>
  <c r="C4911" i="1"/>
  <c r="C1811" i="1"/>
  <c r="C4910" i="1"/>
  <c r="C5875" i="1"/>
  <c r="C3079" i="1"/>
  <c r="C7289" i="1"/>
  <c r="C7288" i="1"/>
  <c r="C7287" i="1"/>
  <c r="C7286" i="1"/>
  <c r="C7285" i="1"/>
  <c r="C3078" i="1"/>
  <c r="C5874" i="1"/>
  <c r="C7284" i="1"/>
  <c r="C3077" i="1"/>
  <c r="C5873" i="1"/>
  <c r="C3076" i="1"/>
  <c r="C3075" i="1"/>
  <c r="C7283" i="1"/>
  <c r="C7282" i="1"/>
  <c r="C3074" i="1"/>
  <c r="C5872" i="1"/>
  <c r="C7281" i="1"/>
  <c r="C3073" i="1"/>
  <c r="C7280" i="1"/>
  <c r="C5871" i="1"/>
  <c r="C3072" i="1"/>
  <c r="C7279" i="1"/>
  <c r="C3071" i="1"/>
  <c r="C7278" i="1"/>
  <c r="C5870" i="1"/>
  <c r="C7277" i="1"/>
  <c r="C5869" i="1"/>
  <c r="C5868" i="1"/>
  <c r="C7276" i="1"/>
  <c r="C3070" i="1"/>
  <c r="C5867" i="1"/>
  <c r="C5866" i="1"/>
  <c r="C3069" i="1"/>
  <c r="C7275" i="1"/>
  <c r="C3068" i="1"/>
  <c r="C3067" i="1"/>
  <c r="C7274" i="1"/>
  <c r="C3066" i="1"/>
  <c r="C7273" i="1"/>
  <c r="C3065" i="1"/>
  <c r="C7272" i="1"/>
  <c r="C3064" i="1"/>
  <c r="C7271" i="1"/>
  <c r="C7270" i="1"/>
  <c r="C5865" i="1"/>
  <c r="C3063" i="1"/>
  <c r="C7269" i="1"/>
  <c r="C7268" i="1"/>
  <c r="C7267" i="1"/>
  <c r="C7266" i="1"/>
  <c r="C7265" i="1"/>
  <c r="C3062" i="1"/>
  <c r="C3061" i="1"/>
  <c r="C5864" i="1"/>
  <c r="C7264" i="1"/>
  <c r="C5863" i="1"/>
  <c r="C7034" i="1"/>
  <c r="C3060" i="1"/>
  <c r="C3059" i="1"/>
  <c r="C3058" i="1"/>
  <c r="C3057" i="1"/>
  <c r="C3056" i="1"/>
  <c r="C5862" i="1"/>
  <c r="C3055" i="1"/>
  <c r="C5861" i="1"/>
  <c r="C3054" i="1"/>
  <c r="C7263" i="1"/>
  <c r="C5860" i="1"/>
  <c r="C5859" i="1"/>
  <c r="C5858" i="1"/>
  <c r="C5857" i="1"/>
  <c r="C3053" i="1"/>
  <c r="C7262" i="1"/>
  <c r="C3052" i="1"/>
  <c r="C5856" i="1"/>
  <c r="C3051" i="1"/>
  <c r="C5855" i="1"/>
  <c r="C5854" i="1"/>
  <c r="C7261" i="1"/>
  <c r="C5853" i="1"/>
  <c r="C7260" i="1"/>
  <c r="C5852" i="1"/>
  <c r="C5851" i="1"/>
  <c r="C5850" i="1"/>
  <c r="C3050" i="1"/>
  <c r="C5849" i="1"/>
  <c r="C7259" i="1"/>
  <c r="C843" i="1"/>
  <c r="C3049" i="1"/>
  <c r="C3048" i="1"/>
  <c r="C3047" i="1"/>
  <c r="C3046" i="1"/>
  <c r="C3045" i="1"/>
  <c r="C842" i="1"/>
  <c r="C1810" i="1"/>
  <c r="C3044" i="1"/>
  <c r="C841" i="1"/>
  <c r="C1809" i="1"/>
  <c r="C840" i="1"/>
  <c r="C839" i="1"/>
  <c r="C3043" i="1"/>
  <c r="C3042" i="1"/>
  <c r="C838" i="1"/>
  <c r="C1808" i="1"/>
  <c r="C3041" i="1"/>
  <c r="C837" i="1"/>
  <c r="C3040" i="1"/>
  <c r="C1807" i="1"/>
  <c r="C836" i="1"/>
  <c r="C3039" i="1"/>
  <c r="C835" i="1"/>
  <c r="C3038" i="1"/>
  <c r="C1806" i="1"/>
  <c r="C3037" i="1"/>
  <c r="C1805" i="1"/>
  <c r="C1804" i="1"/>
  <c r="C3036" i="1"/>
  <c r="C834" i="1"/>
  <c r="C1803" i="1"/>
  <c r="C1802" i="1"/>
  <c r="C833" i="1"/>
  <c r="C3035" i="1"/>
  <c r="C3034" i="1"/>
  <c r="C832" i="1"/>
  <c r="C831" i="1"/>
  <c r="C3033" i="1"/>
  <c r="C1801" i="1"/>
  <c r="C830" i="1"/>
  <c r="C3032" i="1"/>
  <c r="C829" i="1"/>
  <c r="C3031" i="1"/>
  <c r="C828" i="1"/>
  <c r="C3030" i="1"/>
  <c r="C3029" i="1"/>
  <c r="C1800" i="1"/>
  <c r="C827" i="1"/>
  <c r="C3028" i="1"/>
  <c r="C3027" i="1"/>
  <c r="C3026" i="1"/>
  <c r="C3025" i="1"/>
  <c r="C3024" i="1"/>
  <c r="C826" i="1"/>
  <c r="C825" i="1"/>
  <c r="C1799" i="1"/>
  <c r="C3023" i="1"/>
  <c r="C1798" i="1"/>
  <c r="C3022" i="1"/>
  <c r="C506" i="1"/>
  <c r="C824" i="1"/>
  <c r="C823" i="1"/>
  <c r="C822" i="1"/>
  <c r="C821" i="1"/>
  <c r="C1797" i="1"/>
  <c r="C820" i="1"/>
  <c r="C1796" i="1"/>
  <c r="C819" i="1"/>
  <c r="C3021" i="1"/>
  <c r="C1795" i="1"/>
  <c r="C1794" i="1"/>
  <c r="C1793" i="1"/>
  <c r="C1792" i="1"/>
  <c r="C818" i="1"/>
  <c r="C3020" i="1"/>
  <c r="C817" i="1"/>
  <c r="C1791" i="1"/>
  <c r="C3019" i="1"/>
  <c r="C816" i="1"/>
  <c r="C1790" i="1"/>
  <c r="C1789" i="1"/>
  <c r="C3018" i="1"/>
  <c r="C1788" i="1"/>
  <c r="C3017" i="1"/>
  <c r="C1787" i="1"/>
  <c r="C1786" i="1"/>
  <c r="C1785" i="1"/>
  <c r="C815" i="1"/>
  <c r="C1784" i="1"/>
  <c r="C3016" i="1"/>
  <c r="C814" i="1"/>
  <c r="C3015" i="1"/>
  <c r="C3014" i="1"/>
  <c r="C3013" i="1"/>
  <c r="C3012" i="1"/>
  <c r="C3011" i="1"/>
  <c r="C813" i="1"/>
  <c r="C1783" i="1"/>
  <c r="C3010" i="1"/>
  <c r="C812" i="1"/>
  <c r="C1782" i="1"/>
  <c r="C811" i="1"/>
  <c r="C810" i="1"/>
  <c r="C3009" i="1"/>
  <c r="C3008" i="1"/>
  <c r="C809" i="1"/>
  <c r="C1781" i="1"/>
  <c r="C3007" i="1"/>
  <c r="C808" i="1"/>
  <c r="C3006" i="1"/>
  <c r="C1780" i="1"/>
  <c r="C807" i="1"/>
  <c r="C3005" i="1"/>
  <c r="C806" i="1"/>
  <c r="C3004" i="1"/>
  <c r="C1779" i="1"/>
  <c r="C3003" i="1"/>
  <c r="C1778" i="1"/>
  <c r="C1777" i="1"/>
  <c r="C3002" i="1"/>
  <c r="C805" i="1"/>
  <c r="C1776" i="1"/>
  <c r="C1775" i="1"/>
  <c r="C804" i="1"/>
  <c r="C3001" i="1"/>
  <c r="C3000" i="1"/>
  <c r="C803" i="1"/>
  <c r="C802" i="1"/>
  <c r="C2999" i="1"/>
  <c r="C1774" i="1"/>
  <c r="C801" i="1"/>
  <c r="C2998" i="1"/>
  <c r="C800" i="1"/>
  <c r="C2997" i="1"/>
  <c r="C799" i="1"/>
  <c r="C2996" i="1"/>
  <c r="C2995" i="1"/>
  <c r="C1773" i="1"/>
  <c r="C798" i="1"/>
  <c r="C2994" i="1"/>
  <c r="C2993" i="1"/>
  <c r="C2992" i="1"/>
  <c r="C2991" i="1"/>
  <c r="C797" i="1"/>
  <c r="C796" i="1"/>
  <c r="C1772" i="1"/>
  <c r="C2990" i="1"/>
  <c r="C1771" i="1"/>
  <c r="C2989" i="1"/>
  <c r="C795" i="1"/>
  <c r="C505" i="1"/>
  <c r="C794" i="1"/>
  <c r="C793" i="1"/>
  <c r="C792" i="1"/>
  <c r="C1770" i="1"/>
  <c r="C791" i="1"/>
  <c r="C1769" i="1"/>
  <c r="C790" i="1"/>
  <c r="C2988" i="1"/>
  <c r="C1768" i="1"/>
  <c r="C1767" i="1"/>
  <c r="C1766" i="1"/>
  <c r="C1765" i="1"/>
  <c r="C789" i="1"/>
  <c r="C2987" i="1"/>
  <c r="C788" i="1"/>
  <c r="C1764" i="1"/>
  <c r="C2986" i="1"/>
  <c r="C787" i="1"/>
  <c r="C1763" i="1"/>
  <c r="C1762" i="1"/>
  <c r="C2985" i="1"/>
  <c r="C1761" i="1"/>
  <c r="C2984" i="1"/>
  <c r="C1760" i="1"/>
  <c r="C1759" i="1"/>
  <c r="C1758" i="1"/>
  <c r="C786" i="1"/>
  <c r="C1757" i="1"/>
  <c r="C2983" i="1"/>
  <c r="C785" i="1"/>
  <c r="C2982" i="1"/>
  <c r="C2981" i="1"/>
  <c r="C2980" i="1"/>
  <c r="C2979" i="1"/>
  <c r="C784" i="1"/>
  <c r="C1756" i="1"/>
  <c r="C2978" i="1"/>
  <c r="C783" i="1"/>
  <c r="C1755" i="1"/>
  <c r="C782" i="1"/>
  <c r="C781" i="1"/>
  <c r="C2977" i="1"/>
  <c r="C2976" i="1"/>
  <c r="C780" i="1"/>
  <c r="C2975" i="1"/>
  <c r="C779" i="1"/>
  <c r="C2974" i="1"/>
  <c r="C1754" i="1"/>
  <c r="C778" i="1"/>
  <c r="C2973" i="1"/>
  <c r="C777" i="1"/>
  <c r="C2972" i="1"/>
  <c r="C1753" i="1"/>
  <c r="C2971" i="1"/>
  <c r="C1752" i="1"/>
  <c r="C1751" i="1"/>
  <c r="C2970" i="1"/>
  <c r="C776" i="1"/>
  <c r="C1750" i="1"/>
  <c r="C1749" i="1"/>
  <c r="C775" i="1"/>
  <c r="C2969" i="1"/>
  <c r="C2968" i="1"/>
  <c r="C774" i="1"/>
  <c r="C773" i="1"/>
  <c r="C2967" i="1"/>
  <c r="C1748" i="1"/>
  <c r="C772" i="1"/>
  <c r="C2966" i="1"/>
  <c r="C771" i="1"/>
  <c r="C2965" i="1"/>
  <c r="C770" i="1"/>
  <c r="C2964" i="1"/>
  <c r="C2963" i="1"/>
  <c r="C1747" i="1"/>
  <c r="C769" i="1"/>
  <c r="C2962" i="1"/>
  <c r="C2961" i="1"/>
  <c r="C2960" i="1"/>
  <c r="C2959" i="1"/>
  <c r="C2958" i="1"/>
  <c r="C768" i="1"/>
  <c r="C767" i="1"/>
  <c r="C1746" i="1"/>
  <c r="C2957" i="1"/>
  <c r="C1745" i="1"/>
  <c r="C766" i="1"/>
  <c r="C765" i="1"/>
  <c r="C504" i="1"/>
  <c r="C764" i="1"/>
  <c r="C763" i="1"/>
  <c r="C1744" i="1"/>
  <c r="C762" i="1"/>
  <c r="C1743" i="1"/>
  <c r="C761" i="1"/>
  <c r="C2956" i="1"/>
  <c r="C1742" i="1"/>
  <c r="C1741" i="1"/>
  <c r="C1740" i="1"/>
  <c r="C1739" i="1"/>
  <c r="C760" i="1"/>
  <c r="C2955" i="1"/>
  <c r="C759" i="1"/>
  <c r="C1738" i="1"/>
  <c r="C2954" i="1"/>
  <c r="C758" i="1"/>
  <c r="C1737" i="1"/>
  <c r="C1736" i="1"/>
  <c r="C2953" i="1"/>
  <c r="C1735" i="1"/>
  <c r="C2952" i="1"/>
  <c r="C1734" i="1"/>
  <c r="C1733" i="1"/>
  <c r="C1732" i="1"/>
  <c r="C757" i="1"/>
  <c r="C1731" i="1"/>
  <c r="C2951" i="1"/>
  <c r="C756" i="1"/>
  <c r="C2950" i="1"/>
  <c r="C2949" i="1"/>
  <c r="C2948" i="1"/>
  <c r="C2947" i="1"/>
  <c r="C2946" i="1"/>
  <c r="C755" i="1"/>
  <c r="C1730" i="1"/>
  <c r="C2945" i="1"/>
  <c r="C754" i="1"/>
  <c r="C1729" i="1"/>
  <c r="C753" i="1"/>
  <c r="C752" i="1"/>
  <c r="C2944" i="1"/>
  <c r="C2943" i="1"/>
  <c r="C751" i="1"/>
  <c r="C1728" i="1"/>
  <c r="C2942" i="1"/>
  <c r="C750" i="1"/>
  <c r="C2941" i="1"/>
  <c r="C1727" i="1"/>
  <c r="C749" i="1"/>
  <c r="C2940" i="1"/>
  <c r="C748" i="1"/>
  <c r="C2939" i="1"/>
  <c r="C1726" i="1"/>
  <c r="C2938" i="1"/>
  <c r="C1725" i="1"/>
  <c r="C1724" i="1"/>
  <c r="C2937" i="1"/>
  <c r="C747" i="1"/>
  <c r="C1723" i="1"/>
  <c r="C1722" i="1"/>
  <c r="C746" i="1"/>
  <c r="C2936" i="1"/>
  <c r="C2935" i="1"/>
  <c r="C745" i="1"/>
  <c r="C744" i="1"/>
  <c r="C2934" i="1"/>
  <c r="C1721" i="1"/>
  <c r="C743" i="1"/>
  <c r="C2933" i="1"/>
  <c r="C742" i="1"/>
  <c r="C2932" i="1"/>
  <c r="C741" i="1"/>
  <c r="C2931" i="1"/>
  <c r="C2930" i="1"/>
  <c r="C1720" i="1"/>
  <c r="C740" i="1"/>
  <c r="C2929" i="1"/>
  <c r="C2928" i="1"/>
  <c r="C2927" i="1"/>
  <c r="C2926" i="1"/>
  <c r="C2925" i="1"/>
  <c r="C739" i="1"/>
  <c r="C738" i="1"/>
  <c r="C1719" i="1"/>
  <c r="C2924" i="1"/>
  <c r="C1718" i="1"/>
  <c r="C2923" i="1"/>
  <c r="C737" i="1"/>
  <c r="C736" i="1"/>
  <c r="C735" i="1"/>
  <c r="C503" i="1"/>
  <c r="C734" i="1"/>
  <c r="C1717" i="1"/>
  <c r="C733" i="1"/>
  <c r="C1716" i="1"/>
  <c r="C732" i="1"/>
  <c r="C2922" i="1"/>
  <c r="C1715" i="1"/>
  <c r="C1714" i="1"/>
  <c r="C1713" i="1"/>
  <c r="C1712" i="1"/>
  <c r="C731" i="1"/>
  <c r="C2921" i="1"/>
  <c r="C730" i="1"/>
  <c r="C1711" i="1"/>
  <c r="C2920" i="1"/>
  <c r="C729" i="1"/>
  <c r="C1710" i="1"/>
  <c r="C1709" i="1"/>
  <c r="C2919" i="1"/>
  <c r="C1708" i="1"/>
  <c r="C2918" i="1"/>
  <c r="C1707" i="1"/>
  <c r="C1706" i="1"/>
  <c r="C1705" i="1"/>
  <c r="C728" i="1"/>
  <c r="C1704" i="1"/>
  <c r="C2917" i="1"/>
  <c r="C727" i="1"/>
  <c r="C2916" i="1"/>
  <c r="C2915" i="1"/>
  <c r="C2914" i="1"/>
  <c r="C2913" i="1"/>
  <c r="C2912" i="1"/>
  <c r="C726" i="1"/>
  <c r="C1703" i="1"/>
  <c r="C2911" i="1"/>
  <c r="C725" i="1"/>
  <c r="C1702" i="1"/>
  <c r="C724" i="1"/>
  <c r="C723" i="1"/>
  <c r="C2910" i="1"/>
  <c r="C2909" i="1"/>
  <c r="C722" i="1"/>
  <c r="C1701" i="1"/>
  <c r="C2908" i="1"/>
  <c r="C721" i="1"/>
  <c r="C2907" i="1"/>
  <c r="C1700" i="1"/>
  <c r="C720" i="1"/>
  <c r="C2906" i="1"/>
  <c r="C719" i="1"/>
  <c r="C2905" i="1"/>
  <c r="C1699" i="1"/>
  <c r="C2904" i="1"/>
  <c r="C1698" i="1"/>
  <c r="C1697" i="1"/>
  <c r="C2903" i="1"/>
  <c r="C718" i="1"/>
  <c r="C1696" i="1"/>
  <c r="C1695" i="1"/>
  <c r="C717" i="1"/>
  <c r="C2902" i="1"/>
  <c r="C2901" i="1"/>
  <c r="C716" i="1"/>
  <c r="C715" i="1"/>
  <c r="C1694" i="1"/>
  <c r="C714" i="1"/>
  <c r="C2900" i="1"/>
  <c r="C713" i="1"/>
  <c r="C2899" i="1"/>
  <c r="C712" i="1"/>
  <c r="C2898" i="1"/>
  <c r="C2897" i="1"/>
  <c r="C1693" i="1"/>
  <c r="C711" i="1"/>
  <c r="C2896" i="1"/>
  <c r="C2895" i="1"/>
  <c r="C2894" i="1"/>
  <c r="C2893" i="1"/>
  <c r="C2892" i="1"/>
  <c r="C710" i="1"/>
  <c r="C709" i="1"/>
  <c r="C1692" i="1"/>
  <c r="C2891" i="1"/>
  <c r="C1691" i="1"/>
  <c r="C2890" i="1"/>
  <c r="C708" i="1"/>
  <c r="C707" i="1"/>
  <c r="C706" i="1"/>
  <c r="C705" i="1"/>
  <c r="C502" i="1"/>
  <c r="C1690" i="1"/>
  <c r="C704" i="1"/>
  <c r="C1689" i="1"/>
  <c r="C703" i="1"/>
  <c r="C2889" i="1"/>
  <c r="C1688" i="1"/>
  <c r="C1687" i="1"/>
  <c r="C1686" i="1"/>
  <c r="C702" i="1"/>
  <c r="C2888" i="1"/>
  <c r="C701" i="1"/>
  <c r="C1685" i="1"/>
  <c r="C2887" i="1"/>
  <c r="C700" i="1"/>
  <c r="C1684" i="1"/>
  <c r="C1683" i="1"/>
  <c r="C2886" i="1"/>
  <c r="C1682" i="1"/>
  <c r="C2885" i="1"/>
  <c r="C1681" i="1"/>
  <c r="C1680" i="1"/>
  <c r="C1679" i="1"/>
  <c r="C699" i="1"/>
  <c r="C1678" i="1"/>
  <c r="C2884" i="1"/>
  <c r="C285" i="1"/>
  <c r="C5848" i="1"/>
  <c r="C5847" i="1"/>
  <c r="C5846" i="1"/>
  <c r="C5845" i="1"/>
  <c r="C5844" i="1"/>
  <c r="C284" i="1"/>
  <c r="C4909" i="1"/>
  <c r="C5843" i="1"/>
  <c r="C283" i="1"/>
  <c r="C4908" i="1"/>
  <c r="C282" i="1"/>
  <c r="C281" i="1"/>
  <c r="C5842" i="1"/>
  <c r="C5841" i="1"/>
  <c r="C280" i="1"/>
  <c r="C4907" i="1"/>
  <c r="C5840" i="1"/>
  <c r="C279" i="1"/>
  <c r="C5839" i="1"/>
  <c r="C4906" i="1"/>
  <c r="C278" i="1"/>
  <c r="C5838" i="1"/>
  <c r="C277" i="1"/>
  <c r="C5837" i="1"/>
  <c r="C4905" i="1"/>
  <c r="C5836" i="1"/>
  <c r="C4904" i="1"/>
  <c r="C4903" i="1"/>
  <c r="C5835" i="1"/>
  <c r="C276" i="1"/>
  <c r="C4902" i="1"/>
  <c r="C4901" i="1"/>
  <c r="C275" i="1"/>
  <c r="C5834" i="1"/>
  <c r="C5833" i="1"/>
  <c r="C274" i="1"/>
  <c r="C273" i="1"/>
  <c r="C5832" i="1"/>
  <c r="C4900" i="1"/>
  <c r="C272" i="1"/>
  <c r="C5831" i="1"/>
  <c r="C271" i="1"/>
  <c r="C5830" i="1"/>
  <c r="C270" i="1"/>
  <c r="C5829" i="1"/>
  <c r="C5828" i="1"/>
  <c r="C4899" i="1"/>
  <c r="C269" i="1"/>
  <c r="C5827" i="1"/>
  <c r="C5826" i="1"/>
  <c r="C5825" i="1"/>
  <c r="C5824" i="1"/>
  <c r="C5823" i="1"/>
  <c r="C268" i="1"/>
  <c r="C267" i="1"/>
  <c r="C4898" i="1"/>
  <c r="C5822" i="1"/>
  <c r="C4897" i="1"/>
  <c r="C5821" i="1"/>
  <c r="C266" i="1"/>
  <c r="C265" i="1"/>
  <c r="C264" i="1"/>
  <c r="C263" i="1"/>
  <c r="C262" i="1"/>
  <c r="C4545" i="1"/>
  <c r="C261" i="1"/>
  <c r="C4896" i="1"/>
  <c r="C260" i="1"/>
  <c r="C5820" i="1"/>
  <c r="C4895" i="1"/>
  <c r="C4894" i="1"/>
  <c r="C4893" i="1"/>
  <c r="C4892" i="1"/>
  <c r="C259" i="1"/>
  <c r="C5819" i="1"/>
  <c r="C258" i="1"/>
  <c r="C4891" i="1"/>
  <c r="C257" i="1"/>
  <c r="C4890" i="1"/>
  <c r="C4889" i="1"/>
  <c r="C5818" i="1"/>
  <c r="C4888" i="1"/>
  <c r="C4887" i="1"/>
  <c r="C4886" i="1"/>
  <c r="C256" i="1"/>
  <c r="C4885" i="1"/>
  <c r="C698" i="1"/>
  <c r="C2883" i="1"/>
  <c r="C2882" i="1"/>
  <c r="C2881" i="1"/>
  <c r="C2880" i="1"/>
  <c r="C697" i="1"/>
  <c r="C1677" i="1"/>
  <c r="C2879" i="1"/>
  <c r="C696" i="1"/>
  <c r="C1676" i="1"/>
  <c r="C695" i="1"/>
  <c r="C694" i="1"/>
  <c r="C2878" i="1"/>
  <c r="C2877" i="1"/>
  <c r="C693" i="1"/>
  <c r="C1675" i="1"/>
  <c r="C2876" i="1"/>
  <c r="C692" i="1"/>
  <c r="C2875" i="1"/>
  <c r="C1674" i="1"/>
  <c r="C691" i="1"/>
  <c r="C2874" i="1"/>
  <c r="C690" i="1"/>
  <c r="C2873" i="1"/>
  <c r="C1673" i="1"/>
  <c r="C2872" i="1"/>
  <c r="C1672" i="1"/>
  <c r="C1671" i="1"/>
  <c r="C2871" i="1"/>
  <c r="C689" i="1"/>
  <c r="C1670" i="1"/>
  <c r="C1669" i="1"/>
  <c r="C688" i="1"/>
  <c r="C2870" i="1"/>
  <c r="C2869" i="1"/>
  <c r="C687" i="1"/>
  <c r="C686" i="1"/>
  <c r="C2868" i="1"/>
  <c r="C1668" i="1"/>
  <c r="C685" i="1"/>
  <c r="C2867" i="1"/>
  <c r="C684" i="1"/>
  <c r="C2866" i="1"/>
  <c r="C683" i="1"/>
  <c r="C2865" i="1"/>
  <c r="C2864" i="1"/>
  <c r="C1667" i="1"/>
  <c r="C682" i="1"/>
  <c r="C2863" i="1"/>
  <c r="C2862" i="1"/>
  <c r="C2861" i="1"/>
  <c r="C2860" i="1"/>
  <c r="C2859" i="1"/>
  <c r="C681" i="1"/>
  <c r="C680" i="1"/>
  <c r="C1666" i="1"/>
  <c r="C2858" i="1"/>
  <c r="C1665" i="1"/>
  <c r="C2857" i="1"/>
  <c r="C679" i="1"/>
  <c r="C678" i="1"/>
  <c r="C677" i="1"/>
  <c r="C676" i="1"/>
  <c r="C675" i="1"/>
  <c r="C1664" i="1"/>
  <c r="C501" i="1"/>
  <c r="C1663" i="1"/>
  <c r="C674" i="1"/>
  <c r="C2856" i="1"/>
  <c r="C1662" i="1"/>
  <c r="C1661" i="1"/>
  <c r="C1660" i="1"/>
  <c r="C1659" i="1"/>
  <c r="C673" i="1"/>
  <c r="C2855" i="1"/>
  <c r="C672" i="1"/>
  <c r="C1658" i="1"/>
  <c r="C2854" i="1"/>
  <c r="C671" i="1"/>
  <c r="C1657" i="1"/>
  <c r="C1656" i="1"/>
  <c r="C2853" i="1"/>
  <c r="C1655" i="1"/>
  <c r="C2852" i="1"/>
  <c r="C1654" i="1"/>
  <c r="C1653" i="1"/>
  <c r="C1652" i="1"/>
  <c r="C670" i="1"/>
  <c r="C1651" i="1"/>
  <c r="C2851" i="1"/>
  <c r="C255" i="1"/>
  <c r="C5817" i="1"/>
  <c r="C5816" i="1"/>
  <c r="C5815" i="1"/>
  <c r="C5814" i="1"/>
  <c r="C5813" i="1"/>
  <c r="C254" i="1"/>
  <c r="C4884" i="1"/>
  <c r="C5812" i="1"/>
  <c r="C253" i="1"/>
  <c r="C4883" i="1"/>
  <c r="C252" i="1"/>
  <c r="C251" i="1"/>
  <c r="C5811" i="1"/>
  <c r="C5810" i="1"/>
  <c r="C250" i="1"/>
  <c r="C4882" i="1"/>
  <c r="C5809" i="1"/>
  <c r="C249" i="1"/>
  <c r="C5808" i="1"/>
  <c r="C4881" i="1"/>
  <c r="C248" i="1"/>
  <c r="C5807" i="1"/>
  <c r="C247" i="1"/>
  <c r="C5806" i="1"/>
  <c r="C4880" i="1"/>
  <c r="C5805" i="1"/>
  <c r="C4879" i="1"/>
  <c r="C4878" i="1"/>
  <c r="C5804" i="1"/>
  <c r="C246" i="1"/>
  <c r="C4877" i="1"/>
  <c r="C4876" i="1"/>
  <c r="C245" i="1"/>
  <c r="C5803" i="1"/>
  <c r="C5802" i="1"/>
  <c r="C244" i="1"/>
  <c r="C243" i="1"/>
  <c r="C5801" i="1"/>
  <c r="C4875" i="1"/>
  <c r="C242" i="1"/>
  <c r="C5800" i="1"/>
  <c r="C241" i="1"/>
  <c r="C5799" i="1"/>
  <c r="C240" i="1"/>
  <c r="C5798" i="1"/>
  <c r="C5797" i="1"/>
  <c r="C4874" i="1"/>
  <c r="C239" i="1"/>
  <c r="C5796" i="1"/>
  <c r="C5795" i="1"/>
  <c r="C5794" i="1"/>
  <c r="C5793" i="1"/>
  <c r="C5792" i="1"/>
  <c r="C238" i="1"/>
  <c r="C237" i="1"/>
  <c r="C4873" i="1"/>
  <c r="C5791" i="1"/>
  <c r="C4872" i="1"/>
  <c r="C5790" i="1"/>
  <c r="C236" i="1"/>
  <c r="C235" i="1"/>
  <c r="C234" i="1"/>
  <c r="C233" i="1"/>
  <c r="C232" i="1"/>
  <c r="C4871" i="1"/>
  <c r="C231" i="1"/>
  <c r="C4544" i="1"/>
  <c r="C230" i="1"/>
  <c r="C5789" i="1"/>
  <c r="C4870" i="1"/>
  <c r="C4869" i="1"/>
  <c r="C4868" i="1"/>
  <c r="C4867" i="1"/>
  <c r="C229" i="1"/>
  <c r="C5788" i="1"/>
  <c r="C228" i="1"/>
  <c r="C4866" i="1"/>
  <c r="C5787" i="1"/>
  <c r="C227" i="1"/>
  <c r="C4865" i="1"/>
  <c r="C4864" i="1"/>
  <c r="C5786" i="1"/>
  <c r="C4863" i="1"/>
  <c r="C5785" i="1"/>
  <c r="C4862" i="1"/>
  <c r="C4861" i="1"/>
  <c r="C4860" i="1"/>
  <c r="C226" i="1"/>
  <c r="C4859" i="1"/>
  <c r="C5784" i="1"/>
  <c r="C669" i="1"/>
  <c r="C2850" i="1"/>
  <c r="C2849" i="1"/>
  <c r="C2848" i="1"/>
  <c r="C2847" i="1"/>
  <c r="C2846" i="1"/>
  <c r="C668" i="1"/>
  <c r="C1650" i="1"/>
  <c r="C2845" i="1"/>
  <c r="C667" i="1"/>
  <c r="C1649" i="1"/>
  <c r="C666" i="1"/>
  <c r="C665" i="1"/>
  <c r="C2844" i="1"/>
  <c r="C2843" i="1"/>
  <c r="C664" i="1"/>
  <c r="C1648" i="1"/>
  <c r="C2842" i="1"/>
  <c r="C663" i="1"/>
  <c r="C2841" i="1"/>
  <c r="C1647" i="1"/>
  <c r="C662" i="1"/>
  <c r="C2840" i="1"/>
  <c r="C661" i="1"/>
  <c r="C2839" i="1"/>
  <c r="C1646" i="1"/>
  <c r="C2838" i="1"/>
  <c r="C1645" i="1"/>
  <c r="C1644" i="1"/>
  <c r="C2837" i="1"/>
  <c r="C660" i="1"/>
  <c r="C1643" i="1"/>
  <c r="C1642" i="1"/>
  <c r="C659" i="1"/>
  <c r="C2836" i="1"/>
  <c r="C2835" i="1"/>
  <c r="C658" i="1"/>
  <c r="C657" i="1"/>
  <c r="C2834" i="1"/>
  <c r="C1641" i="1"/>
  <c r="C656" i="1"/>
  <c r="C2833" i="1"/>
  <c r="C655" i="1"/>
  <c r="C2832" i="1"/>
  <c r="C654" i="1"/>
  <c r="C2831" i="1"/>
  <c r="C2830" i="1"/>
  <c r="C1640" i="1"/>
  <c r="C653" i="1"/>
  <c r="C2829" i="1"/>
  <c r="C2828" i="1"/>
  <c r="C2827" i="1"/>
  <c r="C2826" i="1"/>
  <c r="C2825" i="1"/>
  <c r="C652" i="1"/>
  <c r="C651" i="1"/>
  <c r="C1639" i="1"/>
  <c r="C2824" i="1"/>
  <c r="C1638" i="1"/>
  <c r="C2823" i="1"/>
  <c r="C650" i="1"/>
  <c r="C649" i="1"/>
  <c r="C648" i="1"/>
  <c r="C647" i="1"/>
  <c r="C646" i="1"/>
  <c r="C1637" i="1"/>
  <c r="C645" i="1"/>
  <c r="C1636" i="1"/>
  <c r="C500" i="1"/>
  <c r="C2822" i="1"/>
  <c r="C1635" i="1"/>
  <c r="C1634" i="1"/>
  <c r="C1633" i="1"/>
  <c r="C1632" i="1"/>
  <c r="C644" i="1"/>
  <c r="C2821" i="1"/>
  <c r="C643" i="1"/>
  <c r="C1631" i="1"/>
  <c r="C2820" i="1"/>
  <c r="C642" i="1"/>
  <c r="C1630" i="1"/>
  <c r="C1629" i="1"/>
  <c r="C2819" i="1"/>
  <c r="C1628" i="1"/>
  <c r="C2818" i="1"/>
  <c r="C1627" i="1"/>
  <c r="C1626" i="1"/>
  <c r="C1625" i="1"/>
  <c r="C641" i="1"/>
  <c r="C1624" i="1"/>
  <c r="C2817" i="1"/>
  <c r="C2816" i="1"/>
  <c r="C7258" i="1"/>
  <c r="C7257" i="1"/>
  <c r="C7256" i="1"/>
  <c r="C7255" i="1"/>
  <c r="C7254" i="1"/>
  <c r="C2815" i="1"/>
  <c r="C5783" i="1"/>
  <c r="C7253" i="1"/>
  <c r="C2814" i="1"/>
  <c r="C5782" i="1"/>
  <c r="C2813" i="1"/>
  <c r="C2812" i="1"/>
  <c r="C7252" i="1"/>
  <c r="C7251" i="1"/>
  <c r="C2811" i="1"/>
  <c r="C5781" i="1"/>
  <c r="C7250" i="1"/>
  <c r="C2810" i="1"/>
  <c r="C7249" i="1"/>
  <c r="C5780" i="1"/>
  <c r="C2809" i="1"/>
  <c r="C7248" i="1"/>
  <c r="C2808" i="1"/>
  <c r="C7247" i="1"/>
  <c r="C5779" i="1"/>
  <c r="C7246" i="1"/>
  <c r="C5778" i="1"/>
  <c r="C5777" i="1"/>
  <c r="C7245" i="1"/>
  <c r="C2807" i="1"/>
  <c r="C5776" i="1"/>
  <c r="C5775" i="1"/>
  <c r="C2806" i="1"/>
  <c r="C7244" i="1"/>
  <c r="C7243" i="1"/>
  <c r="C2805" i="1"/>
  <c r="C2804" i="1"/>
  <c r="C7242" i="1"/>
  <c r="C5774" i="1"/>
  <c r="C2803" i="1"/>
  <c r="C7241" i="1"/>
  <c r="C2802" i="1"/>
  <c r="C7240" i="1"/>
  <c r="C2801" i="1"/>
  <c r="C7239" i="1"/>
  <c r="C7238" i="1"/>
  <c r="C5773" i="1"/>
  <c r="C2800" i="1"/>
  <c r="C7237" i="1"/>
  <c r="C7236" i="1"/>
  <c r="C7235" i="1"/>
  <c r="C7234" i="1"/>
  <c r="C7233" i="1"/>
  <c r="C2799" i="1"/>
  <c r="C2798" i="1"/>
  <c r="C5772" i="1"/>
  <c r="C7232" i="1"/>
  <c r="C5771" i="1"/>
  <c r="C7231" i="1"/>
  <c r="C2797" i="1"/>
  <c r="C2796" i="1"/>
  <c r="C2795" i="1"/>
  <c r="C2794" i="1"/>
  <c r="C2793" i="1"/>
  <c r="C5770" i="1"/>
  <c r="C2792" i="1"/>
  <c r="C5769" i="1"/>
  <c r="C2791" i="1"/>
  <c r="C7033" i="1"/>
  <c r="C5768" i="1"/>
  <c r="C5767" i="1"/>
  <c r="C5766" i="1"/>
  <c r="C5765" i="1"/>
  <c r="C2790" i="1"/>
  <c r="C7230" i="1"/>
  <c r="C2789" i="1"/>
  <c r="C5764" i="1"/>
  <c r="C7229" i="1"/>
  <c r="C2788" i="1"/>
  <c r="C5763" i="1"/>
  <c r="C5762" i="1"/>
  <c r="C7228" i="1"/>
  <c r="C5761" i="1"/>
  <c r="C7227" i="1"/>
  <c r="C5760" i="1"/>
  <c r="C5759" i="1"/>
  <c r="C5758" i="1"/>
  <c r="C2787" i="1"/>
  <c r="C5757" i="1"/>
  <c r="C7226" i="1"/>
  <c r="C1623" i="1"/>
  <c r="C5756" i="1"/>
  <c r="C5755" i="1"/>
  <c r="C5754" i="1"/>
  <c r="C5753" i="1"/>
  <c r="C5752" i="1"/>
  <c r="C1622" i="1"/>
  <c r="C4858" i="1"/>
  <c r="C5751" i="1"/>
  <c r="C1621" i="1"/>
  <c r="C4857" i="1"/>
  <c r="C1620" i="1"/>
  <c r="C1619" i="1"/>
  <c r="C5750" i="1"/>
  <c r="C5749" i="1"/>
  <c r="C1618" i="1"/>
  <c r="C4856" i="1"/>
  <c r="C5748" i="1"/>
  <c r="C1617" i="1"/>
  <c r="C5747" i="1"/>
  <c r="C4855" i="1"/>
  <c r="C1616" i="1"/>
  <c r="C5746" i="1"/>
  <c r="C1615" i="1"/>
  <c r="C5745" i="1"/>
  <c r="C4854" i="1"/>
  <c r="C5744" i="1"/>
  <c r="C4853" i="1"/>
  <c r="C4852" i="1"/>
  <c r="C5743" i="1"/>
  <c r="C1614" i="1"/>
  <c r="C4851" i="1"/>
  <c r="C4850" i="1"/>
  <c r="C1613" i="1"/>
  <c r="C5742" i="1"/>
  <c r="C5741" i="1"/>
  <c r="C1612" i="1"/>
  <c r="C1611" i="1"/>
  <c r="C5740" i="1"/>
  <c r="C4849" i="1"/>
  <c r="C1610" i="1"/>
  <c r="C5739" i="1"/>
  <c r="C1609" i="1"/>
  <c r="C5738" i="1"/>
  <c r="C1608" i="1"/>
  <c r="C5737" i="1"/>
  <c r="C5736" i="1"/>
  <c r="C4848" i="1"/>
  <c r="C1607" i="1"/>
  <c r="C5735" i="1"/>
  <c r="C5734" i="1"/>
  <c r="C5733" i="1"/>
  <c r="C5732" i="1"/>
  <c r="C5731" i="1"/>
  <c r="C1606" i="1"/>
  <c r="C1605" i="1"/>
  <c r="C4847" i="1"/>
  <c r="C5730" i="1"/>
  <c r="C4846" i="1"/>
  <c r="C5729" i="1"/>
  <c r="C1604" i="1"/>
  <c r="C1603" i="1"/>
  <c r="C1602" i="1"/>
  <c r="C1601" i="1"/>
  <c r="C1600" i="1"/>
  <c r="C4845" i="1"/>
  <c r="C1599" i="1"/>
  <c r="C4844" i="1"/>
  <c r="C1598" i="1"/>
  <c r="C5728" i="1"/>
  <c r="C4543" i="1"/>
  <c r="C4843" i="1"/>
  <c r="C4842" i="1"/>
  <c r="C4841" i="1"/>
  <c r="C1597" i="1"/>
  <c r="C5727" i="1"/>
  <c r="C1596" i="1"/>
  <c r="C4840" i="1"/>
  <c r="C5726" i="1"/>
  <c r="C1595" i="1"/>
  <c r="C4839" i="1"/>
  <c r="C4838" i="1"/>
  <c r="C5725" i="1"/>
  <c r="C4837" i="1"/>
  <c r="C5724" i="1"/>
  <c r="C4836" i="1"/>
  <c r="C4835" i="1"/>
  <c r="C4834" i="1"/>
  <c r="C1594" i="1"/>
  <c r="C4833" i="1"/>
  <c r="C5723" i="1"/>
  <c r="C225" i="1"/>
  <c r="C5722" i="1"/>
  <c r="C5721" i="1"/>
  <c r="C5720" i="1"/>
  <c r="C5719" i="1"/>
  <c r="C5718" i="1"/>
  <c r="C224" i="1"/>
  <c r="C4832" i="1"/>
  <c r="C5717" i="1"/>
  <c r="C223" i="1"/>
  <c r="C4831" i="1"/>
  <c r="C222" i="1"/>
  <c r="C221" i="1"/>
  <c r="C5716" i="1"/>
  <c r="C5715" i="1"/>
  <c r="C220" i="1"/>
  <c r="C4830" i="1"/>
  <c r="C5714" i="1"/>
  <c r="C219" i="1"/>
  <c r="C5713" i="1"/>
  <c r="C4829" i="1"/>
  <c r="C218" i="1"/>
  <c r="C5712" i="1"/>
  <c r="C217" i="1"/>
  <c r="C5711" i="1"/>
  <c r="C4828" i="1"/>
  <c r="C5710" i="1"/>
  <c r="C4827" i="1"/>
  <c r="C4826" i="1"/>
  <c r="C5709" i="1"/>
  <c r="C216" i="1"/>
  <c r="C4825" i="1"/>
  <c r="C4824" i="1"/>
  <c r="C215" i="1"/>
  <c r="C5708" i="1"/>
  <c r="C5707" i="1"/>
  <c r="C214" i="1"/>
  <c r="C213" i="1"/>
  <c r="C5706" i="1"/>
  <c r="C4823" i="1"/>
  <c r="C212" i="1"/>
  <c r="C5705" i="1"/>
  <c r="C211" i="1"/>
  <c r="C5704" i="1"/>
  <c r="C210" i="1"/>
  <c r="C5703" i="1"/>
  <c r="C5702" i="1"/>
  <c r="C4822" i="1"/>
  <c r="C209" i="1"/>
  <c r="C5701" i="1"/>
  <c r="C5700" i="1"/>
  <c r="C5699" i="1"/>
  <c r="C5698" i="1"/>
  <c r="C5697" i="1"/>
  <c r="C208" i="1"/>
  <c r="C207" i="1"/>
  <c r="C4821" i="1"/>
  <c r="C5696" i="1"/>
  <c r="C4820" i="1"/>
  <c r="C5695" i="1"/>
  <c r="C206" i="1"/>
  <c r="C205" i="1"/>
  <c r="C204" i="1"/>
  <c r="C203" i="1"/>
  <c r="C202" i="1"/>
  <c r="C4819" i="1"/>
  <c r="C201" i="1"/>
  <c r="C4818" i="1"/>
  <c r="C200" i="1"/>
  <c r="C5694" i="1"/>
  <c r="C4817" i="1"/>
  <c r="C4542" i="1"/>
  <c r="C4816" i="1"/>
  <c r="C4815" i="1"/>
  <c r="C199" i="1"/>
  <c r="C5693" i="1"/>
  <c r="C198" i="1"/>
  <c r="C4814" i="1"/>
  <c r="C197" i="1"/>
  <c r="C4813" i="1"/>
  <c r="C4812" i="1"/>
  <c r="C5692" i="1"/>
  <c r="C4811" i="1"/>
  <c r="C5691" i="1"/>
  <c r="C4810" i="1"/>
  <c r="C4809" i="1"/>
  <c r="C4808" i="1"/>
  <c r="C196" i="1"/>
  <c r="C4807" i="1"/>
  <c r="C5690" i="1"/>
  <c r="C195" i="1"/>
  <c r="C5689" i="1"/>
  <c r="C5688" i="1"/>
  <c r="C5687" i="1"/>
  <c r="C5686" i="1"/>
  <c r="C5685" i="1"/>
  <c r="C194" i="1"/>
  <c r="C4806" i="1"/>
  <c r="C5684" i="1"/>
  <c r="C193" i="1"/>
  <c r="C4805" i="1"/>
  <c r="C192" i="1"/>
  <c r="C191" i="1"/>
  <c r="C5683" i="1"/>
  <c r="C5682" i="1"/>
  <c r="C190" i="1"/>
  <c r="C4804" i="1"/>
  <c r="C5681" i="1"/>
  <c r="C189" i="1"/>
  <c r="C5680" i="1"/>
  <c r="C4803" i="1"/>
  <c r="C188" i="1"/>
  <c r="C5679" i="1"/>
  <c r="C187" i="1"/>
  <c r="C5678" i="1"/>
  <c r="C4802" i="1"/>
  <c r="C5677" i="1"/>
  <c r="C4801" i="1"/>
  <c r="C4800" i="1"/>
  <c r="C5676" i="1"/>
  <c r="C186" i="1"/>
  <c r="C4799" i="1"/>
  <c r="C4798" i="1"/>
  <c r="C185" i="1"/>
  <c r="C5675" i="1"/>
  <c r="C5674" i="1"/>
  <c r="C184" i="1"/>
  <c r="C183" i="1"/>
  <c r="C5673" i="1"/>
  <c r="C4797" i="1"/>
  <c r="C182" i="1"/>
  <c r="C5672" i="1"/>
  <c r="C181" i="1"/>
  <c r="C5671" i="1"/>
  <c r="C180" i="1"/>
  <c r="C5670" i="1"/>
  <c r="C5669" i="1"/>
  <c r="C4796" i="1"/>
  <c r="C179" i="1"/>
  <c r="C5668" i="1"/>
  <c r="C5667" i="1"/>
  <c r="C5666" i="1"/>
  <c r="C5665" i="1"/>
  <c r="C5664" i="1"/>
  <c r="C178" i="1"/>
  <c r="C177" i="1"/>
  <c r="C4795" i="1"/>
  <c r="C5663" i="1"/>
  <c r="C4794" i="1"/>
  <c r="C5662" i="1"/>
  <c r="C176" i="1"/>
  <c r="C175" i="1"/>
  <c r="C174" i="1"/>
  <c r="C173" i="1"/>
  <c r="C172" i="1"/>
  <c r="C4793" i="1"/>
  <c r="C171" i="1"/>
  <c r="C4792" i="1"/>
  <c r="C170" i="1"/>
  <c r="C5661" i="1"/>
  <c r="C4791" i="1"/>
  <c r="C4790" i="1"/>
  <c r="C4541" i="1"/>
  <c r="C4789" i="1"/>
  <c r="C169" i="1"/>
  <c r="C5660" i="1"/>
  <c r="C168" i="1"/>
  <c r="C4788" i="1"/>
  <c r="C5659" i="1"/>
  <c r="C167" i="1"/>
  <c r="C4787" i="1"/>
  <c r="C4786" i="1"/>
  <c r="C5658" i="1"/>
  <c r="C4785" i="1"/>
  <c r="C5657" i="1"/>
  <c r="C4784" i="1"/>
  <c r="C4783" i="1"/>
  <c r="C4782" i="1"/>
  <c r="C166" i="1"/>
  <c r="C4781" i="1"/>
  <c r="C5656" i="1"/>
  <c r="C1593" i="1"/>
  <c r="C5655" i="1"/>
  <c r="C5654" i="1"/>
  <c r="C5653" i="1"/>
  <c r="C5652" i="1"/>
  <c r="C5651" i="1"/>
  <c r="C1592" i="1"/>
  <c r="C4780" i="1"/>
  <c r="C5650" i="1"/>
  <c r="C1591" i="1"/>
  <c r="C4779" i="1"/>
  <c r="C1590" i="1"/>
  <c r="C1589" i="1"/>
  <c r="C5649" i="1"/>
  <c r="C5648" i="1"/>
  <c r="C1588" i="1"/>
  <c r="C4778" i="1"/>
  <c r="C5647" i="1"/>
  <c r="C1587" i="1"/>
  <c r="C5646" i="1"/>
  <c r="C4777" i="1"/>
  <c r="C1586" i="1"/>
  <c r="C5645" i="1"/>
  <c r="C1585" i="1"/>
  <c r="C5644" i="1"/>
  <c r="C4776" i="1"/>
  <c r="C5643" i="1"/>
  <c r="C4775" i="1"/>
  <c r="C4774" i="1"/>
  <c r="C5642" i="1"/>
  <c r="C1584" i="1"/>
  <c r="C4773" i="1"/>
  <c r="C4772" i="1"/>
  <c r="C1583" i="1"/>
  <c r="C5641" i="1"/>
  <c r="C5640" i="1"/>
  <c r="C1582" i="1"/>
  <c r="C1581" i="1"/>
  <c r="C5639" i="1"/>
  <c r="C4771" i="1"/>
  <c r="C1580" i="1"/>
  <c r="C5638" i="1"/>
  <c r="C1579" i="1"/>
  <c r="C5637" i="1"/>
  <c r="C1578" i="1"/>
  <c r="C5636" i="1"/>
  <c r="C5635" i="1"/>
  <c r="C4770" i="1"/>
  <c r="C1577" i="1"/>
  <c r="C5634" i="1"/>
  <c r="C5633" i="1"/>
  <c r="C5632" i="1"/>
  <c r="C5631" i="1"/>
  <c r="C5630" i="1"/>
  <c r="C1576" i="1"/>
  <c r="C1575" i="1"/>
  <c r="C4769" i="1"/>
  <c r="C5629" i="1"/>
  <c r="C4768" i="1"/>
  <c r="C5628" i="1"/>
  <c r="C1574" i="1"/>
  <c r="C1573" i="1"/>
  <c r="C1572" i="1"/>
  <c r="C1571" i="1"/>
  <c r="C1570" i="1"/>
  <c r="C4767" i="1"/>
  <c r="C1569" i="1"/>
  <c r="C4766" i="1"/>
  <c r="C1568" i="1"/>
  <c r="C5627" i="1"/>
  <c r="C4765" i="1"/>
  <c r="C4764" i="1"/>
  <c r="C4763" i="1"/>
  <c r="C4540" i="1"/>
  <c r="C1567" i="1"/>
  <c r="C5626" i="1"/>
  <c r="C1566" i="1"/>
  <c r="C4762" i="1"/>
  <c r="C5625" i="1"/>
  <c r="C1565" i="1"/>
  <c r="C4761" i="1"/>
  <c r="C4760" i="1"/>
  <c r="C5624" i="1"/>
  <c r="C4759" i="1"/>
  <c r="C5623" i="1"/>
  <c r="C4758" i="1"/>
  <c r="C4757" i="1"/>
  <c r="C4756" i="1"/>
  <c r="C1564" i="1"/>
  <c r="C4755" i="1"/>
  <c r="C5622" i="1"/>
  <c r="C640" i="1"/>
  <c r="C2786" i="1"/>
  <c r="C2785" i="1"/>
  <c r="C2784" i="1"/>
  <c r="C2783" i="1"/>
  <c r="C2782" i="1"/>
  <c r="C639" i="1"/>
  <c r="C165" i="1"/>
  <c r="C2781" i="1"/>
  <c r="C638" i="1"/>
  <c r="C164" i="1"/>
  <c r="C637" i="1"/>
  <c r="C636" i="1"/>
  <c r="C2780" i="1"/>
  <c r="C2779" i="1"/>
  <c r="C635" i="1"/>
  <c r="C1563" i="1"/>
  <c r="C2778" i="1"/>
  <c r="C634" i="1"/>
  <c r="C2777" i="1"/>
  <c r="C1562" i="1"/>
  <c r="C633" i="1"/>
  <c r="C2776" i="1"/>
  <c r="C632" i="1"/>
  <c r="C2775" i="1"/>
  <c r="C163" i="1"/>
  <c r="C2774" i="1"/>
  <c r="C1561" i="1"/>
  <c r="C162" i="1"/>
  <c r="C2773" i="1"/>
  <c r="C631" i="1"/>
  <c r="C161" i="1"/>
  <c r="C160" i="1"/>
  <c r="C630" i="1"/>
  <c r="C2772" i="1"/>
  <c r="C2771" i="1"/>
  <c r="C629" i="1"/>
  <c r="C628" i="1"/>
  <c r="C2770" i="1"/>
  <c r="C1560" i="1"/>
  <c r="C627" i="1"/>
  <c r="C2769" i="1"/>
  <c r="C626" i="1"/>
  <c r="C2768" i="1"/>
  <c r="C625" i="1"/>
  <c r="C2767" i="1"/>
  <c r="C2766" i="1"/>
  <c r="C159" i="1"/>
  <c r="C624" i="1"/>
  <c r="C2765" i="1"/>
  <c r="C2764" i="1"/>
  <c r="C2763" i="1"/>
  <c r="C2762" i="1"/>
  <c r="C2761" i="1"/>
  <c r="C623" i="1"/>
  <c r="C622" i="1"/>
  <c r="C1559" i="1"/>
  <c r="C2760" i="1"/>
  <c r="C1558" i="1"/>
  <c r="C2759" i="1"/>
  <c r="C621" i="1"/>
  <c r="C620" i="1"/>
  <c r="C619" i="1"/>
  <c r="C618" i="1"/>
  <c r="C617" i="1"/>
  <c r="C158" i="1"/>
  <c r="C616" i="1"/>
  <c r="C157" i="1"/>
  <c r="C615" i="1"/>
  <c r="C2758" i="1"/>
  <c r="C1557" i="1"/>
  <c r="C156" i="1"/>
  <c r="C155" i="1"/>
  <c r="C1556" i="1"/>
  <c r="C499" i="1"/>
  <c r="C2757" i="1"/>
  <c r="C614" i="1"/>
  <c r="C154" i="1"/>
  <c r="C2756" i="1"/>
  <c r="C613" i="1"/>
  <c r="C1555" i="1"/>
  <c r="C1554" i="1"/>
  <c r="C2755" i="1"/>
  <c r="C153" i="1"/>
  <c r="C2754" i="1"/>
  <c r="C1553" i="1"/>
  <c r="C152" i="1"/>
  <c r="C151" i="1"/>
  <c r="C612" i="1"/>
  <c r="C1552" i="1"/>
  <c r="C2753" i="1"/>
  <c r="C2752" i="1"/>
  <c r="C7225" i="1"/>
  <c r="C7224" i="1"/>
  <c r="C7223" i="1"/>
  <c r="C7222" i="1"/>
  <c r="C7221" i="1"/>
  <c r="C2751" i="1"/>
  <c r="C5621" i="1"/>
  <c r="C7220" i="1"/>
  <c r="C2750" i="1"/>
  <c r="C5620" i="1"/>
  <c r="C2749" i="1"/>
  <c r="C2748" i="1"/>
  <c r="C7219" i="1"/>
  <c r="C7218" i="1"/>
  <c r="C2747" i="1"/>
  <c r="C5619" i="1"/>
  <c r="C7217" i="1"/>
  <c r="C2746" i="1"/>
  <c r="C7216" i="1"/>
  <c r="C5618" i="1"/>
  <c r="C2745" i="1"/>
  <c r="C7215" i="1"/>
  <c r="C2744" i="1"/>
  <c r="C7214" i="1"/>
  <c r="C5617" i="1"/>
  <c r="C7213" i="1"/>
  <c r="C5616" i="1"/>
  <c r="C5615" i="1"/>
  <c r="C7212" i="1"/>
  <c r="C2743" i="1"/>
  <c r="C5614" i="1"/>
  <c r="C5613" i="1"/>
  <c r="C2742" i="1"/>
  <c r="C7211" i="1"/>
  <c r="C7210" i="1"/>
  <c r="C2741" i="1"/>
  <c r="C2740" i="1"/>
  <c r="C7209" i="1"/>
  <c r="C5612" i="1"/>
  <c r="C2739" i="1"/>
  <c r="C7208" i="1"/>
  <c r="C2738" i="1"/>
  <c r="C7207" i="1"/>
  <c r="C2737" i="1"/>
  <c r="C7206" i="1"/>
  <c r="C5611" i="1"/>
  <c r="C2736" i="1"/>
  <c r="C7205" i="1"/>
  <c r="C7204" i="1"/>
  <c r="C7203" i="1"/>
  <c r="C7202" i="1"/>
  <c r="C7201" i="1"/>
  <c r="C2735" i="1"/>
  <c r="C2734" i="1"/>
  <c r="C5610" i="1"/>
  <c r="C7200" i="1"/>
  <c r="C5609" i="1"/>
  <c r="C7199" i="1"/>
  <c r="C2733" i="1"/>
  <c r="C2732" i="1"/>
  <c r="C2731" i="1"/>
  <c r="C2730" i="1"/>
  <c r="C2729" i="1"/>
  <c r="C5608" i="1"/>
  <c r="C2728" i="1"/>
  <c r="C5607" i="1"/>
  <c r="C2727" i="1"/>
  <c r="C7198" i="1"/>
  <c r="C5606" i="1"/>
  <c r="C5605" i="1"/>
  <c r="C5604" i="1"/>
  <c r="C5603" i="1"/>
  <c r="C2726" i="1"/>
  <c r="C7032" i="1"/>
  <c r="C2725" i="1"/>
  <c r="C5602" i="1"/>
  <c r="C7197" i="1"/>
  <c r="C2724" i="1"/>
  <c r="C5601" i="1"/>
  <c r="C7196" i="1"/>
  <c r="C5600" i="1"/>
  <c r="C7195" i="1"/>
  <c r="C5599" i="1"/>
  <c r="C5598" i="1"/>
  <c r="C5597" i="1"/>
  <c r="C2723" i="1"/>
  <c r="C5596" i="1"/>
  <c r="C7194" i="1"/>
  <c r="C611" i="1"/>
  <c r="C2722" i="1"/>
  <c r="C2721" i="1"/>
  <c r="C2720" i="1"/>
  <c r="C2719" i="1"/>
  <c r="C610" i="1"/>
  <c r="C150" i="1"/>
  <c r="C2718" i="1"/>
  <c r="C609" i="1"/>
  <c r="C149" i="1"/>
  <c r="C608" i="1"/>
  <c r="C607" i="1"/>
  <c r="C2717" i="1"/>
  <c r="C2716" i="1"/>
  <c r="C606" i="1"/>
  <c r="C1551" i="1"/>
  <c r="C2715" i="1"/>
  <c r="C605" i="1"/>
  <c r="C2714" i="1"/>
  <c r="C1550" i="1"/>
  <c r="C604" i="1"/>
  <c r="C2713" i="1"/>
  <c r="C603" i="1"/>
  <c r="C2712" i="1"/>
  <c r="C148" i="1"/>
  <c r="C2711" i="1"/>
  <c r="C1549" i="1"/>
  <c r="C147" i="1"/>
  <c r="C2710" i="1"/>
  <c r="C602" i="1"/>
  <c r="C146" i="1"/>
  <c r="C145" i="1"/>
  <c r="C601" i="1"/>
  <c r="C2709" i="1"/>
  <c r="C2708" i="1"/>
  <c r="C600" i="1"/>
  <c r="C599" i="1"/>
  <c r="C2707" i="1"/>
  <c r="C1548" i="1"/>
  <c r="C598" i="1"/>
  <c r="C2706" i="1"/>
  <c r="C597" i="1"/>
  <c r="C2705" i="1"/>
  <c r="C596" i="1"/>
  <c r="C2704" i="1"/>
  <c r="C2703" i="1"/>
  <c r="C144" i="1"/>
  <c r="C595" i="1"/>
  <c r="C2702" i="1"/>
  <c r="C2701" i="1"/>
  <c r="C2700" i="1"/>
  <c r="C2699" i="1"/>
  <c r="C2698" i="1"/>
  <c r="C594" i="1"/>
  <c r="C593" i="1"/>
  <c r="C1547" i="1"/>
  <c r="C2697" i="1"/>
  <c r="C1546" i="1"/>
  <c r="C2696" i="1"/>
  <c r="C592" i="1"/>
  <c r="C591" i="1"/>
  <c r="C590" i="1"/>
  <c r="C589" i="1"/>
  <c r="C588" i="1"/>
  <c r="C143" i="1"/>
  <c r="C587" i="1"/>
  <c r="C142" i="1"/>
  <c r="C586" i="1"/>
  <c r="C2695" i="1"/>
  <c r="C1545" i="1"/>
  <c r="C141" i="1"/>
  <c r="C140" i="1"/>
  <c r="C1544" i="1"/>
  <c r="C585" i="1"/>
  <c r="C2694" i="1"/>
  <c r="C498" i="1"/>
  <c r="C139" i="1"/>
  <c r="C584" i="1"/>
  <c r="C1543" i="1"/>
  <c r="C1542" i="1"/>
  <c r="C2693" i="1"/>
  <c r="C138" i="1"/>
  <c r="C2692" i="1"/>
  <c r="C1541" i="1"/>
  <c r="C137" i="1"/>
  <c r="C136" i="1"/>
  <c r="C583" i="1"/>
  <c r="C1540" i="1"/>
  <c r="C2691" i="1"/>
  <c r="C135" i="1"/>
  <c r="C5595" i="1"/>
  <c r="C5594" i="1"/>
  <c r="C5593" i="1"/>
  <c r="C5592" i="1"/>
  <c r="C5591" i="1"/>
  <c r="C134" i="1"/>
  <c r="C4754" i="1"/>
  <c r="C5590" i="1"/>
  <c r="C133" i="1"/>
  <c r="C4753" i="1"/>
  <c r="C132" i="1"/>
  <c r="C131" i="1"/>
  <c r="C5589" i="1"/>
  <c r="C5588" i="1"/>
  <c r="C130" i="1"/>
  <c r="C4752" i="1"/>
  <c r="C5587" i="1"/>
  <c r="C129" i="1"/>
  <c r="C5586" i="1"/>
  <c r="C128" i="1"/>
  <c r="C5585" i="1"/>
  <c r="C127" i="1"/>
  <c r="C5584" i="1"/>
  <c r="C4751" i="1"/>
  <c r="C5583" i="1"/>
  <c r="C4750" i="1"/>
  <c r="C4749" i="1"/>
  <c r="C5582" i="1"/>
  <c r="C126" i="1"/>
  <c r="C4748" i="1"/>
  <c r="C4747" i="1"/>
  <c r="C125" i="1"/>
  <c r="C5581" i="1"/>
  <c r="C5580" i="1"/>
  <c r="C124" i="1"/>
  <c r="C123" i="1"/>
  <c r="C5579" i="1"/>
  <c r="C4746" i="1"/>
  <c r="C122" i="1"/>
  <c r="C5578" i="1"/>
  <c r="C121" i="1"/>
  <c r="C5577" i="1"/>
  <c r="C120" i="1"/>
  <c r="C5576" i="1"/>
  <c r="C5575" i="1"/>
  <c r="C4745" i="1"/>
  <c r="C119" i="1"/>
  <c r="C5574" i="1"/>
  <c r="C5573" i="1"/>
  <c r="C5572" i="1"/>
  <c r="C5571" i="1"/>
  <c r="C5570" i="1"/>
  <c r="C118" i="1"/>
  <c r="C117" i="1"/>
  <c r="C4744" i="1"/>
  <c r="C5569" i="1"/>
  <c r="C4743" i="1"/>
  <c r="C5568" i="1"/>
  <c r="C116" i="1"/>
  <c r="C115" i="1"/>
  <c r="C114" i="1"/>
  <c r="C113" i="1"/>
  <c r="C112" i="1"/>
  <c r="C4742" i="1"/>
  <c r="C111" i="1"/>
  <c r="C4741" i="1"/>
  <c r="C110" i="1"/>
  <c r="C5567" i="1"/>
  <c r="C4740" i="1"/>
  <c r="C4739" i="1"/>
  <c r="C4738" i="1"/>
  <c r="C109" i="1"/>
  <c r="C5566" i="1"/>
  <c r="C108" i="1"/>
  <c r="C4539" i="1"/>
  <c r="C107" i="1"/>
  <c r="C4737" i="1"/>
  <c r="C4736" i="1"/>
  <c r="C5565" i="1"/>
  <c r="C4735" i="1"/>
  <c r="C5564" i="1"/>
  <c r="C4734" i="1"/>
  <c r="C4733" i="1"/>
  <c r="C4732" i="1"/>
  <c r="C106" i="1"/>
  <c r="C4731" i="1"/>
  <c r="C5563" i="1"/>
  <c r="C2690" i="1"/>
  <c r="C7193" i="1"/>
  <c r="C7192" i="1"/>
  <c r="C7191" i="1"/>
  <c r="C7190" i="1"/>
  <c r="C7189" i="1"/>
  <c r="C2689" i="1"/>
  <c r="C5562" i="1"/>
  <c r="C7188" i="1"/>
  <c r="C2688" i="1"/>
  <c r="C2687" i="1"/>
  <c r="C2686" i="1"/>
  <c r="C7187" i="1"/>
  <c r="C7186" i="1"/>
  <c r="C2685" i="1"/>
  <c r="C5561" i="1"/>
  <c r="C7185" i="1"/>
  <c r="C2684" i="1"/>
  <c r="C7184" i="1"/>
  <c r="C5560" i="1"/>
  <c r="C2683" i="1"/>
  <c r="C7183" i="1"/>
  <c r="C2682" i="1"/>
  <c r="C7182" i="1"/>
  <c r="C5559" i="1"/>
  <c r="C7181" i="1"/>
  <c r="C5558" i="1"/>
  <c r="C5557" i="1"/>
  <c r="C7180" i="1"/>
  <c r="C2681" i="1"/>
  <c r="C5556" i="1"/>
  <c r="C5555" i="1"/>
  <c r="C2680" i="1"/>
  <c r="C7179" i="1"/>
  <c r="C7178" i="1"/>
  <c r="C2679" i="1"/>
  <c r="C2678" i="1"/>
  <c r="C7177" i="1"/>
  <c r="C5554" i="1"/>
  <c r="C2677" i="1"/>
  <c r="C7176" i="1"/>
  <c r="C2676" i="1"/>
  <c r="C7175" i="1"/>
  <c r="C2675" i="1"/>
  <c r="C7174" i="1"/>
  <c r="C7173" i="1"/>
  <c r="C5553" i="1"/>
  <c r="C2674" i="1"/>
  <c r="C7172" i="1"/>
  <c r="C7171" i="1"/>
  <c r="C7170" i="1"/>
  <c r="C7169" i="1"/>
  <c r="C7168" i="1"/>
  <c r="C2673" i="1"/>
  <c r="C2672" i="1"/>
  <c r="C5552" i="1"/>
  <c r="C7167" i="1"/>
  <c r="C5551" i="1"/>
  <c r="C7166" i="1"/>
  <c r="C2671" i="1"/>
  <c r="C2670" i="1"/>
  <c r="C2669" i="1"/>
  <c r="C2668" i="1"/>
  <c r="C2667" i="1"/>
  <c r="C5550" i="1"/>
  <c r="C2666" i="1"/>
  <c r="C5549" i="1"/>
  <c r="C2665" i="1"/>
  <c r="C7165" i="1"/>
  <c r="C5548" i="1"/>
  <c r="C5547" i="1"/>
  <c r="C5546" i="1"/>
  <c r="C5545" i="1"/>
  <c r="C2664" i="1"/>
  <c r="C7164" i="1"/>
  <c r="C2663" i="1"/>
  <c r="C5544" i="1"/>
  <c r="C7031" i="1"/>
  <c r="C2662" i="1"/>
  <c r="C5543" i="1"/>
  <c r="C5542" i="1"/>
  <c r="C7163" i="1"/>
  <c r="C5541" i="1"/>
  <c r="C7162" i="1"/>
  <c r="C5540" i="1"/>
  <c r="C5539" i="1"/>
  <c r="C5538" i="1"/>
  <c r="C2661" i="1"/>
  <c r="C5537" i="1"/>
  <c r="C7161" i="1"/>
  <c r="C582" i="1"/>
  <c r="C2660" i="1"/>
  <c r="C2659" i="1"/>
  <c r="C2658" i="1"/>
  <c r="C2657" i="1"/>
  <c r="C2656" i="1"/>
  <c r="C581" i="1"/>
  <c r="C105" i="1"/>
  <c r="C2655" i="1"/>
  <c r="C580" i="1"/>
  <c r="C104" i="1"/>
  <c r="C579" i="1"/>
  <c r="C578" i="1"/>
  <c r="C2654" i="1"/>
  <c r="C2653" i="1"/>
  <c r="C577" i="1"/>
  <c r="C1539" i="1"/>
  <c r="C2652" i="1"/>
  <c r="C576" i="1"/>
  <c r="C2651" i="1"/>
  <c r="C1538" i="1"/>
  <c r="C575" i="1"/>
  <c r="C2650" i="1"/>
  <c r="C574" i="1"/>
  <c r="C2649" i="1"/>
  <c r="C103" i="1"/>
  <c r="C2648" i="1"/>
  <c r="C1537" i="1"/>
  <c r="C102" i="1"/>
  <c r="C2647" i="1"/>
  <c r="C573" i="1"/>
  <c r="C101" i="1"/>
  <c r="C100" i="1"/>
  <c r="C572" i="1"/>
  <c r="C2646" i="1"/>
  <c r="C2645" i="1"/>
  <c r="C571" i="1"/>
  <c r="C570" i="1"/>
  <c r="C2644" i="1"/>
  <c r="C1536" i="1"/>
  <c r="C569" i="1"/>
  <c r="C2643" i="1"/>
  <c r="C568" i="1"/>
  <c r="C2642" i="1"/>
  <c r="C567" i="1"/>
  <c r="C2641" i="1"/>
  <c r="C2640" i="1"/>
  <c r="C99" i="1"/>
  <c r="C566" i="1"/>
  <c r="C2639" i="1"/>
  <c r="C2638" i="1"/>
  <c r="C2637" i="1"/>
  <c r="C2636" i="1"/>
  <c r="C2635" i="1"/>
  <c r="C565" i="1"/>
  <c r="C564" i="1"/>
  <c r="C1535" i="1"/>
  <c r="C2634" i="1"/>
  <c r="C1534" i="1"/>
  <c r="C563" i="1"/>
  <c r="C562" i="1"/>
  <c r="C561" i="1"/>
  <c r="C560" i="1"/>
  <c r="C559" i="1"/>
  <c r="C98" i="1"/>
  <c r="C558" i="1"/>
  <c r="C97" i="1"/>
  <c r="C557" i="1"/>
  <c r="C2633" i="1"/>
  <c r="C1533" i="1"/>
  <c r="C96" i="1"/>
  <c r="C95" i="1"/>
  <c r="C1532" i="1"/>
  <c r="C556" i="1"/>
  <c r="C2632" i="1"/>
  <c r="C555" i="1"/>
  <c r="C94" i="1"/>
  <c r="C2631" i="1"/>
  <c r="C497" i="1"/>
  <c r="C1531" i="1"/>
  <c r="C1530" i="1"/>
  <c r="C2630" i="1"/>
  <c r="C93" i="1"/>
  <c r="C2629" i="1"/>
  <c r="C1529" i="1"/>
  <c r="C92" i="1"/>
  <c r="C91" i="1"/>
  <c r="C554" i="1"/>
  <c r="C1528" i="1"/>
  <c r="C2628" i="1"/>
  <c r="C1527" i="1"/>
  <c r="C5536" i="1"/>
  <c r="C5535" i="1"/>
  <c r="C5534" i="1"/>
  <c r="C5533" i="1"/>
  <c r="C5532" i="1"/>
  <c r="C1526" i="1"/>
  <c r="C4730" i="1"/>
  <c r="C5531" i="1"/>
  <c r="C1525" i="1"/>
  <c r="C4729" i="1"/>
  <c r="C1524" i="1"/>
  <c r="C1523" i="1"/>
  <c r="C5530" i="1"/>
  <c r="C5529" i="1"/>
  <c r="C1522" i="1"/>
  <c r="C4728" i="1"/>
  <c r="C5528" i="1"/>
  <c r="C1521" i="1"/>
  <c r="C5527" i="1"/>
  <c r="C4727" i="1"/>
  <c r="C1520" i="1"/>
  <c r="C5526" i="1"/>
  <c r="C1519" i="1"/>
  <c r="C5525" i="1"/>
  <c r="C4726" i="1"/>
  <c r="C5524" i="1"/>
  <c r="C4725" i="1"/>
  <c r="C4724" i="1"/>
  <c r="C5523" i="1"/>
  <c r="C1518" i="1"/>
  <c r="C4723" i="1"/>
  <c r="C4722" i="1"/>
  <c r="C1517" i="1"/>
  <c r="C5522" i="1"/>
  <c r="C5521" i="1"/>
  <c r="C1516" i="1"/>
  <c r="C1515" i="1"/>
  <c r="C5520" i="1"/>
  <c r="C4721" i="1"/>
  <c r="C1514" i="1"/>
  <c r="C5519" i="1"/>
  <c r="C1513" i="1"/>
  <c r="C5518" i="1"/>
  <c r="C1512" i="1"/>
  <c r="C5517" i="1"/>
  <c r="C5516" i="1"/>
  <c r="C4720" i="1"/>
  <c r="C1511" i="1"/>
  <c r="C5515" i="1"/>
  <c r="C5514" i="1"/>
  <c r="C5513" i="1"/>
  <c r="C5512" i="1"/>
  <c r="C5511" i="1"/>
  <c r="C1510" i="1"/>
  <c r="C1509" i="1"/>
  <c r="C4719" i="1"/>
  <c r="C5510" i="1"/>
  <c r="C4718" i="1"/>
  <c r="C5509" i="1"/>
  <c r="C1508" i="1"/>
  <c r="C1507" i="1"/>
  <c r="C1506" i="1"/>
  <c r="C1505" i="1"/>
  <c r="C1504" i="1"/>
  <c r="C4717" i="1"/>
  <c r="C1503" i="1"/>
  <c r="C4716" i="1"/>
  <c r="C1502" i="1"/>
  <c r="C5508" i="1"/>
  <c r="C4715" i="1"/>
  <c r="C4714" i="1"/>
  <c r="C4713" i="1"/>
  <c r="C4712" i="1"/>
  <c r="C1501" i="1"/>
  <c r="C5507" i="1"/>
  <c r="C1500" i="1"/>
  <c r="C4711" i="1"/>
  <c r="C5506" i="1"/>
  <c r="C1499" i="1"/>
  <c r="C4538" i="1"/>
  <c r="C4710" i="1"/>
  <c r="C5505" i="1"/>
  <c r="C4709" i="1"/>
  <c r="C5504" i="1"/>
  <c r="C4708" i="1"/>
  <c r="C4707" i="1"/>
  <c r="C4706" i="1"/>
  <c r="C1498" i="1"/>
  <c r="C4705" i="1"/>
  <c r="C5503" i="1"/>
  <c r="C1497" i="1"/>
  <c r="C5502" i="1"/>
  <c r="C5501" i="1"/>
  <c r="C5500" i="1"/>
  <c r="C5499" i="1"/>
  <c r="C5498" i="1"/>
  <c r="C1496" i="1"/>
  <c r="C4704" i="1"/>
  <c r="C5497" i="1"/>
  <c r="C1495" i="1"/>
  <c r="C4703" i="1"/>
  <c r="C1494" i="1"/>
  <c r="C1493" i="1"/>
  <c r="C5496" i="1"/>
  <c r="C5495" i="1"/>
  <c r="C1492" i="1"/>
  <c r="C4702" i="1"/>
  <c r="C5494" i="1"/>
  <c r="C1491" i="1"/>
  <c r="C5493" i="1"/>
  <c r="C4701" i="1"/>
  <c r="C1490" i="1"/>
  <c r="C5492" i="1"/>
  <c r="C1489" i="1"/>
  <c r="C5491" i="1"/>
  <c r="C4700" i="1"/>
  <c r="C5490" i="1"/>
  <c r="C4699" i="1"/>
  <c r="C4698" i="1"/>
  <c r="C5489" i="1"/>
  <c r="C1488" i="1"/>
  <c r="C4697" i="1"/>
  <c r="C4696" i="1"/>
  <c r="C1487" i="1"/>
  <c r="C5488" i="1"/>
  <c r="C5487" i="1"/>
  <c r="C1486" i="1"/>
  <c r="C1485" i="1"/>
  <c r="C5486" i="1"/>
  <c r="C4695" i="1"/>
  <c r="C1484" i="1"/>
  <c r="C5485" i="1"/>
  <c r="C1483" i="1"/>
  <c r="C5484" i="1"/>
  <c r="C1482" i="1"/>
  <c r="C5483" i="1"/>
  <c r="C5482" i="1"/>
  <c r="C4694" i="1"/>
  <c r="C1481" i="1"/>
  <c r="C5481" i="1"/>
  <c r="C5480" i="1"/>
  <c r="C5479" i="1"/>
  <c r="C5478" i="1"/>
  <c r="C5477" i="1"/>
  <c r="C1480" i="1"/>
  <c r="C1479" i="1"/>
  <c r="C4693" i="1"/>
  <c r="C5476" i="1"/>
  <c r="C4692" i="1"/>
  <c r="C5475" i="1"/>
  <c r="C1478" i="1"/>
  <c r="C1477" i="1"/>
  <c r="C1476" i="1"/>
  <c r="C1475" i="1"/>
  <c r="C1474" i="1"/>
  <c r="C4691" i="1"/>
  <c r="C1473" i="1"/>
  <c r="C4690" i="1"/>
  <c r="C1472" i="1"/>
  <c r="C5474" i="1"/>
  <c r="C4689" i="1"/>
  <c r="C4688" i="1"/>
  <c r="C4687" i="1"/>
  <c r="C4686" i="1"/>
  <c r="C1471" i="1"/>
  <c r="C5473" i="1"/>
  <c r="C1470" i="1"/>
  <c r="C4685" i="1"/>
  <c r="C5472" i="1"/>
  <c r="C1469" i="1"/>
  <c r="C4684" i="1"/>
  <c r="C4537" i="1"/>
  <c r="C5471" i="1"/>
  <c r="C4683" i="1"/>
  <c r="C5470" i="1"/>
  <c r="C4682" i="1"/>
  <c r="C4681" i="1"/>
  <c r="C4680" i="1"/>
  <c r="C1468" i="1"/>
  <c r="C4679" i="1"/>
  <c r="C5469" i="1"/>
  <c r="C2627" i="1"/>
  <c r="C7160" i="1"/>
  <c r="C7159" i="1"/>
  <c r="C7158" i="1"/>
  <c r="C7157" i="1"/>
  <c r="C7156" i="1"/>
  <c r="C2626" i="1"/>
  <c r="C5468" i="1"/>
  <c r="C7155" i="1"/>
  <c r="C2625" i="1"/>
  <c r="C5467" i="1"/>
  <c r="C2624" i="1"/>
  <c r="C2623" i="1"/>
  <c r="C7154" i="1"/>
  <c r="C7153" i="1"/>
  <c r="C2622" i="1"/>
  <c r="C5466" i="1"/>
  <c r="C7152" i="1"/>
  <c r="C2621" i="1"/>
  <c r="C7151" i="1"/>
  <c r="C5465" i="1"/>
  <c r="C2620" i="1"/>
  <c r="C7150" i="1"/>
  <c r="C2619" i="1"/>
  <c r="C7149" i="1"/>
  <c r="C5464" i="1"/>
  <c r="C7148" i="1"/>
  <c r="C5463" i="1"/>
  <c r="C5462" i="1"/>
  <c r="C7147" i="1"/>
  <c r="C2618" i="1"/>
  <c r="C5461" i="1"/>
  <c r="C5460" i="1"/>
  <c r="C2617" i="1"/>
  <c r="C7146" i="1"/>
  <c r="C7145" i="1"/>
  <c r="C2616" i="1"/>
  <c r="C2615" i="1"/>
  <c r="C7144" i="1"/>
  <c r="C5459" i="1"/>
  <c r="C2614" i="1"/>
  <c r="C7143" i="1"/>
  <c r="C2613" i="1"/>
  <c r="C7142" i="1"/>
  <c r="C2612" i="1"/>
  <c r="C7141" i="1"/>
  <c r="C7140" i="1"/>
  <c r="C5458" i="1"/>
  <c r="C2611" i="1"/>
  <c r="C7139" i="1"/>
  <c r="C7138" i="1"/>
  <c r="C7137" i="1"/>
  <c r="C7136" i="1"/>
  <c r="C7135" i="1"/>
  <c r="C2610" i="1"/>
  <c r="C2609" i="1"/>
  <c r="C5457" i="1"/>
  <c r="C7134" i="1"/>
  <c r="C5456" i="1"/>
  <c r="C7133" i="1"/>
  <c r="C2608" i="1"/>
  <c r="C2607" i="1"/>
  <c r="C2606" i="1"/>
  <c r="C2605" i="1"/>
  <c r="C2604" i="1"/>
  <c r="C5455" i="1"/>
  <c r="C2603" i="1"/>
  <c r="C5454" i="1"/>
  <c r="C2602" i="1"/>
  <c r="C7132" i="1"/>
  <c r="C5453" i="1"/>
  <c r="C5452" i="1"/>
  <c r="C5451" i="1"/>
  <c r="C5450" i="1"/>
  <c r="C2601" i="1"/>
  <c r="C7131" i="1"/>
  <c r="C2600" i="1"/>
  <c r="C5449" i="1"/>
  <c r="C7130" i="1"/>
  <c r="C2599" i="1"/>
  <c r="C5448" i="1"/>
  <c r="C5447" i="1"/>
  <c r="C7030" i="1"/>
  <c r="C5446" i="1"/>
  <c r="C7129" i="1"/>
  <c r="C5445" i="1"/>
  <c r="C5444" i="1"/>
  <c r="C5443" i="1"/>
  <c r="C2598" i="1"/>
  <c r="C5442" i="1"/>
  <c r="C7128" i="1"/>
  <c r="C90" i="1"/>
  <c r="C5441" i="1"/>
  <c r="C5440" i="1"/>
  <c r="C5439" i="1"/>
  <c r="C5438" i="1"/>
  <c r="C5437" i="1"/>
  <c r="C89" i="1"/>
  <c r="C4678" i="1"/>
  <c r="C5436" i="1"/>
  <c r="C88" i="1"/>
  <c r="C4677" i="1"/>
  <c r="C87" i="1"/>
  <c r="C86" i="1"/>
  <c r="C5435" i="1"/>
  <c r="C5434" i="1"/>
  <c r="C85" i="1"/>
  <c r="C4676" i="1"/>
  <c r="C5433" i="1"/>
  <c r="C84" i="1"/>
  <c r="C5432" i="1"/>
  <c r="C4675" i="1"/>
  <c r="C83" i="1"/>
  <c r="C5431" i="1"/>
  <c r="C82" i="1"/>
  <c r="C5430" i="1"/>
  <c r="C4674" i="1"/>
  <c r="C5429" i="1"/>
  <c r="C4673" i="1"/>
  <c r="C4672" i="1"/>
  <c r="C5428" i="1"/>
  <c r="C81" i="1"/>
  <c r="C4671" i="1"/>
  <c r="C4670" i="1"/>
  <c r="C80" i="1"/>
  <c r="C5427" i="1"/>
  <c r="C5426" i="1"/>
  <c r="C79" i="1"/>
  <c r="C78" i="1"/>
  <c r="C5425" i="1"/>
  <c r="C4669" i="1"/>
  <c r="C77" i="1"/>
  <c r="C5424" i="1"/>
  <c r="C76" i="1"/>
  <c r="C5423" i="1"/>
  <c r="C75" i="1"/>
  <c r="C5422" i="1"/>
  <c r="C5421" i="1"/>
  <c r="C4668" i="1"/>
  <c r="C74" i="1"/>
  <c r="C5420" i="1"/>
  <c r="C5419" i="1"/>
  <c r="C5418" i="1"/>
  <c r="C5417" i="1"/>
  <c r="C5416" i="1"/>
  <c r="C73" i="1"/>
  <c r="C72" i="1"/>
  <c r="C4667" i="1"/>
  <c r="C5415" i="1"/>
  <c r="C4666" i="1"/>
  <c r="C5414" i="1"/>
  <c r="C71" i="1"/>
  <c r="C70" i="1"/>
  <c r="C69" i="1"/>
  <c r="C68" i="1"/>
  <c r="C67" i="1"/>
  <c r="C4665" i="1"/>
  <c r="C66" i="1"/>
  <c r="C4664" i="1"/>
  <c r="C65" i="1"/>
  <c r="C5413" i="1"/>
  <c r="C4663" i="1"/>
  <c r="C4662" i="1"/>
  <c r="C4661" i="1"/>
  <c r="C4660" i="1"/>
  <c r="C64" i="1"/>
  <c r="C5412" i="1"/>
  <c r="C63" i="1"/>
  <c r="C4659" i="1"/>
  <c r="C5411" i="1"/>
  <c r="C62" i="1"/>
  <c r="C4658" i="1"/>
  <c r="C4657" i="1"/>
  <c r="C5410" i="1"/>
  <c r="C4536" i="1"/>
  <c r="C5409" i="1"/>
  <c r="C4656" i="1"/>
  <c r="C4655" i="1"/>
  <c r="C4654" i="1"/>
  <c r="C61" i="1"/>
  <c r="C4653" i="1"/>
  <c r="C5408" i="1"/>
  <c r="C2597" i="1"/>
  <c r="C7127" i="1"/>
  <c r="C7126" i="1"/>
  <c r="C7125" i="1"/>
  <c r="C7124" i="1"/>
  <c r="C7123" i="1"/>
  <c r="C2596" i="1"/>
  <c r="C5407" i="1"/>
  <c r="C7122" i="1"/>
  <c r="C2595" i="1"/>
  <c r="C5406" i="1"/>
  <c r="C2594" i="1"/>
  <c r="C2593" i="1"/>
  <c r="C7121" i="1"/>
  <c r="C7120" i="1"/>
  <c r="C2592" i="1"/>
  <c r="C5405" i="1"/>
  <c r="C7119" i="1"/>
  <c r="C2591" i="1"/>
  <c r="C7118" i="1"/>
  <c r="C5404" i="1"/>
  <c r="C2590" i="1"/>
  <c r="C7117" i="1"/>
  <c r="C2589" i="1"/>
  <c r="C7116" i="1"/>
  <c r="C5403" i="1"/>
  <c r="C7115" i="1"/>
  <c r="C5402" i="1"/>
  <c r="C5401" i="1"/>
  <c r="C7114" i="1"/>
  <c r="C2588" i="1"/>
  <c r="C5400" i="1"/>
  <c r="C5399" i="1"/>
  <c r="C2587" i="1"/>
  <c r="C7113" i="1"/>
  <c r="C7112" i="1"/>
  <c r="C2586" i="1"/>
  <c r="C2585" i="1"/>
  <c r="C7111" i="1"/>
  <c r="C5398" i="1"/>
  <c r="C2584" i="1"/>
  <c r="C7110" i="1"/>
  <c r="C2583" i="1"/>
  <c r="C7109" i="1"/>
  <c r="C2582" i="1"/>
  <c r="C7108" i="1"/>
  <c r="C7107" i="1"/>
  <c r="C5397" i="1"/>
  <c r="C2581" i="1"/>
  <c r="C7106" i="1"/>
  <c r="C7105" i="1"/>
  <c r="C7104" i="1"/>
  <c r="C7103" i="1"/>
  <c r="C7102" i="1"/>
  <c r="C2580" i="1"/>
  <c r="C2579" i="1"/>
  <c r="C5396" i="1"/>
  <c r="C7101" i="1"/>
  <c r="C5395" i="1"/>
  <c r="C7100" i="1"/>
  <c r="C2578" i="1"/>
  <c r="C2577" i="1"/>
  <c r="C2576" i="1"/>
  <c r="C2575" i="1"/>
  <c r="C2574" i="1"/>
  <c r="C5394" i="1"/>
  <c r="C2573" i="1"/>
  <c r="C5393" i="1"/>
  <c r="C2572" i="1"/>
  <c r="C7099" i="1"/>
  <c r="C5392" i="1"/>
  <c r="C5391" i="1"/>
  <c r="C5390" i="1"/>
  <c r="C5389" i="1"/>
  <c r="C2571" i="1"/>
  <c r="C7098" i="1"/>
  <c r="C2570" i="1"/>
  <c r="C5388" i="1"/>
  <c r="C7097" i="1"/>
  <c r="C2569" i="1"/>
  <c r="C5387" i="1"/>
  <c r="C5386" i="1"/>
  <c r="C7096" i="1"/>
  <c r="C5385" i="1"/>
  <c r="C7029" i="1"/>
  <c r="C5384" i="1"/>
  <c r="C5383" i="1"/>
  <c r="C5382" i="1"/>
  <c r="C2568" i="1"/>
  <c r="C5381" i="1"/>
  <c r="C7095" i="1"/>
  <c r="C1467" i="1"/>
  <c r="C5380" i="1"/>
  <c r="C5379" i="1"/>
  <c r="C5378" i="1"/>
  <c r="C5377" i="1"/>
  <c r="C5376" i="1"/>
  <c r="C1466" i="1"/>
  <c r="C4652" i="1"/>
  <c r="C5375" i="1"/>
  <c r="C1465" i="1"/>
  <c r="C4651" i="1"/>
  <c r="C1464" i="1"/>
  <c r="C1463" i="1"/>
  <c r="C5374" i="1"/>
  <c r="C5373" i="1"/>
  <c r="C1462" i="1"/>
  <c r="C4650" i="1"/>
  <c r="C5372" i="1"/>
  <c r="C1461" i="1"/>
  <c r="C5371" i="1"/>
  <c r="C4649" i="1"/>
  <c r="C1460" i="1"/>
  <c r="C5370" i="1"/>
  <c r="C1459" i="1"/>
  <c r="C5369" i="1"/>
  <c r="C4648" i="1"/>
  <c r="C5368" i="1"/>
  <c r="C4647" i="1"/>
  <c r="C4646" i="1"/>
  <c r="C5367" i="1"/>
  <c r="C1458" i="1"/>
  <c r="C4645" i="1"/>
  <c r="C4644" i="1"/>
  <c r="C1457" i="1"/>
  <c r="C5366" i="1"/>
  <c r="C5365" i="1"/>
  <c r="C1456" i="1"/>
  <c r="C1455" i="1"/>
  <c r="C5364" i="1"/>
  <c r="C4643" i="1"/>
  <c r="C1454" i="1"/>
  <c r="C5363" i="1"/>
  <c r="C1453" i="1"/>
  <c r="C5362" i="1"/>
  <c r="C1452" i="1"/>
  <c r="C5361" i="1"/>
  <c r="C5360" i="1"/>
  <c r="C4642" i="1"/>
  <c r="C1451" i="1"/>
  <c r="C5359" i="1"/>
  <c r="C5358" i="1"/>
  <c r="C5357" i="1"/>
  <c r="C5356" i="1"/>
  <c r="C5355" i="1"/>
  <c r="C1450" i="1"/>
  <c r="C1449" i="1"/>
  <c r="C4641" i="1"/>
  <c r="C5354" i="1"/>
  <c r="C4640" i="1"/>
  <c r="C5353" i="1"/>
  <c r="C1448" i="1"/>
  <c r="C1447" i="1"/>
  <c r="C1446" i="1"/>
  <c r="C1445" i="1"/>
  <c r="C1444" i="1"/>
  <c r="C4639" i="1"/>
  <c r="C1443" i="1"/>
  <c r="C4638" i="1"/>
  <c r="C1442" i="1"/>
  <c r="C5352" i="1"/>
  <c r="C4637" i="1"/>
  <c r="C4636" i="1"/>
  <c r="C4635" i="1"/>
  <c r="C4634" i="1"/>
  <c r="C1441" i="1"/>
  <c r="C5351" i="1"/>
  <c r="C1440" i="1"/>
  <c r="C4633" i="1"/>
  <c r="C5350" i="1"/>
  <c r="C1439" i="1"/>
  <c r="C4632" i="1"/>
  <c r="C4631" i="1"/>
  <c r="C5349" i="1"/>
  <c r="C4630" i="1"/>
  <c r="C5348" i="1"/>
  <c r="C4535" i="1"/>
  <c r="C4629" i="1"/>
  <c r="C1438" i="1"/>
  <c r="C4628" i="1"/>
  <c r="C5347" i="1"/>
  <c r="C60" i="1"/>
  <c r="C5346" i="1"/>
  <c r="C5345" i="1"/>
  <c r="C5344" i="1"/>
  <c r="C5343" i="1"/>
  <c r="C5342" i="1"/>
  <c r="C59" i="1"/>
  <c r="C4627" i="1"/>
  <c r="C5341" i="1"/>
  <c r="C58" i="1"/>
  <c r="C4626" i="1"/>
  <c r="C57" i="1"/>
  <c r="C56" i="1"/>
  <c r="C5340" i="1"/>
  <c r="C5339" i="1"/>
  <c r="C55" i="1"/>
  <c r="C4625" i="1"/>
  <c r="C5338" i="1"/>
  <c r="C54" i="1"/>
  <c r="C5337" i="1"/>
  <c r="C4624" i="1"/>
  <c r="C53" i="1"/>
  <c r="C5336" i="1"/>
  <c r="C52" i="1"/>
  <c r="C5335" i="1"/>
  <c r="C4623" i="1"/>
  <c r="C5334" i="1"/>
  <c r="C4622" i="1"/>
  <c r="C4621" i="1"/>
  <c r="C5333" i="1"/>
  <c r="C51" i="1"/>
  <c r="C4620" i="1"/>
  <c r="C4619" i="1"/>
  <c r="C50" i="1"/>
  <c r="C5332" i="1"/>
  <c r="C5331" i="1"/>
  <c r="C49" i="1"/>
  <c r="C48" i="1"/>
  <c r="C5330" i="1"/>
  <c r="C4618" i="1"/>
  <c r="C47" i="1"/>
  <c r="C5329" i="1"/>
  <c r="C46" i="1"/>
  <c r="C5328" i="1"/>
  <c r="C45" i="1"/>
  <c r="C5327" i="1"/>
  <c r="C5326" i="1"/>
  <c r="C4617" i="1"/>
  <c r="C44" i="1"/>
  <c r="C5325" i="1"/>
  <c r="C5324" i="1"/>
  <c r="C5323" i="1"/>
  <c r="C5322" i="1"/>
  <c r="C5321" i="1"/>
  <c r="C43" i="1"/>
  <c r="C42" i="1"/>
  <c r="C4616" i="1"/>
  <c r="C5320" i="1"/>
  <c r="C4615" i="1"/>
  <c r="C5319" i="1"/>
  <c r="C41" i="1"/>
  <c r="C40" i="1"/>
  <c r="C39" i="1"/>
  <c r="C38" i="1"/>
  <c r="C37" i="1"/>
  <c r="C4614" i="1"/>
  <c r="C36" i="1"/>
  <c r="C4613" i="1"/>
  <c r="C35" i="1"/>
  <c r="C5318" i="1"/>
  <c r="C4612" i="1"/>
  <c r="C4611" i="1"/>
  <c r="C4610" i="1"/>
  <c r="C4609" i="1"/>
  <c r="C34" i="1"/>
  <c r="C5317" i="1"/>
  <c r="C33" i="1"/>
  <c r="C4608" i="1"/>
  <c r="C5316" i="1"/>
  <c r="C32" i="1"/>
  <c r="C4607" i="1"/>
  <c r="C4606" i="1"/>
  <c r="C5315" i="1"/>
  <c r="C4605" i="1"/>
  <c r="C5314" i="1"/>
  <c r="C4604" i="1"/>
  <c r="C4534" i="1"/>
  <c r="C4603" i="1"/>
  <c r="C31" i="1"/>
  <c r="C4602" i="1"/>
  <c r="C5313" i="1"/>
  <c r="C30" i="1"/>
  <c r="C5312" i="1"/>
  <c r="C5311" i="1"/>
  <c r="C4601" i="1"/>
  <c r="C29" i="1"/>
  <c r="C5310" i="1"/>
  <c r="C28" i="1"/>
  <c r="C5309" i="1"/>
  <c r="C4600" i="1"/>
  <c r="C27" i="1"/>
  <c r="C4599" i="1"/>
  <c r="C4598" i="1"/>
  <c r="C4597" i="1"/>
  <c r="C4596" i="1"/>
  <c r="C26" i="1"/>
  <c r="C25" i="1"/>
  <c r="C24" i="1"/>
  <c r="C23" i="1"/>
  <c r="C5308" i="1"/>
  <c r="C4595" i="1"/>
  <c r="C5307" i="1"/>
  <c r="C5306" i="1"/>
  <c r="C22" i="1"/>
  <c r="C21" i="1"/>
  <c r="C20" i="1"/>
  <c r="C19" i="1"/>
  <c r="C4594" i="1"/>
  <c r="C4593" i="1"/>
  <c r="C18" i="1"/>
  <c r="C5305" i="1"/>
  <c r="C4592" i="1"/>
  <c r="C4591" i="1"/>
  <c r="C17" i="1"/>
  <c r="C4590" i="1"/>
  <c r="C16" i="1"/>
  <c r="C4589" i="1"/>
  <c r="C5304" i="1"/>
  <c r="C4588" i="1"/>
  <c r="C4533" i="1"/>
  <c r="C4587" i="1"/>
  <c r="C553" i="1"/>
  <c r="C2567" i="1"/>
  <c r="C2566" i="1"/>
  <c r="C2565" i="1"/>
  <c r="C2564" i="1"/>
  <c r="C2563" i="1"/>
  <c r="C552" i="1"/>
  <c r="C15" i="1"/>
  <c r="C2562" i="1"/>
  <c r="C551" i="1"/>
  <c r="C14" i="1"/>
  <c r="C550" i="1"/>
  <c r="C549" i="1"/>
  <c r="C2561" i="1"/>
  <c r="C2560" i="1"/>
  <c r="C548" i="1"/>
  <c r="C1437" i="1"/>
  <c r="C2559" i="1"/>
  <c r="C547" i="1"/>
  <c r="C2558" i="1"/>
  <c r="C1436" i="1"/>
  <c r="C546" i="1"/>
  <c r="C2557" i="1"/>
  <c r="C545" i="1"/>
  <c r="C2556" i="1"/>
  <c r="C13" i="1"/>
  <c r="C2555" i="1"/>
  <c r="C1435" i="1"/>
  <c r="C12" i="1"/>
  <c r="C2554" i="1"/>
  <c r="C544" i="1"/>
  <c r="C11" i="1"/>
  <c r="C10" i="1"/>
  <c r="C543" i="1"/>
  <c r="C2553" i="1"/>
  <c r="C2552" i="1"/>
  <c r="C542" i="1"/>
  <c r="C541" i="1"/>
  <c r="C2551" i="1"/>
  <c r="C1434" i="1"/>
  <c r="C540" i="1"/>
  <c r="C2550" i="1"/>
  <c r="C539" i="1"/>
  <c r="C2549" i="1"/>
  <c r="C538" i="1"/>
  <c r="C2548" i="1"/>
  <c r="C2547" i="1"/>
  <c r="C9" i="1"/>
  <c r="C537" i="1"/>
  <c r="C2546" i="1"/>
  <c r="C2545" i="1"/>
  <c r="C2544" i="1"/>
  <c r="C2543" i="1"/>
  <c r="C2542" i="1"/>
  <c r="C536" i="1"/>
  <c r="C535" i="1"/>
  <c r="C1433" i="1"/>
  <c r="C2541" i="1"/>
  <c r="C1432" i="1"/>
  <c r="C2540" i="1"/>
  <c r="C534" i="1"/>
  <c r="C533" i="1"/>
  <c r="C532" i="1"/>
  <c r="C531" i="1"/>
  <c r="C530" i="1"/>
  <c r="C8" i="1"/>
  <c r="C529" i="1"/>
  <c r="C1431" i="1"/>
  <c r="C528" i="1"/>
  <c r="C2539" i="1"/>
  <c r="C1430" i="1"/>
  <c r="C7" i="1"/>
  <c r="C6" i="1"/>
  <c r="C1429" i="1"/>
  <c r="C527" i="1"/>
  <c r="C2538" i="1"/>
  <c r="C5" i="1"/>
  <c r="C2537" i="1"/>
  <c r="C526" i="1"/>
  <c r="C1428" i="1"/>
  <c r="C1427" i="1"/>
  <c r="C2536" i="1"/>
  <c r="C4" i="1"/>
  <c r="C2535" i="1"/>
  <c r="C1426" i="1"/>
  <c r="C3" i="1"/>
  <c r="C2" i="1"/>
  <c r="C496" i="1"/>
  <c r="C1425" i="1"/>
  <c r="C2534" i="1"/>
  <c r="C1424" i="1"/>
  <c r="C5303" i="1"/>
  <c r="C5302" i="1"/>
  <c r="C5301" i="1"/>
  <c r="C5300" i="1"/>
  <c r="C5299" i="1"/>
  <c r="C1423" i="1"/>
  <c r="C4586" i="1"/>
  <c r="C5298" i="1"/>
  <c r="C1422" i="1"/>
  <c r="C4585" i="1"/>
  <c r="C1421" i="1"/>
  <c r="C1420" i="1"/>
  <c r="C5297" i="1"/>
  <c r="C5296" i="1"/>
  <c r="C1419" i="1"/>
  <c r="C4584" i="1"/>
  <c r="C5295" i="1"/>
  <c r="C1418" i="1"/>
  <c r="C5294" i="1"/>
  <c r="C4583" i="1"/>
  <c r="C1417" i="1"/>
  <c r="C5293" i="1"/>
  <c r="C1416" i="1"/>
  <c r="C5292" i="1"/>
  <c r="C4582" i="1"/>
  <c r="C5291" i="1"/>
  <c r="C4581" i="1"/>
  <c r="C4580" i="1"/>
  <c r="C5290" i="1"/>
  <c r="C1415" i="1"/>
  <c r="C4579" i="1"/>
  <c r="C4578" i="1"/>
  <c r="C1414" i="1"/>
  <c r="C5289" i="1"/>
  <c r="C5288" i="1"/>
  <c r="C1413" i="1"/>
  <c r="C1412" i="1"/>
  <c r="C5287" i="1"/>
  <c r="C4577" i="1"/>
  <c r="C1411" i="1"/>
  <c r="C5286" i="1"/>
  <c r="C1410" i="1"/>
  <c r="C5285" i="1"/>
  <c r="C1409" i="1"/>
  <c r="C5284" i="1"/>
  <c r="C5283" i="1"/>
  <c r="C4576" i="1"/>
  <c r="C1408" i="1"/>
  <c r="C5282" i="1"/>
  <c r="C5281" i="1"/>
  <c r="C5280" i="1"/>
  <c r="C5279" i="1"/>
  <c r="C5278" i="1"/>
  <c r="C1407" i="1"/>
  <c r="C1406" i="1"/>
  <c r="C4575" i="1"/>
  <c r="C5277" i="1"/>
  <c r="C4574" i="1"/>
  <c r="C5276" i="1"/>
  <c r="C1405" i="1"/>
  <c r="C1404" i="1"/>
  <c r="C1403" i="1"/>
  <c r="C1402" i="1"/>
  <c r="C1401" i="1"/>
  <c r="C4573" i="1"/>
  <c r="C1400" i="1"/>
  <c r="C4572" i="1"/>
  <c r="C1399" i="1"/>
  <c r="C5275" i="1"/>
  <c r="C4571" i="1"/>
  <c r="C4570" i="1"/>
  <c r="C4569" i="1"/>
  <c r="C4568" i="1"/>
  <c r="C1398" i="1"/>
  <c r="C5274" i="1"/>
  <c r="C1397" i="1"/>
  <c r="C4567" i="1"/>
  <c r="C5273" i="1"/>
  <c r="C1396" i="1"/>
  <c r="C4566" i="1"/>
  <c r="C4565" i="1"/>
  <c r="C5272" i="1"/>
  <c r="C4564" i="1"/>
  <c r="C5271" i="1"/>
  <c r="C4563" i="1"/>
  <c r="C4562" i="1"/>
  <c r="C4561" i="1"/>
  <c r="C1395" i="1"/>
  <c r="C4532" i="1"/>
  <c r="C5270" i="1"/>
  <c r="C2533" i="1"/>
  <c r="C7094" i="1"/>
  <c r="C7093" i="1"/>
  <c r="C7092" i="1"/>
  <c r="C7091" i="1"/>
  <c r="C7090" i="1"/>
  <c r="C2532" i="1"/>
  <c r="C5269" i="1"/>
  <c r="C7089" i="1"/>
  <c r="C2531" i="1"/>
  <c r="C5268" i="1"/>
  <c r="C2530" i="1"/>
  <c r="C2529" i="1"/>
  <c r="C7088" i="1"/>
  <c r="C7087" i="1"/>
  <c r="C2528" i="1"/>
  <c r="C5267" i="1"/>
  <c r="C7086" i="1"/>
  <c r="C2527" i="1"/>
  <c r="C7085" i="1"/>
  <c r="C5266" i="1"/>
  <c r="C2526" i="1"/>
  <c r="C7084" i="1"/>
  <c r="C2525" i="1"/>
  <c r="C7083" i="1"/>
  <c r="C5265" i="1"/>
  <c r="C7082" i="1"/>
  <c r="C5264" i="1"/>
  <c r="C5263" i="1"/>
  <c r="C7081" i="1"/>
  <c r="C2524" i="1"/>
  <c r="C5262" i="1"/>
  <c r="C5261" i="1"/>
  <c r="C2523" i="1"/>
  <c r="C7080" i="1"/>
  <c r="C7079" i="1"/>
  <c r="C2522" i="1"/>
  <c r="C2521" i="1"/>
  <c r="C7078" i="1"/>
  <c r="C5260" i="1"/>
  <c r="C2520" i="1"/>
  <c r="C7077" i="1"/>
  <c r="C2519" i="1"/>
  <c r="C7076" i="1"/>
  <c r="C2518" i="1"/>
  <c r="C7075" i="1"/>
  <c r="C7074" i="1"/>
  <c r="C5259" i="1"/>
  <c r="C2517" i="1"/>
  <c r="C7073" i="1"/>
  <c r="C7072" i="1"/>
  <c r="C7071" i="1"/>
  <c r="C7070" i="1"/>
  <c r="C7069" i="1"/>
  <c r="C2516" i="1"/>
  <c r="C2515" i="1"/>
  <c r="C5258" i="1"/>
  <c r="C7068" i="1"/>
  <c r="C5257" i="1"/>
  <c r="C7067" i="1"/>
  <c r="C2514" i="1"/>
  <c r="C2513" i="1"/>
  <c r="C2512" i="1"/>
  <c r="C2511" i="1"/>
  <c r="C2510" i="1"/>
  <c r="C5256" i="1"/>
  <c r="C2509" i="1"/>
  <c r="C5255" i="1"/>
  <c r="C2508" i="1"/>
  <c r="C7066" i="1"/>
  <c r="C5254" i="1"/>
  <c r="C5253" i="1"/>
  <c r="C5252" i="1"/>
  <c r="C5251" i="1"/>
  <c r="C2507" i="1"/>
  <c r="C7065" i="1"/>
  <c r="C2506" i="1"/>
  <c r="C5250" i="1"/>
  <c r="C7064" i="1"/>
  <c r="C2505" i="1"/>
  <c r="C5249" i="1"/>
  <c r="C5248" i="1"/>
  <c r="C7063" i="1"/>
  <c r="C5247" i="1"/>
  <c r="C7062" i="1"/>
  <c r="C5246" i="1"/>
  <c r="C5245" i="1"/>
  <c r="C5244" i="1"/>
  <c r="C2504" i="1"/>
  <c r="C5243" i="1"/>
  <c r="C7028" i="1"/>
  <c r="G32" i="14"/>
  <c r="E32" i="14"/>
  <c r="G31" i="14"/>
  <c r="E31" i="14"/>
  <c r="G30" i="14"/>
  <c r="E30" i="14"/>
  <c r="G29" i="14"/>
  <c r="E29" i="14"/>
  <c r="F28" i="14"/>
  <c r="C28" i="14"/>
  <c r="G28" i="14"/>
  <c r="D28" i="14"/>
  <c r="E28" i="14" s="1"/>
  <c r="G27" i="14"/>
  <c r="E27" i="14"/>
  <c r="G26" i="14"/>
  <c r="E26" i="14"/>
  <c r="G25" i="14"/>
  <c r="E25" i="14"/>
  <c r="G24" i="14"/>
  <c r="E24" i="14"/>
  <c r="G23" i="14"/>
  <c r="E23" i="14"/>
  <c r="G22" i="14"/>
  <c r="D22" i="14"/>
  <c r="E22" i="14"/>
  <c r="F21" i="14"/>
  <c r="G21" i="14" s="1"/>
  <c r="C21" i="14"/>
  <c r="E21" i="14" s="1"/>
  <c r="D21" i="14"/>
  <c r="G20" i="14"/>
  <c r="E20" i="14"/>
  <c r="C19" i="14"/>
  <c r="G19" i="14"/>
  <c r="E19" i="14"/>
  <c r="G18" i="14"/>
  <c r="E18" i="14"/>
  <c r="G17" i="14"/>
  <c r="E17" i="14"/>
  <c r="G16" i="14"/>
  <c r="E16" i="14"/>
  <c r="C15" i="14"/>
  <c r="E15" i="14" s="1"/>
  <c r="G15" i="14"/>
  <c r="G14" i="14"/>
  <c r="E14" i="14"/>
  <c r="C13" i="14"/>
  <c r="G13" i="14" s="1"/>
  <c r="C12" i="14"/>
  <c r="E12" i="14"/>
  <c r="G12" i="14" s="1"/>
  <c r="F12" i="14"/>
  <c r="G11" i="14"/>
  <c r="E11" i="14"/>
  <c r="G10" i="14"/>
  <c r="E10" i="14"/>
  <c r="F9" i="14"/>
  <c r="G9" i="14" s="1"/>
  <c r="C9" i="14"/>
  <c r="E9" i="14" s="1"/>
  <c r="D9" i="14"/>
  <c r="C8" i="14"/>
  <c r="E8" i="14" s="1"/>
  <c r="G8" i="14" s="1"/>
  <c r="F8" i="14"/>
  <c r="F7" i="14"/>
  <c r="G7" i="14" s="1"/>
  <c r="C7" i="14"/>
  <c r="D7" i="14"/>
  <c r="E7" i="14"/>
  <c r="G6" i="14"/>
  <c r="E6" i="14"/>
  <c r="G5" i="14"/>
  <c r="E5" i="14"/>
  <c r="F4" i="14"/>
  <c r="C4" i="14"/>
  <c r="G4" i="14"/>
  <c r="D4" i="14"/>
  <c r="E4" i="14" s="1"/>
  <c r="G3" i="14"/>
  <c r="E3" i="14"/>
  <c r="G2" i="14"/>
  <c r="E2" i="14"/>
  <c r="C5" i="2"/>
  <c r="E5" i="2"/>
  <c r="G5" i="2" s="1"/>
  <c r="F5" i="2"/>
  <c r="F6" i="2"/>
  <c r="C6" i="2"/>
  <c r="E6" i="2"/>
  <c r="G6" i="2" s="1"/>
  <c r="E12" i="2"/>
  <c r="E14" i="2"/>
  <c r="E15" i="2"/>
  <c r="E13" i="2"/>
  <c r="E16" i="2"/>
  <c r="G16" i="2"/>
  <c r="G13" i="2"/>
  <c r="G15" i="2"/>
  <c r="G14" i="2"/>
  <c r="G12" i="2"/>
  <c r="G11" i="2"/>
  <c r="E11" i="2"/>
  <c r="G10" i="2"/>
  <c r="E10" i="2"/>
  <c r="G9" i="2"/>
  <c r="E9" i="2"/>
  <c r="G7" i="2"/>
  <c r="E7" i="2"/>
  <c r="G8" i="2"/>
  <c r="E8" i="2"/>
  <c r="G4" i="2"/>
  <c r="E4" i="2"/>
  <c r="G3" i="2"/>
  <c r="E3" i="2"/>
  <c r="G2" i="2"/>
  <c r="E2" i="2"/>
  <c r="L9" i="11"/>
  <c r="L21" i="11"/>
  <c r="L7" i="11"/>
  <c r="L4" i="11"/>
  <c r="K21" i="11"/>
  <c r="K9" i="11"/>
  <c r="K7" i="11"/>
  <c r="K4" i="11"/>
  <c r="G30" i="11"/>
  <c r="E30" i="11"/>
  <c r="G27" i="11"/>
  <c r="E27" i="11"/>
  <c r="G32" i="11"/>
  <c r="E32" i="11"/>
  <c r="F28" i="11"/>
  <c r="C28" i="11"/>
  <c r="E28" i="11" s="1"/>
  <c r="G28" i="11"/>
  <c r="D28" i="11"/>
  <c r="G26" i="11"/>
  <c r="E26" i="11"/>
  <c r="C19" i="11"/>
  <c r="G19" i="11"/>
  <c r="E19" i="11"/>
  <c r="G31" i="11"/>
  <c r="E31" i="11"/>
  <c r="G14" i="11"/>
  <c r="E14" i="11"/>
  <c r="G22" i="11"/>
  <c r="D22" i="11"/>
  <c r="E22" i="11"/>
  <c r="G18" i="11"/>
  <c r="E18" i="11"/>
  <c r="F21" i="11"/>
  <c r="C21" i="11"/>
  <c r="G21" i="11"/>
  <c r="D21" i="11"/>
  <c r="E21" i="11" s="1"/>
  <c r="C15" i="11"/>
  <c r="G15" i="11"/>
  <c r="E15" i="11"/>
  <c r="G25" i="11"/>
  <c r="E25" i="11"/>
  <c r="G16" i="11"/>
  <c r="E16" i="11"/>
  <c r="G29" i="11"/>
  <c r="E29" i="11"/>
  <c r="G24" i="11"/>
  <c r="E24" i="11"/>
  <c r="G23" i="11"/>
  <c r="E23" i="11"/>
  <c r="F9" i="11"/>
  <c r="G9" i="11" s="1"/>
  <c r="C9" i="11"/>
  <c r="E9" i="11" s="1"/>
  <c r="D9" i="11"/>
  <c r="G20" i="11"/>
  <c r="E20" i="11"/>
  <c r="G17" i="11"/>
  <c r="E17" i="11"/>
  <c r="F7" i="11"/>
  <c r="G7" i="11" s="1"/>
  <c r="C7" i="11"/>
  <c r="D7" i="11"/>
  <c r="E7" i="11"/>
  <c r="G6" i="11"/>
  <c r="E6" i="11"/>
  <c r="C13" i="11"/>
  <c r="E13" i="11" s="1"/>
  <c r="G13" i="11"/>
  <c r="G11" i="11"/>
  <c r="E11" i="11"/>
  <c r="G5" i="11"/>
  <c r="E5" i="11"/>
  <c r="C8" i="11"/>
  <c r="E8" i="11"/>
  <c r="G8" i="11"/>
  <c r="F8" i="11"/>
  <c r="G3" i="11"/>
  <c r="E3" i="11"/>
  <c r="C12" i="11"/>
  <c r="E12" i="11" s="1"/>
  <c r="G12" i="11" s="1"/>
  <c r="F12" i="11"/>
  <c r="F4" i="11"/>
  <c r="G4" i="11" s="1"/>
  <c r="C4" i="11"/>
  <c r="D4" i="11"/>
  <c r="E4" i="11"/>
  <c r="G10" i="11"/>
  <c r="E10" i="11"/>
  <c r="G2" i="11"/>
  <c r="E2" i="11"/>
  <c r="E14" i="10"/>
  <c r="C27" i="10"/>
  <c r="G28" i="10"/>
  <c r="E28" i="10"/>
  <c r="G13" i="10"/>
  <c r="E13" i="10"/>
  <c r="F22" i="10"/>
  <c r="G22" i="10" s="1"/>
  <c r="C22" i="10"/>
  <c r="E22" i="10" s="1"/>
  <c r="D22" i="10"/>
  <c r="G24" i="10"/>
  <c r="D24" i="10"/>
  <c r="E24" i="10"/>
  <c r="G17" i="10"/>
  <c r="E17" i="10"/>
  <c r="G30" i="10"/>
  <c r="E30" i="10"/>
  <c r="G27" i="10"/>
  <c r="E27" i="10"/>
  <c r="G26" i="10"/>
  <c r="E26" i="10"/>
  <c r="G23" i="10"/>
  <c r="E23" i="10"/>
  <c r="G32" i="10"/>
  <c r="E32" i="10"/>
  <c r="G31" i="10"/>
  <c r="E31" i="10"/>
  <c r="G20" i="10"/>
  <c r="E20" i="10"/>
  <c r="G14" i="10"/>
  <c r="F29" i="10"/>
  <c r="G29" i="10" s="1"/>
  <c r="C29" i="10"/>
  <c r="D29" i="10"/>
  <c r="E29" i="10"/>
  <c r="G19" i="10"/>
  <c r="E19" i="10"/>
  <c r="G25" i="10"/>
  <c r="E25" i="10"/>
  <c r="C21" i="10"/>
  <c r="G21" i="10"/>
  <c r="E21" i="10"/>
  <c r="C10" i="10"/>
  <c r="G10" i="10" s="1"/>
  <c r="F15" i="10"/>
  <c r="G15" i="10" s="1"/>
  <c r="C15" i="10"/>
  <c r="E15" i="10" s="1"/>
  <c r="D15" i="10"/>
  <c r="F12" i="10"/>
  <c r="G12" i="10" s="1"/>
  <c r="C12" i="10"/>
  <c r="D12" i="10"/>
  <c r="E12" i="10"/>
  <c r="F4" i="10"/>
  <c r="C4" i="10"/>
  <c r="G4" i="10"/>
  <c r="D4" i="10"/>
  <c r="E4" i="10" s="1"/>
  <c r="G18" i="10"/>
  <c r="E18" i="10"/>
  <c r="G16" i="10"/>
  <c r="E16" i="10"/>
  <c r="G11" i="10"/>
  <c r="E11" i="10"/>
  <c r="G9" i="10"/>
  <c r="E9" i="10"/>
  <c r="G8" i="10"/>
  <c r="E8" i="10"/>
  <c r="G6" i="10"/>
  <c r="E6" i="10"/>
  <c r="C7" i="10"/>
  <c r="E7" i="10"/>
  <c r="G7" i="10"/>
  <c r="F7" i="10"/>
  <c r="C5" i="10"/>
  <c r="E5" i="10"/>
  <c r="G5" i="10"/>
  <c r="F5" i="10"/>
  <c r="G3" i="10"/>
  <c r="E3" i="10"/>
  <c r="G2" i="10"/>
  <c r="E2" i="10"/>
  <c r="G16" i="9"/>
  <c r="E16" i="9"/>
  <c r="G15" i="9"/>
  <c r="E15" i="9"/>
  <c r="G13" i="9"/>
  <c r="E13" i="9"/>
  <c r="G14" i="9"/>
  <c r="E14" i="9"/>
  <c r="G7" i="9"/>
  <c r="E7" i="9"/>
  <c r="C5" i="9"/>
  <c r="E5" i="9" s="1"/>
  <c r="G5" i="9" s="1"/>
  <c r="F5" i="9"/>
  <c r="G11" i="9"/>
  <c r="E11" i="9"/>
  <c r="G3" i="9"/>
  <c r="E3" i="9"/>
  <c r="G8" i="9"/>
  <c r="E8" i="9"/>
  <c r="C6" i="9"/>
  <c r="E6" i="9"/>
  <c r="G6" i="9"/>
  <c r="F6" i="9"/>
  <c r="G12" i="9"/>
  <c r="E12" i="9"/>
  <c r="G4" i="9"/>
  <c r="E4" i="9"/>
  <c r="G10" i="9"/>
  <c r="E10" i="9"/>
  <c r="G9" i="9"/>
  <c r="E9" i="9"/>
  <c r="G2" i="9"/>
  <c r="E2" i="9"/>
  <c r="E10" i="10" l="1"/>
  <c r="E13" i="14"/>
</calcChain>
</file>

<file path=xl/sharedStrings.xml><?xml version="1.0" encoding="utf-8"?>
<sst xmlns="http://schemas.openxmlformats.org/spreadsheetml/2006/main" count="49552" uniqueCount="293">
  <si>
    <t>Addison Road</t>
  </si>
  <si>
    <t>BS</t>
  </si>
  <si>
    <t>C</t>
  </si>
  <si>
    <t>Anacostia</t>
  </si>
  <si>
    <t>G</t>
  </si>
  <si>
    <t>BC</t>
  </si>
  <si>
    <t>Archives-Navy Memorial</t>
  </si>
  <si>
    <t>GY</t>
  </si>
  <si>
    <t>AC</t>
  </si>
  <si>
    <t>Arlington Cemetery</t>
  </si>
  <si>
    <t>B</t>
  </si>
  <si>
    <t>Ballston</t>
  </si>
  <si>
    <t>OS</t>
  </si>
  <si>
    <t>Benning Road</t>
  </si>
  <si>
    <t>Bethesda</t>
  </si>
  <si>
    <t>R</t>
  </si>
  <si>
    <t>CC</t>
  </si>
  <si>
    <t>Braddock Road</t>
  </si>
  <si>
    <t>BY</t>
  </si>
  <si>
    <t>Branch Avenue</t>
  </si>
  <si>
    <t>Brookland</t>
  </si>
  <si>
    <t>Capitol Heights</t>
  </si>
  <si>
    <t>Capitol South</t>
  </si>
  <si>
    <t>OBS</t>
  </si>
  <si>
    <t>Cheverly</t>
  </si>
  <si>
    <t>O</t>
  </si>
  <si>
    <t>Clarendon</t>
  </si>
  <si>
    <t>Cleveland Park</t>
  </si>
  <si>
    <t>College Park-U of MD</t>
  </si>
  <si>
    <t>Change in Total Ridership</t>
    <phoneticPr fontId="2" type="noConversion"/>
  </si>
  <si>
    <t>New York Subway</t>
    <phoneticPr fontId="2" type="noConversion"/>
  </si>
  <si>
    <t>San Francisco Muni Metro</t>
    <phoneticPr fontId="2" type="noConversion"/>
  </si>
  <si>
    <t>DC Metro</t>
    <phoneticPr fontId="2" type="noConversion"/>
  </si>
  <si>
    <t>Seattle Central Link Light Rail</t>
    <phoneticPr fontId="2" type="noConversion"/>
  </si>
  <si>
    <t>Portland Light Rail and Streetcar</t>
    <phoneticPr fontId="2" type="noConversion"/>
  </si>
  <si>
    <t>A</t>
    <phoneticPr fontId="2" type="noConversion"/>
  </si>
  <si>
    <t>District</t>
    <phoneticPr fontId="2" type="noConversion"/>
  </si>
  <si>
    <t>Y</t>
    <phoneticPr fontId="2" type="noConversion"/>
  </si>
  <si>
    <t>N</t>
    <phoneticPr fontId="2" type="noConversion"/>
  </si>
  <si>
    <t>N</t>
    <phoneticPr fontId="2" type="noConversion"/>
  </si>
  <si>
    <t>Y</t>
    <phoneticPr fontId="2" type="noConversion"/>
  </si>
  <si>
    <t>Y</t>
    <phoneticPr fontId="2" type="noConversion"/>
  </si>
  <si>
    <t>N</t>
    <phoneticPr fontId="2" type="noConversion"/>
  </si>
  <si>
    <t>Y</t>
    <phoneticPr fontId="2" type="noConversion"/>
  </si>
  <si>
    <t>N</t>
    <phoneticPr fontId="2" type="noConversion"/>
  </si>
  <si>
    <t>Y</t>
    <phoneticPr fontId="2" type="noConversion"/>
  </si>
  <si>
    <t>N</t>
    <phoneticPr fontId="2" type="noConversion"/>
  </si>
  <si>
    <t>N</t>
    <phoneticPr fontId="2" type="noConversion"/>
  </si>
  <si>
    <t>N</t>
    <phoneticPr fontId="2" type="noConversion"/>
  </si>
  <si>
    <t>Y</t>
    <phoneticPr fontId="2" type="noConversion"/>
  </si>
  <si>
    <t>Y</t>
    <phoneticPr fontId="2" type="noConversion"/>
  </si>
  <si>
    <t>N</t>
    <phoneticPr fontId="2" type="noConversion"/>
  </si>
  <si>
    <t>N</t>
    <phoneticPr fontId="2" type="noConversion"/>
  </si>
  <si>
    <t>N</t>
    <phoneticPr fontId="2" type="noConversion"/>
  </si>
  <si>
    <t>N</t>
    <phoneticPr fontId="2" type="noConversion"/>
  </si>
  <si>
    <t>N</t>
    <phoneticPr fontId="2" type="noConversion"/>
  </si>
  <si>
    <t>Y</t>
    <phoneticPr fontId="2" type="noConversion"/>
  </si>
  <si>
    <t>Enter Station</t>
  </si>
  <si>
    <t>Exit Station</t>
  </si>
  <si>
    <t>Enter Station -- Exit Station</t>
  </si>
  <si>
    <t>Takoma</t>
  </si>
  <si>
    <t>Tenleytown-AU</t>
  </si>
  <si>
    <t>Twinbrook</t>
  </si>
  <si>
    <t>Tysons Corner</t>
  </si>
  <si>
    <t>U Street-Cardozo</t>
  </si>
  <si>
    <t>Union Station</t>
  </si>
  <si>
    <t>Van Dorn Street</t>
  </si>
  <si>
    <t>Washington</t>
    <phoneticPr fontId="2" type="noConversion"/>
  </si>
  <si>
    <t>DC Metro (District Only)</t>
    <phoneticPr fontId="2" type="noConversion"/>
  </si>
  <si>
    <t>Y</t>
    <phoneticPr fontId="2" type="noConversion"/>
  </si>
  <si>
    <t>N</t>
    <phoneticPr fontId="2" type="noConversion"/>
  </si>
  <si>
    <t>Y</t>
    <phoneticPr fontId="2" type="noConversion"/>
  </si>
  <si>
    <t>N</t>
    <phoneticPr fontId="2" type="noConversion"/>
  </si>
  <si>
    <t>N</t>
    <phoneticPr fontId="2" type="noConversion"/>
  </si>
  <si>
    <t>Y</t>
    <phoneticPr fontId="2" type="noConversion"/>
  </si>
  <si>
    <t>N</t>
    <phoneticPr fontId="2" type="noConversion"/>
  </si>
  <si>
    <t>N</t>
    <phoneticPr fontId="2" type="noConversion"/>
  </si>
  <si>
    <t>Y</t>
    <phoneticPr fontId="2" type="noConversion"/>
  </si>
  <si>
    <t>N</t>
    <phoneticPr fontId="2" type="noConversion"/>
  </si>
  <si>
    <t>N</t>
    <phoneticPr fontId="2" type="noConversion"/>
  </si>
  <si>
    <t>October 2016 Ridership (Unlinked Trips)</t>
    <phoneticPr fontId="2" type="noConversion"/>
  </si>
  <si>
    <t>District</t>
    <phoneticPr fontId="2" type="noConversion"/>
  </si>
  <si>
    <t>Total</t>
    <phoneticPr fontId="2" type="noConversion"/>
  </si>
  <si>
    <t>Boston T</t>
    <phoneticPr fontId="2" type="noConversion"/>
  </si>
  <si>
    <t>SEPTA (Philadelphia)</t>
    <phoneticPr fontId="2" type="noConversion"/>
  </si>
  <si>
    <t>Los Angeles Metro</t>
    <phoneticPr fontId="2" type="noConversion"/>
  </si>
  <si>
    <t>MARTA (Atlanta)</t>
    <phoneticPr fontId="2" type="noConversion"/>
  </si>
  <si>
    <t>BART (San Francisco)</t>
    <phoneticPr fontId="2" type="noConversion"/>
  </si>
  <si>
    <t>PATCO (Philadelphia-Camden)</t>
    <phoneticPr fontId="2" type="noConversion"/>
  </si>
  <si>
    <t>PATH (New York-Newark)</t>
    <phoneticPr fontId="2" type="noConversion"/>
  </si>
  <si>
    <t>DC Metro (Whole System)</t>
    <phoneticPr fontId="2" type="noConversion"/>
  </si>
  <si>
    <t>Woodley Park-Zoo</t>
  </si>
  <si>
    <t>AB</t>
  </si>
  <si>
    <t>BB</t>
  </si>
  <si>
    <t>A</t>
  </si>
  <si>
    <t>AA</t>
  </si>
  <si>
    <t>City</t>
  </si>
  <si>
    <t>System</t>
  </si>
  <si>
    <t>Route Miles</t>
  </si>
  <si>
    <t>New York</t>
  </si>
  <si>
    <t>New York Subway</t>
  </si>
  <si>
    <t>Boston</t>
  </si>
  <si>
    <t>Philadelphia</t>
  </si>
  <si>
    <t>Los Angeles</t>
  </si>
  <si>
    <t>Chicago</t>
  </si>
  <si>
    <t>Chicago L</t>
  </si>
  <si>
    <t>Washington</t>
  </si>
  <si>
    <t>Atlanta</t>
  </si>
  <si>
    <t>San Francisco</t>
  </si>
  <si>
    <t>Miami</t>
  </si>
  <si>
    <t>Miami Metro</t>
  </si>
  <si>
    <t>Baltimore</t>
  </si>
  <si>
    <t>Baltimore Metro</t>
  </si>
  <si>
    <t>Cleveland</t>
  </si>
  <si>
    <t>Cleveland Rapid</t>
  </si>
  <si>
    <t>Forest Glen</t>
  </si>
  <si>
    <t>Fort Totten</t>
  </si>
  <si>
    <t>RGY</t>
  </si>
  <si>
    <t>Franconia-Springfield</t>
  </si>
  <si>
    <t>Friendship Heights</t>
  </si>
  <si>
    <t>Gallery Place-Chinatown</t>
  </si>
  <si>
    <t>Georgia Avenue-Petworth</t>
  </si>
  <si>
    <t>Glenmont</t>
  </si>
  <si>
    <t>Greenbelt</t>
  </si>
  <si>
    <t>Greensboro</t>
  </si>
  <si>
    <t>S</t>
  </si>
  <si>
    <t>Grosvenor</t>
  </si>
  <si>
    <t>Huntington</t>
  </si>
  <si>
    <t>Judiciary Square</t>
  </si>
  <si>
    <t>King Street</t>
  </si>
  <si>
    <t>Landover</t>
  </si>
  <si>
    <t>Largo Town Center</t>
  </si>
  <si>
    <t>L'Enfant Plaza</t>
  </si>
  <si>
    <t>GYOBS</t>
  </si>
  <si>
    <t>McLean</t>
  </si>
  <si>
    <t>Enter Line</t>
  </si>
  <si>
    <t>Exit Line</t>
  </si>
  <si>
    <t>Legs of Trip</t>
  </si>
  <si>
    <t>2014-OCT Total Unlinked Trips</t>
  </si>
  <si>
    <t>Zone</t>
  </si>
  <si>
    <t>Houston</t>
    <phoneticPr fontId="2" type="noConversion"/>
  </si>
  <si>
    <t>Houston METRORail</t>
    <phoneticPr fontId="2" type="noConversion"/>
  </si>
  <si>
    <t>Salt Lake City</t>
    <phoneticPr fontId="2" type="noConversion"/>
  </si>
  <si>
    <t>Utah TRAX</t>
    <phoneticPr fontId="2" type="noConversion"/>
  </si>
  <si>
    <t>Boston T (Heavy Rail Only)</t>
    <phoneticPr fontId="2" type="noConversion"/>
  </si>
  <si>
    <t>Los Angeles Metro (Heavy Rail Only)</t>
    <phoneticPr fontId="2" type="noConversion"/>
  </si>
  <si>
    <t>Cleveland Rapid (Heavy Rail Only)</t>
    <phoneticPr fontId="2" type="noConversion"/>
  </si>
  <si>
    <t>Baltimore</t>
    <phoneticPr fontId="2" type="noConversion"/>
  </si>
  <si>
    <t>Baltimore Metro Subway and Light Rail</t>
    <phoneticPr fontId="2" type="noConversion"/>
  </si>
  <si>
    <t>Baltimore Metro Subway</t>
    <phoneticPr fontId="2" type="noConversion"/>
  </si>
  <si>
    <t>Minneapolis</t>
  </si>
  <si>
    <t>Minneapolis</t>
    <phoneticPr fontId="2" type="noConversion"/>
  </si>
  <si>
    <t>St. Louis</t>
    <phoneticPr fontId="2" type="noConversion"/>
  </si>
  <si>
    <t>Minneapolis METRO Light Rail</t>
  </si>
  <si>
    <t>Columbia Heights</t>
  </si>
  <si>
    <t>New York Ave</t>
  </si>
  <si>
    <t>Pentagon</t>
  </si>
  <si>
    <t>Pentagon City</t>
  </si>
  <si>
    <t>Potomac Avenue</t>
  </si>
  <si>
    <t>Prince George's Plaza</t>
  </si>
  <si>
    <t>Reagan Washington National Airport</t>
  </si>
  <si>
    <t>Rhode Island Avenue</t>
  </si>
  <si>
    <t>Rockville</t>
  </si>
  <si>
    <t>Rosslyn</t>
  </si>
  <si>
    <t>Shady Grove</t>
  </si>
  <si>
    <t>Shaw-Howard University</t>
  </si>
  <si>
    <t>Silver Spring</t>
  </si>
  <si>
    <t>Smithsonian</t>
  </si>
  <si>
    <t>Southern Avenue</t>
  </si>
  <si>
    <t>Spring Hill</t>
  </si>
  <si>
    <t>Stadium-Armory</t>
  </si>
  <si>
    <t>Suitland</t>
  </si>
  <si>
    <t>PATH (New York-Newark)</t>
  </si>
  <si>
    <t>DC Metro (District Only)</t>
  </si>
  <si>
    <t>DC Metro (District/Arington/Alexandria)</t>
  </si>
  <si>
    <t>DC Metro (Whole System)</t>
  </si>
  <si>
    <t>MARTA (Atlanta)</t>
  </si>
  <si>
    <t>BART (San Francisco)</t>
  </si>
  <si>
    <t>Seattle</t>
  </si>
  <si>
    <t>Houston</t>
  </si>
  <si>
    <t>Houston METRORail</t>
  </si>
  <si>
    <t>McPherson Square</t>
  </si>
  <si>
    <t>Medical Center</t>
  </si>
  <si>
    <t>Metro Center</t>
  </si>
  <si>
    <t>ROBS</t>
  </si>
  <si>
    <t>Minnesota Avenue</t>
  </si>
  <si>
    <t>Morgan Blvd.</t>
  </si>
  <si>
    <t>Y</t>
    <phoneticPr fontId="2" type="noConversion"/>
  </si>
  <si>
    <t>N</t>
    <phoneticPr fontId="2" type="noConversion"/>
  </si>
  <si>
    <t>Y</t>
    <phoneticPr fontId="2" type="noConversion"/>
  </si>
  <si>
    <t>N</t>
    <phoneticPr fontId="2" type="noConversion"/>
  </si>
  <si>
    <t>Y</t>
    <phoneticPr fontId="2" type="noConversion"/>
  </si>
  <si>
    <t>Y</t>
    <phoneticPr fontId="2" type="noConversion"/>
  </si>
  <si>
    <t>N</t>
    <phoneticPr fontId="2" type="noConversion"/>
  </si>
  <si>
    <t>Y</t>
    <phoneticPr fontId="2" type="noConversion"/>
  </si>
  <si>
    <t>Y</t>
    <phoneticPr fontId="2" type="noConversion"/>
  </si>
  <si>
    <t>Y</t>
    <phoneticPr fontId="2" type="noConversion"/>
  </si>
  <si>
    <t>N</t>
    <phoneticPr fontId="2" type="noConversion"/>
  </si>
  <si>
    <t>A &amp; B</t>
    <phoneticPr fontId="2" type="noConversion"/>
  </si>
  <si>
    <t>Van Ness-UDC</t>
  </si>
  <si>
    <t>Vienna</t>
  </si>
  <si>
    <t>Virginia Square-GMU</t>
  </si>
  <si>
    <t>Waterfront</t>
  </si>
  <si>
    <t>West Falls Church</t>
  </si>
  <si>
    <t>West Hyattsville</t>
  </si>
  <si>
    <t>Wheaton</t>
  </si>
  <si>
    <t>White Flint</t>
  </si>
  <si>
    <t>Wiehle</t>
  </si>
  <si>
    <t>San Diego</t>
    <phoneticPr fontId="2" type="noConversion"/>
  </si>
  <si>
    <t>San Diego Trolley</t>
    <phoneticPr fontId="2" type="noConversion"/>
  </si>
  <si>
    <t>Cleveland</t>
    <phoneticPr fontId="2" type="noConversion"/>
  </si>
  <si>
    <t>Cleveland Rapid (Heavy and Light)</t>
    <phoneticPr fontId="2" type="noConversion"/>
  </si>
  <si>
    <t>Seattle</t>
    <phoneticPr fontId="2" type="noConversion"/>
  </si>
  <si>
    <t>Phoenix</t>
    <phoneticPr fontId="2" type="noConversion"/>
  </si>
  <si>
    <t>Sacramento</t>
    <phoneticPr fontId="2" type="noConversion"/>
  </si>
  <si>
    <t>Sacramento Light Rail</t>
    <phoneticPr fontId="2" type="noConversion"/>
  </si>
  <si>
    <t>San Jose</t>
    <phoneticPr fontId="2" type="noConversion"/>
  </si>
  <si>
    <t>Denver</t>
    <phoneticPr fontId="2" type="noConversion"/>
  </si>
  <si>
    <t>Denver RTD Light Rail</t>
    <phoneticPr fontId="2" type="noConversion"/>
  </si>
  <si>
    <t>New Orleans</t>
    <phoneticPr fontId="2" type="noConversion"/>
  </si>
  <si>
    <t>New Orleans RTA Streetcars</t>
    <phoneticPr fontId="2" type="noConversion"/>
  </si>
  <si>
    <t>Station Name</t>
  </si>
  <si>
    <t>Zone A</t>
  </si>
  <si>
    <t>Zone B</t>
  </si>
  <si>
    <t>Zone C</t>
  </si>
  <si>
    <t>Zones</t>
    <phoneticPr fontId="2" type="noConversion"/>
  </si>
  <si>
    <t>Minneapolis METRO Light Rail</t>
    <phoneticPr fontId="2" type="noConversion"/>
  </si>
  <si>
    <t>Seattle Central Link</t>
    <phoneticPr fontId="2" type="noConversion"/>
  </si>
  <si>
    <t>Valley Metro Rail (Phoenix)</t>
  </si>
  <si>
    <t>Valley Metro Rail (Phoenix)</t>
    <phoneticPr fontId="2" type="noConversion"/>
  </si>
  <si>
    <t>St. Louis MetroLink</t>
    <phoneticPr fontId="2" type="noConversion"/>
  </si>
  <si>
    <t>Santa Clara VTA Light Rail</t>
    <phoneticPr fontId="2" type="noConversion"/>
  </si>
  <si>
    <t>New Jersey</t>
    <phoneticPr fontId="2" type="noConversion"/>
  </si>
  <si>
    <t>SEPTA (Philadelphia)</t>
  </si>
  <si>
    <t>SEPTA (Philadelphia)</t>
    <phoneticPr fontId="2" type="noConversion"/>
  </si>
  <si>
    <t>New Jersey Transit Light Rail</t>
    <phoneticPr fontId="2" type="noConversion"/>
  </si>
  <si>
    <t>Boston T</t>
  </si>
  <si>
    <t>Boston T</t>
    <phoneticPr fontId="2" type="noConversion"/>
  </si>
  <si>
    <t>San Francisco Muni Metro</t>
    <phoneticPr fontId="2" type="noConversion"/>
  </si>
  <si>
    <t>San Francisco Muni Metro</t>
    <phoneticPr fontId="2" type="noConversion"/>
  </si>
  <si>
    <t>2014-OCT Total Linked Trips</t>
  </si>
  <si>
    <t>October 2014 Ridership (Unlinked Trips)</t>
    <phoneticPr fontId="2" type="noConversion"/>
  </si>
  <si>
    <t>October 2014 Ridership per Route Mile (Unlinked Trips)</t>
    <phoneticPr fontId="2" type="noConversion"/>
  </si>
  <si>
    <t>October 2016 Ridership per Route Mile (Unlinked Trips)</t>
    <phoneticPr fontId="2" type="noConversion"/>
  </si>
  <si>
    <t>DC Metro (District/Arington/Alexandria)</t>
    <phoneticPr fontId="2" type="noConversion"/>
  </si>
  <si>
    <t>October 2014</t>
    <phoneticPr fontId="2" type="noConversion"/>
  </si>
  <si>
    <t>October 2016</t>
    <phoneticPr fontId="2" type="noConversion"/>
  </si>
  <si>
    <t>October 2014</t>
    <phoneticPr fontId="2" type="noConversion"/>
  </si>
  <si>
    <t>October 2016</t>
    <phoneticPr fontId="2" type="noConversion"/>
  </si>
  <si>
    <t>Mt. Vernon Square-UDC</t>
  </si>
  <si>
    <t>Navy Yard</t>
  </si>
  <si>
    <t>Naylor Road</t>
  </si>
  <si>
    <t>New Carrollton</t>
  </si>
  <si>
    <t>Boston</t>
    <phoneticPr fontId="2" type="noConversion"/>
  </si>
  <si>
    <t>Philadelphia</t>
    <phoneticPr fontId="2" type="noConversion"/>
  </si>
  <si>
    <t>Los Angeles</t>
    <phoneticPr fontId="2" type="noConversion"/>
  </si>
  <si>
    <t>LA Metro (Heavy and Light)</t>
    <phoneticPr fontId="2" type="noConversion"/>
  </si>
  <si>
    <t>San Francisco</t>
    <phoneticPr fontId="2" type="noConversion"/>
  </si>
  <si>
    <t>Muni Metro</t>
    <phoneticPr fontId="2" type="noConversion"/>
  </si>
  <si>
    <t>Portland</t>
    <phoneticPr fontId="2" type="noConversion"/>
  </si>
  <si>
    <t>TriMet and Streetcar</t>
    <phoneticPr fontId="2" type="noConversion"/>
  </si>
  <si>
    <t>Dallas</t>
    <phoneticPr fontId="2" type="noConversion"/>
  </si>
  <si>
    <t>Dallas Area Rapid Transit</t>
    <phoneticPr fontId="2" type="noConversion"/>
  </si>
  <si>
    <t>Unlinked Trips in Zone</t>
    <phoneticPr fontId="2" type="noConversion"/>
  </si>
  <si>
    <t>Fares (Linked Trips) in Zone</t>
    <phoneticPr fontId="2" type="noConversion"/>
  </si>
  <si>
    <t>Congress Heights</t>
  </si>
  <si>
    <t>Court House</t>
  </si>
  <si>
    <t>Crystal City</t>
  </si>
  <si>
    <t>Deanwood</t>
  </si>
  <si>
    <t>Dunn Loring</t>
  </si>
  <si>
    <t>Dupont Circle</t>
  </si>
  <si>
    <t>East Falls Church</t>
  </si>
  <si>
    <t>Eastern Market</t>
  </si>
  <si>
    <t>Eisenhower Avenue</t>
  </si>
  <si>
    <t>Y</t>
  </si>
  <si>
    <t>Farragut North</t>
  </si>
  <si>
    <t>Farragut West</t>
  </si>
  <si>
    <t>Federal Center SW</t>
  </si>
  <si>
    <t>Federal Triangle</t>
  </si>
  <si>
    <t>Foggy Bottom</t>
  </si>
  <si>
    <t>PATCO (Philadelphia-Camden)</t>
  </si>
  <si>
    <t>San Diego</t>
  </si>
  <si>
    <t>San Diego Trolley</t>
  </si>
  <si>
    <t>Phoenix</t>
  </si>
  <si>
    <t>Portland</t>
  </si>
  <si>
    <t>Seattle Central Link Light Rail</t>
    <phoneticPr fontId="2" type="noConversion"/>
  </si>
  <si>
    <t>Portland TriMet and Streetcar</t>
    <phoneticPr fontId="2" type="noConversion"/>
  </si>
  <si>
    <t>Los Angeles Metro</t>
    <phoneticPr fontId="2" type="noConversion"/>
  </si>
  <si>
    <t>Los Angeles Metro (Heavy and Light)</t>
    <phoneticPr fontId="2" type="noConversion"/>
  </si>
  <si>
    <t>Portland Light Rail and Streetcar</t>
    <phoneticPr fontId="2" type="noConversion"/>
  </si>
  <si>
    <t>Portland Light Rail and Streetcar</t>
    <phoneticPr fontId="2" type="noConversion"/>
  </si>
  <si>
    <t>Pittsburgh</t>
    <phoneticPr fontId="2" type="noConversion"/>
  </si>
  <si>
    <t>Pittsburgh T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</si>
</sst>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charset val="1"/>
    </font>
    <font>
      <b/>
      <sz val="11"/>
      <color indexed="8"/>
      <name val="Calibri"/>
      <family val="2"/>
      <charset val="1"/>
    </font>
    <font>
      <sz val="8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3" fontId="0" fillId="0" borderId="0" xfId="0" applyNumberFormat="1"/>
    <xf numFmtId="0" fontId="1" fillId="0" borderId="0" xfId="0" applyFont="1" applyAlignment="1">
      <alignment horizontal="center" vertical="center" wrapText="1"/>
    </xf>
    <xf numFmtId="3" fontId="1" fillId="0" borderId="0" xfId="0" applyNumberFormat="1" applyFont="1" applyAlignment="1">
      <alignment horizontal="center" vertical="center" wrapText="1"/>
    </xf>
    <xf numFmtId="0" fontId="1" fillId="0" borderId="0" xfId="0" applyFont="1"/>
    <xf numFmtId="3" fontId="1" fillId="0" borderId="0" xfId="0" applyNumberFormat="1" applyFont="1"/>
    <xf numFmtId="3" fontId="0" fillId="0" borderId="0" xfId="0" applyNumberFormat="1"/>
    <xf numFmtId="3" fontId="1" fillId="0" borderId="0" xfId="0" applyNumberFormat="1" applyFont="1" applyAlignment="1">
      <alignment horizontal="center" vertical="center" wrapText="1"/>
    </xf>
    <xf numFmtId="3" fontId="0" fillId="0" borderId="0" xfId="0" applyNumberFormat="1"/>
    <xf numFmtId="49" fontId="1" fillId="0" borderId="0" xfId="0" applyNumberFormat="1" applyFont="1" applyAlignment="1">
      <alignment horizontal="center" vertical="center" wrapText="1"/>
    </xf>
    <xf numFmtId="3" fontId="1" fillId="0" borderId="0" xfId="0" applyNumberFormat="1" applyFont="1" applyAlignment="1">
      <alignment horizontal="center" vertical="center" wrapText="1"/>
    </xf>
    <xf numFmtId="3" fontId="0" fillId="0" borderId="0" xfId="0" applyNumberFormat="1"/>
    <xf numFmtId="10" fontId="1" fillId="0" borderId="0" xfId="0" applyNumberFormat="1" applyFont="1" applyAlignment="1">
      <alignment horizontal="center" vertical="center" wrapText="1"/>
    </xf>
    <xf numFmtId="10" fontId="0" fillId="0" borderId="0" xfId="0" applyNumberFormat="1"/>
    <xf numFmtId="10" fontId="0" fillId="0" borderId="0" xfId="0" applyNumberFormat="1"/>
  </cellXfs>
  <cellStyles count="1">
    <cellStyle name="Normal" xfId="0" builtinId="0"/>
  </cellStyles>
  <dxfs count="0"/>
  <tableStyles count="0" defaultTableStyle="TableStyleMedium9"/>
  <colors>
    <mruColors>
      <color rgb="FFBECCDA"/>
      <color rgb="FFFFFFFF"/>
      <color rgb="FF6D7D8C"/>
      <color rgb="FF8B177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149"/>
  <sheetViews>
    <sheetView workbookViewId="0">
      <selection activeCell="P19" sqref="P19"/>
    </sheetView>
  </sheetViews>
  <sheetFormatPr defaultColWidth="8.85546875" defaultRowHeight="15" x14ac:dyDescent="0.25"/>
  <cols>
    <col min="1" max="1" width="21.140625" customWidth="1"/>
    <col min="2" max="2" width="25.140625" customWidth="1"/>
    <col min="3" max="3" width="28.42578125" customWidth="1"/>
    <col min="4" max="4" width="8.85546875" style="1" customWidth="1"/>
    <col min="5" max="5" width="5.85546875" customWidth="1"/>
    <col min="6" max="7" width="5.28515625" customWidth="1"/>
    <col min="8" max="8" width="9.85546875" style="1" customWidth="1"/>
    <col min="9" max="10" width="8.42578125" customWidth="1"/>
    <col min="11" max="11" width="4.140625" customWidth="1"/>
    <col min="12" max="12" width="7" style="1" customWidth="1"/>
    <col min="13" max="13" width="10.85546875" customWidth="1"/>
    <col min="14" max="14" width="9.7109375" customWidth="1"/>
    <col min="15" max="1025" width="8.42578125" customWidth="1"/>
  </cols>
  <sheetData>
    <row r="1" spans="1:14" s="2" customFormat="1" ht="75" x14ac:dyDescent="0.25">
      <c r="A1" s="2" t="s">
        <v>57</v>
      </c>
      <c r="B1" s="2" t="s">
        <v>58</v>
      </c>
      <c r="C1" s="2" t="s">
        <v>59</v>
      </c>
      <c r="D1" s="3" t="s">
        <v>240</v>
      </c>
      <c r="E1" s="2" t="s">
        <v>135</v>
      </c>
      <c r="F1" s="2" t="s">
        <v>136</v>
      </c>
      <c r="G1" s="2" t="s">
        <v>137</v>
      </c>
      <c r="H1" s="3" t="s">
        <v>138</v>
      </c>
      <c r="I1" s="2" t="s">
        <v>139</v>
      </c>
      <c r="J1" s="2" t="s">
        <v>36</v>
      </c>
      <c r="L1" s="2" t="s">
        <v>225</v>
      </c>
      <c r="M1" s="3" t="s">
        <v>263</v>
      </c>
      <c r="N1" s="2" t="s">
        <v>264</v>
      </c>
    </row>
    <row r="2" spans="1:14" x14ac:dyDescent="0.25">
      <c r="A2" t="s">
        <v>6</v>
      </c>
      <c r="B2" t="s">
        <v>9</v>
      </c>
      <c r="C2" t="str">
        <f t="shared" ref="C2:C65" si="0">(A2&amp;" -- "&amp;B2)</f>
        <v>Archives-Navy Memorial -- Arlington Cemetery</v>
      </c>
      <c r="D2" s="1">
        <v>403</v>
      </c>
      <c r="E2" t="s">
        <v>7</v>
      </c>
      <c r="F2" t="s">
        <v>10</v>
      </c>
      <c r="G2">
        <v>2</v>
      </c>
      <c r="H2" s="1">
        <f t="shared" ref="H2:H65" si="1">D2*G2</f>
        <v>806</v>
      </c>
      <c r="I2" t="s">
        <v>92</v>
      </c>
      <c r="J2" t="s">
        <v>38</v>
      </c>
      <c r="L2" s="4" t="s">
        <v>35</v>
      </c>
      <c r="M2" s="6">
        <f>SUMIF(I2:I8150,"A",H2:H8150)+SUMIF(I2:I8150,"AA",H2:H8150)</f>
        <v>4927147</v>
      </c>
      <c r="N2" s="6">
        <f>SUMIF(I2:J8150,"A",D2:I8150)+SUMIF(I2:J8150,"AA",D2:I8150)</f>
        <v>3909354</v>
      </c>
    </row>
    <row r="3" spans="1:14" x14ac:dyDescent="0.25">
      <c r="A3" t="s">
        <v>6</v>
      </c>
      <c r="B3" t="s">
        <v>11</v>
      </c>
      <c r="C3" t="str">
        <f t="shared" si="0"/>
        <v>Archives-Navy Memorial -- Ballston</v>
      </c>
      <c r="D3" s="1">
        <v>985</v>
      </c>
      <c r="E3" t="s">
        <v>7</v>
      </c>
      <c r="F3" t="s">
        <v>12</v>
      </c>
      <c r="G3">
        <v>2</v>
      </c>
      <c r="H3" s="1">
        <f t="shared" si="1"/>
        <v>1970</v>
      </c>
      <c r="I3" t="s">
        <v>92</v>
      </c>
      <c r="J3" t="s">
        <v>39</v>
      </c>
      <c r="L3" s="4" t="s">
        <v>198</v>
      </c>
      <c r="M3" s="6">
        <f>SUMIF(I2:I8150,"B",H2:H8150)+SUMIF(I2:I8150,"AB",H2:H8150)+SUMIF(I2:I8150,"BB",H2:H8150)+M2</f>
        <v>13326110</v>
      </c>
      <c r="N3" s="6">
        <f>SUMIF(I2:I8150,"B",D2:D8150)+SUMIF(I2:I8150,"AB",D2:D8150)+SUMIF(I2:I8150,"BB",D2:D8150)+N2</f>
        <v>10195105</v>
      </c>
    </row>
    <row r="4" spans="1:14" x14ac:dyDescent="0.25">
      <c r="A4" t="s">
        <v>6</v>
      </c>
      <c r="B4" t="s">
        <v>17</v>
      </c>
      <c r="C4" t="str">
        <f t="shared" si="0"/>
        <v>Archives-Navy Memorial -- Braddock Road</v>
      </c>
      <c r="D4" s="1">
        <v>6434</v>
      </c>
      <c r="E4" t="s">
        <v>7</v>
      </c>
      <c r="F4" t="s">
        <v>18</v>
      </c>
      <c r="G4">
        <v>1</v>
      </c>
      <c r="H4" s="1">
        <f t="shared" si="1"/>
        <v>6434</v>
      </c>
      <c r="I4" t="s">
        <v>92</v>
      </c>
      <c r="J4" t="s">
        <v>39</v>
      </c>
      <c r="L4" s="5" t="s">
        <v>81</v>
      </c>
      <c r="M4" s="6">
        <f>SUMIF(J2:J8150,"Y",H2:H8150)</f>
        <v>7621105</v>
      </c>
      <c r="N4" s="6">
        <f>SUMIF(J2:J8150,"Y",D2:D8150)</f>
        <v>5946922</v>
      </c>
    </row>
    <row r="5" spans="1:14" x14ac:dyDescent="0.25">
      <c r="A5" t="s">
        <v>6</v>
      </c>
      <c r="B5" t="s">
        <v>26</v>
      </c>
      <c r="C5" t="str">
        <f t="shared" si="0"/>
        <v>Archives-Navy Memorial -- Clarendon</v>
      </c>
      <c r="D5" s="1">
        <v>472</v>
      </c>
      <c r="E5" t="s">
        <v>7</v>
      </c>
      <c r="F5" t="s">
        <v>12</v>
      </c>
      <c r="G5">
        <v>2</v>
      </c>
      <c r="H5" s="1">
        <f t="shared" si="1"/>
        <v>944</v>
      </c>
      <c r="I5" t="s">
        <v>92</v>
      </c>
      <c r="J5" t="s">
        <v>38</v>
      </c>
      <c r="L5" s="4" t="s">
        <v>82</v>
      </c>
      <c r="M5" s="6">
        <f>SUM(H2:H8150)</f>
        <v>24552592</v>
      </c>
      <c r="N5" s="6">
        <f>SUM(D2:D8150)</f>
        <v>18445967</v>
      </c>
    </row>
    <row r="6" spans="1:14" x14ac:dyDescent="0.25">
      <c r="A6" t="s">
        <v>6</v>
      </c>
      <c r="B6" t="s">
        <v>266</v>
      </c>
      <c r="C6" t="str">
        <f t="shared" si="0"/>
        <v>Archives-Navy Memorial -- Court House</v>
      </c>
      <c r="D6" s="1">
        <v>607</v>
      </c>
      <c r="E6" t="s">
        <v>7</v>
      </c>
      <c r="F6" t="s">
        <v>12</v>
      </c>
      <c r="G6">
        <v>2</v>
      </c>
      <c r="H6" s="1">
        <f t="shared" si="1"/>
        <v>1214</v>
      </c>
      <c r="I6" t="s">
        <v>92</v>
      </c>
      <c r="J6" t="s">
        <v>38</v>
      </c>
      <c r="K6" s="4"/>
    </row>
    <row r="7" spans="1:14" x14ac:dyDescent="0.25">
      <c r="A7" t="s">
        <v>6</v>
      </c>
      <c r="B7" t="s">
        <v>267</v>
      </c>
      <c r="C7" t="str">
        <f t="shared" si="0"/>
        <v>Archives-Navy Memorial -- Crystal City</v>
      </c>
      <c r="D7" s="1">
        <v>8843</v>
      </c>
      <c r="E7" t="s">
        <v>7</v>
      </c>
      <c r="F7" t="s">
        <v>18</v>
      </c>
      <c r="G7">
        <v>1</v>
      </c>
      <c r="H7" s="1">
        <f t="shared" si="1"/>
        <v>8843</v>
      </c>
      <c r="I7" t="s">
        <v>92</v>
      </c>
      <c r="J7" t="s">
        <v>39</v>
      </c>
    </row>
    <row r="8" spans="1:14" x14ac:dyDescent="0.25">
      <c r="A8" t="s">
        <v>6</v>
      </c>
      <c r="B8" t="s">
        <v>273</v>
      </c>
      <c r="C8" t="str">
        <f t="shared" si="0"/>
        <v>Archives-Navy Memorial -- Eisenhower Avenue</v>
      </c>
      <c r="D8" s="1">
        <v>2299</v>
      </c>
      <c r="E8" t="s">
        <v>7</v>
      </c>
      <c r="F8" t="s">
        <v>274</v>
      </c>
      <c r="G8">
        <v>2</v>
      </c>
      <c r="H8" s="1">
        <f t="shared" si="1"/>
        <v>4598</v>
      </c>
      <c r="I8" t="s">
        <v>92</v>
      </c>
      <c r="J8" t="s">
        <v>39</v>
      </c>
    </row>
    <row r="9" spans="1:14" x14ac:dyDescent="0.25">
      <c r="A9" t="s">
        <v>6</v>
      </c>
      <c r="B9" t="s">
        <v>129</v>
      </c>
      <c r="C9" t="str">
        <f t="shared" si="0"/>
        <v>Archives-Navy Memorial -- King Street</v>
      </c>
      <c r="D9" s="1">
        <v>7598</v>
      </c>
      <c r="E9" t="s">
        <v>7</v>
      </c>
      <c r="F9" t="s">
        <v>18</v>
      </c>
      <c r="G9">
        <v>1</v>
      </c>
      <c r="H9" s="1">
        <f t="shared" si="1"/>
        <v>7598</v>
      </c>
      <c r="I9" t="s">
        <v>92</v>
      </c>
      <c r="J9" t="s">
        <v>39</v>
      </c>
    </row>
    <row r="10" spans="1:14" x14ac:dyDescent="0.25">
      <c r="A10" t="s">
        <v>6</v>
      </c>
      <c r="B10" t="s">
        <v>156</v>
      </c>
      <c r="C10" t="str">
        <f t="shared" si="0"/>
        <v>Archives-Navy Memorial -- Pentagon</v>
      </c>
      <c r="D10" s="1">
        <v>11226</v>
      </c>
      <c r="E10" t="s">
        <v>7</v>
      </c>
      <c r="F10" t="s">
        <v>18</v>
      </c>
      <c r="G10">
        <v>1</v>
      </c>
      <c r="H10" s="1">
        <f t="shared" si="1"/>
        <v>11226</v>
      </c>
      <c r="I10" t="s">
        <v>92</v>
      </c>
      <c r="J10" t="s">
        <v>38</v>
      </c>
    </row>
    <row r="11" spans="1:14" x14ac:dyDescent="0.25">
      <c r="A11" t="s">
        <v>6</v>
      </c>
      <c r="B11" t="s">
        <v>157</v>
      </c>
      <c r="C11" t="str">
        <f t="shared" si="0"/>
        <v>Archives-Navy Memorial -- Pentagon City</v>
      </c>
      <c r="D11" s="1">
        <v>15047</v>
      </c>
      <c r="E11" t="s">
        <v>7</v>
      </c>
      <c r="F11" t="s">
        <v>18</v>
      </c>
      <c r="G11">
        <v>1</v>
      </c>
      <c r="H11" s="1">
        <f t="shared" si="1"/>
        <v>15047</v>
      </c>
      <c r="I11" t="s">
        <v>92</v>
      </c>
      <c r="J11" t="s">
        <v>38</v>
      </c>
    </row>
    <row r="12" spans="1:14" x14ac:dyDescent="0.25">
      <c r="A12" t="s">
        <v>6</v>
      </c>
      <c r="B12" t="s">
        <v>160</v>
      </c>
      <c r="C12" t="str">
        <f t="shared" si="0"/>
        <v>Archives-Navy Memorial -- Reagan Washington National Airport</v>
      </c>
      <c r="D12" s="1">
        <v>3131</v>
      </c>
      <c r="E12" t="s">
        <v>7</v>
      </c>
      <c r="F12" t="s">
        <v>18</v>
      </c>
      <c r="G12">
        <v>1</v>
      </c>
      <c r="H12" s="1">
        <f t="shared" si="1"/>
        <v>3131</v>
      </c>
      <c r="I12" t="s">
        <v>92</v>
      </c>
      <c r="J12" t="s">
        <v>38</v>
      </c>
    </row>
    <row r="13" spans="1:14" x14ac:dyDescent="0.25">
      <c r="A13" t="s">
        <v>6</v>
      </c>
      <c r="B13" t="s">
        <v>163</v>
      </c>
      <c r="C13" t="str">
        <f t="shared" si="0"/>
        <v>Archives-Navy Memorial -- Rosslyn</v>
      </c>
      <c r="D13" s="1">
        <v>1174</v>
      </c>
      <c r="E13" t="s">
        <v>7</v>
      </c>
      <c r="F13" t="s">
        <v>23</v>
      </c>
      <c r="G13">
        <v>2</v>
      </c>
      <c r="H13" s="1">
        <f t="shared" si="1"/>
        <v>2348</v>
      </c>
      <c r="I13" t="s">
        <v>92</v>
      </c>
      <c r="J13" t="s">
        <v>39</v>
      </c>
    </row>
    <row r="14" spans="1:14" x14ac:dyDescent="0.25">
      <c r="A14" t="s">
        <v>6</v>
      </c>
      <c r="B14" t="s">
        <v>66</v>
      </c>
      <c r="C14" t="str">
        <f t="shared" si="0"/>
        <v>Archives-Navy Memorial -- Van Dorn Street</v>
      </c>
      <c r="D14" s="1">
        <v>2390</v>
      </c>
      <c r="E14" t="s">
        <v>7</v>
      </c>
      <c r="F14" t="s">
        <v>10</v>
      </c>
      <c r="G14">
        <v>2</v>
      </c>
      <c r="H14" s="1">
        <f t="shared" si="1"/>
        <v>4780</v>
      </c>
      <c r="I14" t="s">
        <v>92</v>
      </c>
      <c r="J14" t="s">
        <v>39</v>
      </c>
    </row>
    <row r="15" spans="1:14" x14ac:dyDescent="0.25">
      <c r="A15" t="s">
        <v>6</v>
      </c>
      <c r="B15" t="s">
        <v>201</v>
      </c>
      <c r="C15" t="str">
        <f t="shared" si="0"/>
        <v>Archives-Navy Memorial -- Virginia Square-GMU</v>
      </c>
      <c r="D15" s="1">
        <v>349</v>
      </c>
      <c r="E15" t="s">
        <v>7</v>
      </c>
      <c r="F15" t="s">
        <v>12</v>
      </c>
      <c r="G15">
        <v>2</v>
      </c>
      <c r="H15" s="1">
        <f t="shared" si="1"/>
        <v>698</v>
      </c>
      <c r="I15" t="s">
        <v>92</v>
      </c>
      <c r="J15" t="s">
        <v>39</v>
      </c>
    </row>
    <row r="16" spans="1:14" x14ac:dyDescent="0.25">
      <c r="A16" t="s">
        <v>9</v>
      </c>
      <c r="B16" t="s">
        <v>22</v>
      </c>
      <c r="C16" t="str">
        <f t="shared" si="0"/>
        <v>Arlington Cemetery -- Capitol South</v>
      </c>
      <c r="D16" s="1">
        <v>1215</v>
      </c>
      <c r="E16" t="s">
        <v>10</v>
      </c>
      <c r="F16" t="s">
        <v>23</v>
      </c>
      <c r="G16">
        <v>1</v>
      </c>
      <c r="H16" s="1">
        <f t="shared" si="1"/>
        <v>1215</v>
      </c>
      <c r="I16" t="s">
        <v>92</v>
      </c>
      <c r="J16" t="s">
        <v>39</v>
      </c>
    </row>
    <row r="17" spans="1:10" x14ac:dyDescent="0.25">
      <c r="A17" t="s">
        <v>9</v>
      </c>
      <c r="B17" t="s">
        <v>154</v>
      </c>
      <c r="C17" t="str">
        <f t="shared" si="0"/>
        <v>Arlington Cemetery -- Columbia Heights</v>
      </c>
      <c r="D17" s="1">
        <v>212</v>
      </c>
      <c r="E17" t="s">
        <v>10</v>
      </c>
      <c r="F17" t="s">
        <v>7</v>
      </c>
      <c r="G17">
        <v>2</v>
      </c>
      <c r="H17" s="1">
        <f t="shared" si="1"/>
        <v>424</v>
      </c>
      <c r="I17" t="s">
        <v>92</v>
      </c>
      <c r="J17" t="s">
        <v>39</v>
      </c>
    </row>
    <row r="18" spans="1:10" x14ac:dyDescent="0.25">
      <c r="A18" t="s">
        <v>9</v>
      </c>
      <c r="B18" t="s">
        <v>270</v>
      </c>
      <c r="C18" t="str">
        <f t="shared" si="0"/>
        <v>Arlington Cemetery -- Dupont Circle</v>
      </c>
      <c r="D18" s="1">
        <v>732</v>
      </c>
      <c r="E18" t="s">
        <v>10</v>
      </c>
      <c r="F18" t="s">
        <v>15</v>
      </c>
      <c r="G18">
        <v>2</v>
      </c>
      <c r="H18" s="1">
        <f t="shared" si="1"/>
        <v>1464</v>
      </c>
      <c r="I18" t="s">
        <v>92</v>
      </c>
      <c r="J18" t="s">
        <v>39</v>
      </c>
    </row>
    <row r="19" spans="1:10" x14ac:dyDescent="0.25">
      <c r="A19" t="s">
        <v>9</v>
      </c>
      <c r="B19" t="s">
        <v>276</v>
      </c>
      <c r="C19" t="str">
        <f t="shared" si="0"/>
        <v>Arlington Cemetery -- Farragut West</v>
      </c>
      <c r="D19" s="1">
        <v>1301</v>
      </c>
      <c r="E19" t="s">
        <v>10</v>
      </c>
      <c r="F19" t="s">
        <v>23</v>
      </c>
      <c r="G19">
        <v>1</v>
      </c>
      <c r="H19" s="1">
        <f t="shared" si="1"/>
        <v>1301</v>
      </c>
      <c r="I19" t="s">
        <v>92</v>
      </c>
      <c r="J19" t="s">
        <v>39</v>
      </c>
    </row>
    <row r="20" spans="1:10" x14ac:dyDescent="0.25">
      <c r="A20" t="s">
        <v>9</v>
      </c>
      <c r="B20" t="s">
        <v>277</v>
      </c>
      <c r="C20" t="str">
        <f t="shared" si="0"/>
        <v>Arlington Cemetery -- Federal Center SW</v>
      </c>
      <c r="D20" s="1">
        <v>375</v>
      </c>
      <c r="E20" t="s">
        <v>10</v>
      </c>
      <c r="F20" t="s">
        <v>23</v>
      </c>
      <c r="G20">
        <v>1</v>
      </c>
      <c r="H20" s="1">
        <f t="shared" si="1"/>
        <v>375</v>
      </c>
      <c r="I20" t="s">
        <v>92</v>
      </c>
      <c r="J20" t="s">
        <v>39</v>
      </c>
    </row>
    <row r="21" spans="1:10" x14ac:dyDescent="0.25">
      <c r="A21" t="s">
        <v>9</v>
      </c>
      <c r="B21" t="s">
        <v>278</v>
      </c>
      <c r="C21" t="str">
        <f t="shared" si="0"/>
        <v>Arlington Cemetery -- Federal Triangle</v>
      </c>
      <c r="D21" s="1">
        <v>1601</v>
      </c>
      <c r="E21" t="s">
        <v>10</v>
      </c>
      <c r="F21" t="s">
        <v>23</v>
      </c>
      <c r="G21">
        <v>1</v>
      </c>
      <c r="H21" s="1">
        <f t="shared" si="1"/>
        <v>1601</v>
      </c>
      <c r="I21" t="s">
        <v>92</v>
      </c>
      <c r="J21" t="s">
        <v>39</v>
      </c>
    </row>
    <row r="22" spans="1:10" x14ac:dyDescent="0.25">
      <c r="A22" t="s">
        <v>9</v>
      </c>
      <c r="B22" t="s">
        <v>279</v>
      </c>
      <c r="C22" t="str">
        <f t="shared" si="0"/>
        <v>Arlington Cemetery -- Foggy Bottom</v>
      </c>
      <c r="D22" s="1">
        <v>3149</v>
      </c>
      <c r="E22" t="s">
        <v>10</v>
      </c>
      <c r="F22" t="s">
        <v>23</v>
      </c>
      <c r="G22">
        <v>1</v>
      </c>
      <c r="H22" s="1">
        <f t="shared" si="1"/>
        <v>3149</v>
      </c>
      <c r="I22" t="s">
        <v>92</v>
      </c>
      <c r="J22" t="s">
        <v>39</v>
      </c>
    </row>
    <row r="23" spans="1:10" x14ac:dyDescent="0.25">
      <c r="A23" t="s">
        <v>9</v>
      </c>
      <c r="B23" t="s">
        <v>181</v>
      </c>
      <c r="C23" t="str">
        <f t="shared" si="0"/>
        <v>Arlington Cemetery -- McPherson Square</v>
      </c>
      <c r="D23" s="1">
        <v>2094</v>
      </c>
      <c r="E23" t="s">
        <v>10</v>
      </c>
      <c r="F23" t="s">
        <v>23</v>
      </c>
      <c r="G23">
        <v>1</v>
      </c>
      <c r="H23" s="1">
        <f t="shared" si="1"/>
        <v>2094</v>
      </c>
      <c r="I23" t="s">
        <v>92</v>
      </c>
      <c r="J23" t="s">
        <v>39</v>
      </c>
    </row>
    <row r="24" spans="1:10" x14ac:dyDescent="0.25">
      <c r="A24" t="s">
        <v>9</v>
      </c>
      <c r="B24" t="s">
        <v>183</v>
      </c>
      <c r="C24" t="str">
        <f t="shared" si="0"/>
        <v>Arlington Cemetery -- Metro Center</v>
      </c>
      <c r="D24" s="1">
        <v>3336</v>
      </c>
      <c r="E24" t="s">
        <v>10</v>
      </c>
      <c r="F24" t="s">
        <v>184</v>
      </c>
      <c r="G24">
        <v>1</v>
      </c>
      <c r="H24" s="1">
        <f t="shared" si="1"/>
        <v>3336</v>
      </c>
      <c r="I24" t="s">
        <v>92</v>
      </c>
      <c r="J24" t="s">
        <v>39</v>
      </c>
    </row>
    <row r="25" spans="1:10" x14ac:dyDescent="0.25">
      <c r="A25" t="s">
        <v>9</v>
      </c>
      <c r="B25" t="s">
        <v>249</v>
      </c>
      <c r="C25" t="str">
        <f t="shared" si="0"/>
        <v>Arlington Cemetery -- Mt. Vernon Square-UDC</v>
      </c>
      <c r="D25" s="1">
        <v>146</v>
      </c>
      <c r="E25" t="s">
        <v>10</v>
      </c>
      <c r="F25" t="s">
        <v>7</v>
      </c>
      <c r="G25">
        <v>2</v>
      </c>
      <c r="H25" s="1">
        <f t="shared" si="1"/>
        <v>292</v>
      </c>
      <c r="I25" t="s">
        <v>92</v>
      </c>
      <c r="J25" t="s">
        <v>39</v>
      </c>
    </row>
    <row r="26" spans="1:10" x14ac:dyDescent="0.25">
      <c r="A26" t="s">
        <v>9</v>
      </c>
      <c r="B26" t="s">
        <v>155</v>
      </c>
      <c r="C26" t="str">
        <f t="shared" si="0"/>
        <v>Arlington Cemetery -- New York Ave</v>
      </c>
      <c r="D26" s="1">
        <v>192</v>
      </c>
      <c r="E26" t="s">
        <v>10</v>
      </c>
      <c r="F26" t="s">
        <v>15</v>
      </c>
      <c r="G26">
        <v>2</v>
      </c>
      <c r="H26" s="1">
        <f t="shared" si="1"/>
        <v>384</v>
      </c>
      <c r="I26" t="s">
        <v>92</v>
      </c>
      <c r="J26" t="s">
        <v>39</v>
      </c>
    </row>
    <row r="27" spans="1:10" x14ac:dyDescent="0.25">
      <c r="A27" t="s">
        <v>9</v>
      </c>
      <c r="B27" t="s">
        <v>167</v>
      </c>
      <c r="C27" t="str">
        <f t="shared" si="0"/>
        <v>Arlington Cemetery -- Smithsonian</v>
      </c>
      <c r="D27" s="1">
        <v>4334</v>
      </c>
      <c r="E27" t="s">
        <v>10</v>
      </c>
      <c r="F27" t="s">
        <v>23</v>
      </c>
      <c r="G27">
        <v>1</v>
      </c>
      <c r="H27" s="1">
        <f t="shared" si="1"/>
        <v>4334</v>
      </c>
      <c r="I27" t="s">
        <v>92</v>
      </c>
      <c r="J27" t="s">
        <v>39</v>
      </c>
    </row>
    <row r="28" spans="1:10" x14ac:dyDescent="0.25">
      <c r="A28" t="s">
        <v>9</v>
      </c>
      <c r="B28" t="s">
        <v>170</v>
      </c>
      <c r="C28" t="str">
        <f t="shared" si="0"/>
        <v>Arlington Cemetery -- Stadium-Armory</v>
      </c>
      <c r="D28" s="1">
        <v>174</v>
      </c>
      <c r="E28" t="s">
        <v>10</v>
      </c>
      <c r="F28" t="s">
        <v>23</v>
      </c>
      <c r="G28">
        <v>1</v>
      </c>
      <c r="H28" s="1">
        <f t="shared" si="1"/>
        <v>174</v>
      </c>
      <c r="I28" t="s">
        <v>92</v>
      </c>
      <c r="J28" t="s">
        <v>39</v>
      </c>
    </row>
    <row r="29" spans="1:10" x14ac:dyDescent="0.25">
      <c r="A29" t="s">
        <v>9</v>
      </c>
      <c r="B29" t="s">
        <v>65</v>
      </c>
      <c r="C29" t="str">
        <f t="shared" si="0"/>
        <v>Arlington Cemetery -- Union Station</v>
      </c>
      <c r="D29" s="1">
        <v>1406</v>
      </c>
      <c r="E29" t="s">
        <v>10</v>
      </c>
      <c r="F29" t="s">
        <v>15</v>
      </c>
      <c r="G29">
        <v>2</v>
      </c>
      <c r="H29" s="1">
        <f t="shared" si="1"/>
        <v>2812</v>
      </c>
      <c r="I29" t="s">
        <v>92</v>
      </c>
      <c r="J29" t="s">
        <v>39</v>
      </c>
    </row>
    <row r="30" spans="1:10" x14ac:dyDescent="0.25">
      <c r="A30" t="s">
        <v>9</v>
      </c>
      <c r="B30" t="s">
        <v>91</v>
      </c>
      <c r="C30" t="str">
        <f t="shared" si="0"/>
        <v>Arlington Cemetery -- Woodley Park-Zoo</v>
      </c>
      <c r="D30" s="1">
        <v>631</v>
      </c>
      <c r="E30" t="s">
        <v>10</v>
      </c>
      <c r="F30" t="s">
        <v>15</v>
      </c>
      <c r="G30">
        <v>2</v>
      </c>
      <c r="H30" s="1">
        <f t="shared" si="1"/>
        <v>1262</v>
      </c>
      <c r="I30" t="s">
        <v>92</v>
      </c>
      <c r="J30" t="s">
        <v>39</v>
      </c>
    </row>
    <row r="31" spans="1:10" x14ac:dyDescent="0.25">
      <c r="A31" t="s">
        <v>11</v>
      </c>
      <c r="B31" t="s">
        <v>6</v>
      </c>
      <c r="C31" t="str">
        <f t="shared" si="0"/>
        <v>Ballston -- Archives-Navy Memorial</v>
      </c>
      <c r="D31" s="1">
        <v>797</v>
      </c>
      <c r="E31" t="s">
        <v>12</v>
      </c>
      <c r="F31" t="s">
        <v>7</v>
      </c>
      <c r="G31">
        <v>2</v>
      </c>
      <c r="H31" s="1">
        <f t="shared" si="1"/>
        <v>1594</v>
      </c>
      <c r="I31" t="s">
        <v>92</v>
      </c>
      <c r="J31" t="s">
        <v>39</v>
      </c>
    </row>
    <row r="32" spans="1:10" x14ac:dyDescent="0.25">
      <c r="A32" t="s">
        <v>11</v>
      </c>
      <c r="B32" t="s">
        <v>22</v>
      </c>
      <c r="C32" t="str">
        <f t="shared" si="0"/>
        <v>Ballston -- Capitol South</v>
      </c>
      <c r="D32" s="1">
        <v>3944</v>
      </c>
      <c r="E32" t="s">
        <v>12</v>
      </c>
      <c r="F32" t="s">
        <v>23</v>
      </c>
      <c r="G32">
        <v>1</v>
      </c>
      <c r="H32" s="1">
        <f t="shared" si="1"/>
        <v>3944</v>
      </c>
      <c r="I32" t="s">
        <v>92</v>
      </c>
      <c r="J32" t="s">
        <v>39</v>
      </c>
    </row>
    <row r="33" spans="1:10" x14ac:dyDescent="0.25">
      <c r="A33" t="s">
        <v>11</v>
      </c>
      <c r="B33" t="s">
        <v>27</v>
      </c>
      <c r="C33" t="str">
        <f t="shared" si="0"/>
        <v>Ballston -- Cleveland Park</v>
      </c>
      <c r="D33" s="1">
        <v>790</v>
      </c>
      <c r="E33" t="s">
        <v>12</v>
      </c>
      <c r="F33" t="s">
        <v>15</v>
      </c>
      <c r="G33">
        <v>2</v>
      </c>
      <c r="H33" s="1">
        <f t="shared" si="1"/>
        <v>1580</v>
      </c>
      <c r="I33" t="s">
        <v>92</v>
      </c>
      <c r="J33" t="s">
        <v>39</v>
      </c>
    </row>
    <row r="34" spans="1:10" x14ac:dyDescent="0.25">
      <c r="A34" t="s">
        <v>11</v>
      </c>
      <c r="B34" t="s">
        <v>154</v>
      </c>
      <c r="C34" t="str">
        <f t="shared" si="0"/>
        <v>Ballston -- Columbia Heights</v>
      </c>
      <c r="D34" s="1">
        <v>2221</v>
      </c>
      <c r="E34" t="s">
        <v>12</v>
      </c>
      <c r="F34" t="s">
        <v>7</v>
      </c>
      <c r="G34">
        <v>2</v>
      </c>
      <c r="H34" s="1">
        <f t="shared" si="1"/>
        <v>4442</v>
      </c>
      <c r="I34" t="s">
        <v>92</v>
      </c>
      <c r="J34" t="s">
        <v>39</v>
      </c>
    </row>
    <row r="35" spans="1:10" x14ac:dyDescent="0.25">
      <c r="A35" t="s">
        <v>11</v>
      </c>
      <c r="B35" t="s">
        <v>270</v>
      </c>
      <c r="C35" t="str">
        <f t="shared" si="0"/>
        <v>Ballston -- Dupont Circle</v>
      </c>
      <c r="D35" s="1">
        <v>3989</v>
      </c>
      <c r="E35" t="s">
        <v>12</v>
      </c>
      <c r="F35" t="s">
        <v>15</v>
      </c>
      <c r="G35">
        <v>2</v>
      </c>
      <c r="H35" s="1">
        <f t="shared" si="1"/>
        <v>7978</v>
      </c>
      <c r="I35" t="s">
        <v>92</v>
      </c>
      <c r="J35" t="s">
        <v>39</v>
      </c>
    </row>
    <row r="36" spans="1:10" x14ac:dyDescent="0.25">
      <c r="A36" t="s">
        <v>11</v>
      </c>
      <c r="B36" t="s">
        <v>272</v>
      </c>
      <c r="C36" t="str">
        <f t="shared" si="0"/>
        <v>Ballston -- Eastern Market</v>
      </c>
      <c r="D36" s="1">
        <v>3169</v>
      </c>
      <c r="E36" t="s">
        <v>12</v>
      </c>
      <c r="F36" t="s">
        <v>23</v>
      </c>
      <c r="G36">
        <v>1</v>
      </c>
      <c r="H36" s="1">
        <f t="shared" si="1"/>
        <v>3169</v>
      </c>
      <c r="I36" t="s">
        <v>92</v>
      </c>
      <c r="J36" t="s">
        <v>39</v>
      </c>
    </row>
    <row r="37" spans="1:10" x14ac:dyDescent="0.25">
      <c r="A37" t="s">
        <v>11</v>
      </c>
      <c r="B37" t="s">
        <v>275</v>
      </c>
      <c r="C37" t="str">
        <f t="shared" si="0"/>
        <v>Ballston -- Farragut North</v>
      </c>
      <c r="D37" s="1">
        <v>195</v>
      </c>
      <c r="E37" t="s">
        <v>12</v>
      </c>
      <c r="F37" t="s">
        <v>15</v>
      </c>
      <c r="G37">
        <v>2</v>
      </c>
      <c r="H37" s="1">
        <f t="shared" si="1"/>
        <v>390</v>
      </c>
      <c r="I37" t="s">
        <v>92</v>
      </c>
      <c r="J37" t="s">
        <v>39</v>
      </c>
    </row>
    <row r="38" spans="1:10" x14ac:dyDescent="0.25">
      <c r="A38" t="s">
        <v>11</v>
      </c>
      <c r="B38" t="s">
        <v>276</v>
      </c>
      <c r="C38" t="str">
        <f t="shared" si="0"/>
        <v>Ballston -- Farragut West</v>
      </c>
      <c r="D38" s="1">
        <v>31195</v>
      </c>
      <c r="E38" t="s">
        <v>12</v>
      </c>
      <c r="F38" t="s">
        <v>23</v>
      </c>
      <c r="G38">
        <v>1</v>
      </c>
      <c r="H38" s="1">
        <f t="shared" si="1"/>
        <v>31195</v>
      </c>
      <c r="I38" t="s">
        <v>92</v>
      </c>
      <c r="J38" t="s">
        <v>39</v>
      </c>
    </row>
    <row r="39" spans="1:10" x14ac:dyDescent="0.25">
      <c r="A39" t="s">
        <v>11</v>
      </c>
      <c r="B39" t="s">
        <v>277</v>
      </c>
      <c r="C39" t="str">
        <f t="shared" si="0"/>
        <v>Ballston -- Federal Center SW</v>
      </c>
      <c r="D39" s="1">
        <v>2324</v>
      </c>
      <c r="E39" t="s">
        <v>12</v>
      </c>
      <c r="F39" t="s">
        <v>23</v>
      </c>
      <c r="G39">
        <v>1</v>
      </c>
      <c r="H39" s="1">
        <f t="shared" si="1"/>
        <v>2324</v>
      </c>
      <c r="I39" t="s">
        <v>92</v>
      </c>
      <c r="J39" t="s">
        <v>39</v>
      </c>
    </row>
    <row r="40" spans="1:10" x14ac:dyDescent="0.25">
      <c r="A40" t="s">
        <v>11</v>
      </c>
      <c r="B40" t="s">
        <v>278</v>
      </c>
      <c r="C40" t="str">
        <f t="shared" si="0"/>
        <v>Ballston -- Federal Triangle</v>
      </c>
      <c r="D40" s="1">
        <v>6954</v>
      </c>
      <c r="E40" t="s">
        <v>12</v>
      </c>
      <c r="F40" t="s">
        <v>23</v>
      </c>
      <c r="G40">
        <v>1</v>
      </c>
      <c r="H40" s="1">
        <f t="shared" si="1"/>
        <v>6954</v>
      </c>
      <c r="I40" t="s">
        <v>92</v>
      </c>
      <c r="J40" t="s">
        <v>39</v>
      </c>
    </row>
    <row r="41" spans="1:10" x14ac:dyDescent="0.25">
      <c r="A41" t="s">
        <v>11</v>
      </c>
      <c r="B41" t="s">
        <v>279</v>
      </c>
      <c r="C41" t="str">
        <f t="shared" si="0"/>
        <v>Ballston -- Foggy Bottom</v>
      </c>
      <c r="D41" s="1">
        <v>22640</v>
      </c>
      <c r="E41" t="s">
        <v>12</v>
      </c>
      <c r="F41" t="s">
        <v>23</v>
      </c>
      <c r="G41">
        <v>1</v>
      </c>
      <c r="H41" s="1">
        <f t="shared" si="1"/>
        <v>22640</v>
      </c>
      <c r="I41" t="s">
        <v>92</v>
      </c>
      <c r="J41" t="s">
        <v>39</v>
      </c>
    </row>
    <row r="42" spans="1:10" x14ac:dyDescent="0.25">
      <c r="A42" t="s">
        <v>11</v>
      </c>
      <c r="B42" t="s">
        <v>120</v>
      </c>
      <c r="C42" t="str">
        <f t="shared" si="0"/>
        <v>Ballston -- Gallery Place-Chinatown</v>
      </c>
      <c r="D42" s="1">
        <v>5384</v>
      </c>
      <c r="E42" t="s">
        <v>12</v>
      </c>
      <c r="F42" t="s">
        <v>117</v>
      </c>
      <c r="G42">
        <v>2</v>
      </c>
      <c r="H42" s="1">
        <f t="shared" si="1"/>
        <v>10768</v>
      </c>
      <c r="I42" t="s">
        <v>92</v>
      </c>
      <c r="J42" t="s">
        <v>39</v>
      </c>
    </row>
    <row r="43" spans="1:10" x14ac:dyDescent="0.25">
      <c r="A43" t="s">
        <v>11</v>
      </c>
      <c r="B43" t="s">
        <v>121</v>
      </c>
      <c r="C43" t="str">
        <f t="shared" si="0"/>
        <v>Ballston -- Georgia Avenue-Petworth</v>
      </c>
      <c r="D43" s="1">
        <v>893</v>
      </c>
      <c r="E43" t="s">
        <v>12</v>
      </c>
      <c r="F43" t="s">
        <v>7</v>
      </c>
      <c r="G43">
        <v>2</v>
      </c>
      <c r="H43" s="1">
        <f t="shared" si="1"/>
        <v>1786</v>
      </c>
      <c r="I43" t="s">
        <v>92</v>
      </c>
      <c r="J43" t="s">
        <v>39</v>
      </c>
    </row>
    <row r="44" spans="1:10" x14ac:dyDescent="0.25">
      <c r="A44" t="s">
        <v>11</v>
      </c>
      <c r="B44" t="s">
        <v>128</v>
      </c>
      <c r="C44" t="str">
        <f t="shared" si="0"/>
        <v>Ballston -- Judiciary Square</v>
      </c>
      <c r="D44" s="1">
        <v>2934</v>
      </c>
      <c r="E44" t="s">
        <v>12</v>
      </c>
      <c r="F44" t="s">
        <v>15</v>
      </c>
      <c r="G44">
        <v>2</v>
      </c>
      <c r="H44" s="1">
        <f t="shared" si="1"/>
        <v>5868</v>
      </c>
      <c r="I44" t="s">
        <v>92</v>
      </c>
      <c r="J44" t="s">
        <v>39</v>
      </c>
    </row>
    <row r="45" spans="1:10" x14ac:dyDescent="0.25">
      <c r="A45" t="s">
        <v>11</v>
      </c>
      <c r="B45" t="s">
        <v>132</v>
      </c>
      <c r="C45" t="str">
        <f t="shared" si="0"/>
        <v>Ballston -- L'Enfant Plaza</v>
      </c>
      <c r="D45" s="1">
        <v>5815</v>
      </c>
      <c r="E45" t="s">
        <v>12</v>
      </c>
      <c r="F45" t="s">
        <v>133</v>
      </c>
      <c r="G45">
        <v>1</v>
      </c>
      <c r="H45" s="1">
        <f t="shared" si="1"/>
        <v>5815</v>
      </c>
      <c r="I45" t="s">
        <v>92</v>
      </c>
      <c r="J45" t="s">
        <v>39</v>
      </c>
    </row>
    <row r="46" spans="1:10" x14ac:dyDescent="0.25">
      <c r="A46" t="s">
        <v>11</v>
      </c>
      <c r="B46" t="s">
        <v>181</v>
      </c>
      <c r="C46" t="str">
        <f t="shared" si="0"/>
        <v>Ballston -- McPherson Square</v>
      </c>
      <c r="D46" s="1">
        <v>18951</v>
      </c>
      <c r="E46" t="s">
        <v>12</v>
      </c>
      <c r="F46" t="s">
        <v>23</v>
      </c>
      <c r="G46">
        <v>1</v>
      </c>
      <c r="H46" s="1">
        <f t="shared" si="1"/>
        <v>18951</v>
      </c>
      <c r="I46" t="s">
        <v>92</v>
      </c>
      <c r="J46" t="s">
        <v>39</v>
      </c>
    </row>
    <row r="47" spans="1:10" x14ac:dyDescent="0.25">
      <c r="A47" t="s">
        <v>11</v>
      </c>
      <c r="B47" t="s">
        <v>183</v>
      </c>
      <c r="C47" t="str">
        <f t="shared" si="0"/>
        <v>Ballston -- Metro Center</v>
      </c>
      <c r="D47" s="1">
        <v>16129</v>
      </c>
      <c r="E47" t="s">
        <v>12</v>
      </c>
      <c r="F47" t="s">
        <v>184</v>
      </c>
      <c r="G47">
        <v>1</v>
      </c>
      <c r="H47" s="1">
        <f t="shared" si="1"/>
        <v>16129</v>
      </c>
      <c r="I47" t="s">
        <v>92</v>
      </c>
      <c r="J47" t="s">
        <v>39</v>
      </c>
    </row>
    <row r="48" spans="1:10" x14ac:dyDescent="0.25">
      <c r="A48" t="s">
        <v>11</v>
      </c>
      <c r="B48" t="s">
        <v>249</v>
      </c>
      <c r="C48" t="str">
        <f t="shared" si="0"/>
        <v>Ballston -- Mt. Vernon Square-UDC</v>
      </c>
      <c r="D48" s="1">
        <v>1048</v>
      </c>
      <c r="E48" t="s">
        <v>12</v>
      </c>
      <c r="F48" t="s">
        <v>7</v>
      </c>
      <c r="G48">
        <v>2</v>
      </c>
      <c r="H48" s="1">
        <f t="shared" si="1"/>
        <v>2096</v>
      </c>
      <c r="I48" t="s">
        <v>92</v>
      </c>
      <c r="J48" t="s">
        <v>39</v>
      </c>
    </row>
    <row r="49" spans="1:10" x14ac:dyDescent="0.25">
      <c r="A49" t="s">
        <v>11</v>
      </c>
      <c r="B49" t="s">
        <v>250</v>
      </c>
      <c r="C49" t="str">
        <f t="shared" si="0"/>
        <v>Ballston -- Navy Yard</v>
      </c>
      <c r="D49" s="1">
        <v>1962</v>
      </c>
      <c r="E49" t="s">
        <v>12</v>
      </c>
      <c r="F49" t="s">
        <v>4</v>
      </c>
      <c r="G49">
        <v>2</v>
      </c>
      <c r="H49" s="1">
        <f t="shared" si="1"/>
        <v>3924</v>
      </c>
      <c r="I49" t="s">
        <v>92</v>
      </c>
      <c r="J49" t="s">
        <v>39</v>
      </c>
    </row>
    <row r="50" spans="1:10" x14ac:dyDescent="0.25">
      <c r="A50" t="s">
        <v>11</v>
      </c>
      <c r="B50" t="s">
        <v>155</v>
      </c>
      <c r="C50" t="str">
        <f t="shared" si="0"/>
        <v>Ballston -- New York Ave</v>
      </c>
      <c r="D50" s="1">
        <v>2249</v>
      </c>
      <c r="E50" t="s">
        <v>12</v>
      </c>
      <c r="F50" t="s">
        <v>15</v>
      </c>
      <c r="G50">
        <v>2</v>
      </c>
      <c r="H50" s="1">
        <f t="shared" si="1"/>
        <v>4498</v>
      </c>
      <c r="I50" t="s">
        <v>92</v>
      </c>
      <c r="J50" t="s">
        <v>39</v>
      </c>
    </row>
    <row r="51" spans="1:10" x14ac:dyDescent="0.25">
      <c r="A51" t="s">
        <v>11</v>
      </c>
      <c r="B51" t="s">
        <v>158</v>
      </c>
      <c r="C51" t="str">
        <f t="shared" si="0"/>
        <v>Ballston -- Potomac Avenue</v>
      </c>
      <c r="D51" s="1">
        <v>1177</v>
      </c>
      <c r="E51" t="s">
        <v>12</v>
      </c>
      <c r="F51" t="s">
        <v>23</v>
      </c>
      <c r="G51">
        <v>1</v>
      </c>
      <c r="H51" s="1">
        <f t="shared" si="1"/>
        <v>1177</v>
      </c>
      <c r="I51" t="s">
        <v>92</v>
      </c>
      <c r="J51" t="s">
        <v>39</v>
      </c>
    </row>
    <row r="52" spans="1:10" x14ac:dyDescent="0.25">
      <c r="A52" t="s">
        <v>11</v>
      </c>
      <c r="B52" t="s">
        <v>165</v>
      </c>
      <c r="C52" t="str">
        <f t="shared" si="0"/>
        <v>Ballston -- Shaw-Howard University</v>
      </c>
      <c r="D52" s="1">
        <v>1150</v>
      </c>
      <c r="E52" t="s">
        <v>12</v>
      </c>
      <c r="F52" t="s">
        <v>7</v>
      </c>
      <c r="G52">
        <v>2</v>
      </c>
      <c r="H52" s="1">
        <f t="shared" si="1"/>
        <v>2300</v>
      </c>
      <c r="I52" t="s">
        <v>92</v>
      </c>
      <c r="J52" t="s">
        <v>39</v>
      </c>
    </row>
    <row r="53" spans="1:10" x14ac:dyDescent="0.25">
      <c r="A53" t="s">
        <v>11</v>
      </c>
      <c r="B53" t="s">
        <v>167</v>
      </c>
      <c r="C53" t="str">
        <f t="shared" si="0"/>
        <v>Ballston -- Smithsonian</v>
      </c>
      <c r="D53" s="1">
        <v>8488</v>
      </c>
      <c r="E53" t="s">
        <v>12</v>
      </c>
      <c r="F53" t="s">
        <v>23</v>
      </c>
      <c r="G53">
        <v>1</v>
      </c>
      <c r="H53" s="1">
        <f t="shared" si="1"/>
        <v>8488</v>
      </c>
      <c r="I53" t="s">
        <v>92</v>
      </c>
      <c r="J53" t="s">
        <v>39</v>
      </c>
    </row>
    <row r="54" spans="1:10" x14ac:dyDescent="0.25">
      <c r="A54" t="s">
        <v>11</v>
      </c>
      <c r="B54" t="s">
        <v>170</v>
      </c>
      <c r="C54" t="str">
        <f t="shared" si="0"/>
        <v>Ballston -- Stadium-Armory</v>
      </c>
      <c r="D54" s="1">
        <v>1591</v>
      </c>
      <c r="E54" t="s">
        <v>12</v>
      </c>
      <c r="F54" t="s">
        <v>23</v>
      </c>
      <c r="G54">
        <v>1</v>
      </c>
      <c r="H54" s="1">
        <f t="shared" si="1"/>
        <v>1591</v>
      </c>
      <c r="I54" t="s">
        <v>92</v>
      </c>
      <c r="J54" t="s">
        <v>39</v>
      </c>
    </row>
    <row r="55" spans="1:10" x14ac:dyDescent="0.25">
      <c r="A55" t="s">
        <v>11</v>
      </c>
      <c r="B55" t="s">
        <v>61</v>
      </c>
      <c r="C55" t="str">
        <f t="shared" si="0"/>
        <v>Ballston -- Tenleytown-AU</v>
      </c>
      <c r="D55" s="1">
        <v>1317</v>
      </c>
      <c r="E55" t="s">
        <v>12</v>
      </c>
      <c r="F55" t="s">
        <v>15</v>
      </c>
      <c r="G55">
        <v>2</v>
      </c>
      <c r="H55" s="1">
        <f t="shared" si="1"/>
        <v>2634</v>
      </c>
      <c r="I55" t="s">
        <v>92</v>
      </c>
      <c r="J55" t="s">
        <v>39</v>
      </c>
    </row>
    <row r="56" spans="1:10" x14ac:dyDescent="0.25">
      <c r="A56" t="s">
        <v>11</v>
      </c>
      <c r="B56" t="s">
        <v>64</v>
      </c>
      <c r="C56" t="str">
        <f t="shared" si="0"/>
        <v>Ballston -- U Street-Cardozo</v>
      </c>
      <c r="D56" s="1">
        <v>1649</v>
      </c>
      <c r="E56" t="s">
        <v>12</v>
      </c>
      <c r="F56" t="s">
        <v>7</v>
      </c>
      <c r="G56">
        <v>2</v>
      </c>
      <c r="H56" s="1">
        <f t="shared" si="1"/>
        <v>3298</v>
      </c>
      <c r="I56" t="s">
        <v>92</v>
      </c>
      <c r="J56" t="s">
        <v>39</v>
      </c>
    </row>
    <row r="57" spans="1:10" x14ac:dyDescent="0.25">
      <c r="A57" t="s">
        <v>11</v>
      </c>
      <c r="B57" t="s">
        <v>65</v>
      </c>
      <c r="C57" t="str">
        <f t="shared" si="0"/>
        <v>Ballston -- Union Station</v>
      </c>
      <c r="D57" s="1">
        <v>9924</v>
      </c>
      <c r="E57" t="s">
        <v>12</v>
      </c>
      <c r="F57" t="s">
        <v>15</v>
      </c>
      <c r="G57">
        <v>2</v>
      </c>
      <c r="H57" s="1">
        <f t="shared" si="1"/>
        <v>19848</v>
      </c>
      <c r="I57" t="s">
        <v>92</v>
      </c>
      <c r="J57" t="s">
        <v>39</v>
      </c>
    </row>
    <row r="58" spans="1:10" x14ac:dyDescent="0.25">
      <c r="A58" t="s">
        <v>11</v>
      </c>
      <c r="B58" t="s">
        <v>199</v>
      </c>
      <c r="C58" t="str">
        <f t="shared" si="0"/>
        <v>Ballston -- Van Ness-UDC</v>
      </c>
      <c r="D58" s="1">
        <v>929</v>
      </c>
      <c r="E58" t="s">
        <v>12</v>
      </c>
      <c r="F58" t="s">
        <v>15</v>
      </c>
      <c r="G58">
        <v>2</v>
      </c>
      <c r="H58" s="1">
        <f t="shared" si="1"/>
        <v>1858</v>
      </c>
      <c r="I58" t="s">
        <v>92</v>
      </c>
      <c r="J58" t="s">
        <v>39</v>
      </c>
    </row>
    <row r="59" spans="1:10" x14ac:dyDescent="0.25">
      <c r="A59" t="s">
        <v>11</v>
      </c>
      <c r="B59" t="s">
        <v>202</v>
      </c>
      <c r="C59" t="str">
        <f t="shared" si="0"/>
        <v>Ballston -- Waterfront</v>
      </c>
      <c r="D59" s="1">
        <v>776</v>
      </c>
      <c r="E59" t="s">
        <v>12</v>
      </c>
      <c r="F59" t="s">
        <v>7</v>
      </c>
      <c r="G59">
        <v>2</v>
      </c>
      <c r="H59" s="1">
        <f t="shared" si="1"/>
        <v>1552</v>
      </c>
      <c r="I59" t="s">
        <v>92</v>
      </c>
      <c r="J59" t="s">
        <v>39</v>
      </c>
    </row>
    <row r="60" spans="1:10" x14ac:dyDescent="0.25">
      <c r="A60" t="s">
        <v>11</v>
      </c>
      <c r="B60" t="s">
        <v>91</v>
      </c>
      <c r="C60" t="str">
        <f t="shared" si="0"/>
        <v>Ballston -- Woodley Park-Zoo</v>
      </c>
      <c r="D60" s="1">
        <v>1736</v>
      </c>
      <c r="E60" t="s">
        <v>12</v>
      </c>
      <c r="F60" t="s">
        <v>15</v>
      </c>
      <c r="G60">
        <v>2</v>
      </c>
      <c r="H60" s="1">
        <f t="shared" si="1"/>
        <v>3472</v>
      </c>
      <c r="I60" t="s">
        <v>92</v>
      </c>
      <c r="J60" t="s">
        <v>39</v>
      </c>
    </row>
    <row r="61" spans="1:10" x14ac:dyDescent="0.25">
      <c r="A61" t="s">
        <v>17</v>
      </c>
      <c r="B61" t="s">
        <v>6</v>
      </c>
      <c r="C61" t="str">
        <f t="shared" si="0"/>
        <v>Braddock Road -- Archives-Navy Memorial</v>
      </c>
      <c r="D61" s="1">
        <v>6287</v>
      </c>
      <c r="E61" t="s">
        <v>18</v>
      </c>
      <c r="F61" t="s">
        <v>7</v>
      </c>
      <c r="G61">
        <v>1</v>
      </c>
      <c r="H61" s="1">
        <f t="shared" si="1"/>
        <v>6287</v>
      </c>
      <c r="I61" t="s">
        <v>92</v>
      </c>
      <c r="J61" t="s">
        <v>39</v>
      </c>
    </row>
    <row r="62" spans="1:10" x14ac:dyDescent="0.25">
      <c r="A62" t="s">
        <v>17</v>
      </c>
      <c r="B62" t="s">
        <v>22</v>
      </c>
      <c r="C62" t="str">
        <f t="shared" si="0"/>
        <v>Braddock Road -- Capitol South</v>
      </c>
      <c r="D62" s="1">
        <v>1776</v>
      </c>
      <c r="E62" t="s">
        <v>18</v>
      </c>
      <c r="F62" t="s">
        <v>23</v>
      </c>
      <c r="G62">
        <v>1</v>
      </c>
      <c r="H62" s="1">
        <f t="shared" si="1"/>
        <v>1776</v>
      </c>
      <c r="I62" t="s">
        <v>92</v>
      </c>
      <c r="J62" t="s">
        <v>39</v>
      </c>
    </row>
    <row r="63" spans="1:10" x14ac:dyDescent="0.25">
      <c r="A63" t="s">
        <v>17</v>
      </c>
      <c r="B63" t="s">
        <v>27</v>
      </c>
      <c r="C63" t="str">
        <f t="shared" si="0"/>
        <v>Braddock Road -- Cleveland Park</v>
      </c>
      <c r="D63" s="1">
        <v>350</v>
      </c>
      <c r="E63" t="s">
        <v>18</v>
      </c>
      <c r="F63" t="s">
        <v>15</v>
      </c>
      <c r="G63">
        <v>2</v>
      </c>
      <c r="H63" s="1">
        <f t="shared" si="1"/>
        <v>700</v>
      </c>
      <c r="I63" t="s">
        <v>92</v>
      </c>
      <c r="J63" t="s">
        <v>39</v>
      </c>
    </row>
    <row r="64" spans="1:10" x14ac:dyDescent="0.25">
      <c r="A64" t="s">
        <v>17</v>
      </c>
      <c r="B64" t="s">
        <v>154</v>
      </c>
      <c r="C64" t="str">
        <f t="shared" si="0"/>
        <v>Braddock Road -- Columbia Heights</v>
      </c>
      <c r="D64" s="1">
        <v>1787</v>
      </c>
      <c r="E64" t="s">
        <v>18</v>
      </c>
      <c r="F64" t="s">
        <v>7</v>
      </c>
      <c r="G64">
        <v>1</v>
      </c>
      <c r="H64" s="1">
        <f t="shared" si="1"/>
        <v>1787</v>
      </c>
      <c r="I64" t="s">
        <v>92</v>
      </c>
      <c r="J64" t="s">
        <v>39</v>
      </c>
    </row>
    <row r="65" spans="1:10" x14ac:dyDescent="0.25">
      <c r="A65" t="s">
        <v>17</v>
      </c>
      <c r="B65" t="s">
        <v>270</v>
      </c>
      <c r="C65" t="str">
        <f t="shared" si="0"/>
        <v>Braddock Road -- Dupont Circle</v>
      </c>
      <c r="D65" s="1">
        <v>2193</v>
      </c>
      <c r="E65" t="s">
        <v>18</v>
      </c>
      <c r="F65" t="s">
        <v>15</v>
      </c>
      <c r="G65">
        <v>2</v>
      </c>
      <c r="H65" s="1">
        <f t="shared" si="1"/>
        <v>4386</v>
      </c>
      <c r="I65" t="s">
        <v>92</v>
      </c>
      <c r="J65" t="s">
        <v>39</v>
      </c>
    </row>
    <row r="66" spans="1:10" x14ac:dyDescent="0.25">
      <c r="A66" t="s">
        <v>17</v>
      </c>
      <c r="B66" t="s">
        <v>272</v>
      </c>
      <c r="C66" t="str">
        <f t="shared" ref="C66:C129" si="2">(A66&amp;" -- "&amp;B66)</f>
        <v>Braddock Road -- Eastern Market</v>
      </c>
      <c r="D66" s="1">
        <v>1034</v>
      </c>
      <c r="E66" t="s">
        <v>18</v>
      </c>
      <c r="F66" t="s">
        <v>23</v>
      </c>
      <c r="G66">
        <v>1</v>
      </c>
      <c r="H66" s="1">
        <f t="shared" ref="H66:H129" si="3">D66*G66</f>
        <v>1034</v>
      </c>
      <c r="I66" t="s">
        <v>92</v>
      </c>
      <c r="J66" t="s">
        <v>39</v>
      </c>
    </row>
    <row r="67" spans="1:10" x14ac:dyDescent="0.25">
      <c r="A67" t="s">
        <v>17</v>
      </c>
      <c r="B67" t="s">
        <v>275</v>
      </c>
      <c r="C67" t="str">
        <f t="shared" si="2"/>
        <v>Braddock Road -- Farragut North</v>
      </c>
      <c r="D67" s="1">
        <v>1562</v>
      </c>
      <c r="E67" t="s">
        <v>18</v>
      </c>
      <c r="F67" t="s">
        <v>15</v>
      </c>
      <c r="G67">
        <v>2</v>
      </c>
      <c r="H67" s="1">
        <f t="shared" si="3"/>
        <v>3124</v>
      </c>
      <c r="I67" t="s">
        <v>92</v>
      </c>
      <c r="J67" t="s">
        <v>39</v>
      </c>
    </row>
    <row r="68" spans="1:10" x14ac:dyDescent="0.25">
      <c r="A68" t="s">
        <v>17</v>
      </c>
      <c r="B68" t="s">
        <v>276</v>
      </c>
      <c r="C68" t="str">
        <f t="shared" si="2"/>
        <v>Braddock Road -- Farragut West</v>
      </c>
      <c r="D68" s="1">
        <v>9426</v>
      </c>
      <c r="E68" t="s">
        <v>18</v>
      </c>
      <c r="F68" t="s">
        <v>23</v>
      </c>
      <c r="G68">
        <v>1</v>
      </c>
      <c r="H68" s="1">
        <f t="shared" si="3"/>
        <v>9426</v>
      </c>
      <c r="I68" t="s">
        <v>92</v>
      </c>
      <c r="J68" t="s">
        <v>39</v>
      </c>
    </row>
    <row r="69" spans="1:10" x14ac:dyDescent="0.25">
      <c r="A69" t="s">
        <v>17</v>
      </c>
      <c r="B69" t="s">
        <v>277</v>
      </c>
      <c r="C69" t="str">
        <f t="shared" si="2"/>
        <v>Braddock Road -- Federal Center SW</v>
      </c>
      <c r="D69" s="1">
        <v>696</v>
      </c>
      <c r="E69" t="s">
        <v>18</v>
      </c>
      <c r="F69" t="s">
        <v>23</v>
      </c>
      <c r="G69">
        <v>1</v>
      </c>
      <c r="H69" s="1">
        <f t="shared" si="3"/>
        <v>696</v>
      </c>
      <c r="I69" t="s">
        <v>92</v>
      </c>
      <c r="J69" t="s">
        <v>39</v>
      </c>
    </row>
    <row r="70" spans="1:10" x14ac:dyDescent="0.25">
      <c r="A70" t="s">
        <v>17</v>
      </c>
      <c r="B70" t="s">
        <v>278</v>
      </c>
      <c r="C70" t="str">
        <f t="shared" si="2"/>
        <v>Braddock Road -- Federal Triangle</v>
      </c>
      <c r="D70" s="1">
        <v>1770</v>
      </c>
      <c r="E70" t="s">
        <v>18</v>
      </c>
      <c r="F70" t="s">
        <v>23</v>
      </c>
      <c r="G70">
        <v>1</v>
      </c>
      <c r="H70" s="1">
        <f t="shared" si="3"/>
        <v>1770</v>
      </c>
      <c r="I70" t="s">
        <v>92</v>
      </c>
      <c r="J70" t="s">
        <v>39</v>
      </c>
    </row>
    <row r="71" spans="1:10" x14ac:dyDescent="0.25">
      <c r="A71" t="s">
        <v>17</v>
      </c>
      <c r="B71" t="s">
        <v>279</v>
      </c>
      <c r="C71" t="str">
        <f t="shared" si="2"/>
        <v>Braddock Road -- Foggy Bottom</v>
      </c>
      <c r="D71" s="1">
        <v>6725</v>
      </c>
      <c r="E71" t="s">
        <v>18</v>
      </c>
      <c r="F71" t="s">
        <v>23</v>
      </c>
      <c r="G71">
        <v>1</v>
      </c>
      <c r="H71" s="1">
        <f t="shared" si="3"/>
        <v>6725</v>
      </c>
      <c r="I71" t="s">
        <v>92</v>
      </c>
      <c r="J71" t="s">
        <v>39</v>
      </c>
    </row>
    <row r="72" spans="1:10" x14ac:dyDescent="0.25">
      <c r="A72" t="s">
        <v>17</v>
      </c>
      <c r="B72" t="s">
        <v>120</v>
      </c>
      <c r="C72" t="str">
        <f t="shared" si="2"/>
        <v>Braddock Road -- Gallery Place-Chinatown</v>
      </c>
      <c r="D72" s="1">
        <v>7216</v>
      </c>
      <c r="E72" t="s">
        <v>18</v>
      </c>
      <c r="F72" t="s">
        <v>117</v>
      </c>
      <c r="G72">
        <v>1</v>
      </c>
      <c r="H72" s="1">
        <f t="shared" si="3"/>
        <v>7216</v>
      </c>
      <c r="I72" t="s">
        <v>92</v>
      </c>
      <c r="J72" t="s">
        <v>39</v>
      </c>
    </row>
    <row r="73" spans="1:10" x14ac:dyDescent="0.25">
      <c r="A73" t="s">
        <v>17</v>
      </c>
      <c r="B73" t="s">
        <v>121</v>
      </c>
      <c r="C73" t="str">
        <f t="shared" si="2"/>
        <v>Braddock Road -- Georgia Avenue-Petworth</v>
      </c>
      <c r="D73" s="1">
        <v>632</v>
      </c>
      <c r="E73" t="s">
        <v>18</v>
      </c>
      <c r="F73" t="s">
        <v>7</v>
      </c>
      <c r="G73">
        <v>1</v>
      </c>
      <c r="H73" s="1">
        <f t="shared" si="3"/>
        <v>632</v>
      </c>
      <c r="I73" t="s">
        <v>92</v>
      </c>
      <c r="J73" t="s">
        <v>39</v>
      </c>
    </row>
    <row r="74" spans="1:10" x14ac:dyDescent="0.25">
      <c r="A74" t="s">
        <v>17</v>
      </c>
      <c r="B74" t="s">
        <v>128</v>
      </c>
      <c r="C74" t="str">
        <f t="shared" si="2"/>
        <v>Braddock Road -- Judiciary Square</v>
      </c>
      <c r="D74" s="1">
        <v>562</v>
      </c>
      <c r="E74" t="s">
        <v>18</v>
      </c>
      <c r="F74" t="s">
        <v>15</v>
      </c>
      <c r="G74">
        <v>2</v>
      </c>
      <c r="H74" s="1">
        <f t="shared" si="3"/>
        <v>1124</v>
      </c>
      <c r="I74" t="s">
        <v>92</v>
      </c>
      <c r="J74" t="s">
        <v>39</v>
      </c>
    </row>
    <row r="75" spans="1:10" x14ac:dyDescent="0.25">
      <c r="A75" t="s">
        <v>17</v>
      </c>
      <c r="B75" t="s">
        <v>132</v>
      </c>
      <c r="C75" t="str">
        <f t="shared" si="2"/>
        <v>Braddock Road -- L'Enfant Plaza</v>
      </c>
      <c r="D75" s="1">
        <v>6292</v>
      </c>
      <c r="E75" t="s">
        <v>18</v>
      </c>
      <c r="F75" t="s">
        <v>133</v>
      </c>
      <c r="G75">
        <v>1</v>
      </c>
      <c r="H75" s="1">
        <f t="shared" si="3"/>
        <v>6292</v>
      </c>
      <c r="I75" t="s">
        <v>92</v>
      </c>
      <c r="J75" t="s">
        <v>39</v>
      </c>
    </row>
    <row r="76" spans="1:10" x14ac:dyDescent="0.25">
      <c r="A76" t="s">
        <v>17</v>
      </c>
      <c r="B76" t="s">
        <v>181</v>
      </c>
      <c r="C76" t="str">
        <f t="shared" si="2"/>
        <v>Braddock Road -- McPherson Square</v>
      </c>
      <c r="D76" s="1">
        <v>5709</v>
      </c>
      <c r="E76" t="s">
        <v>18</v>
      </c>
      <c r="F76" t="s">
        <v>23</v>
      </c>
      <c r="G76">
        <v>1</v>
      </c>
      <c r="H76" s="1">
        <f t="shared" si="3"/>
        <v>5709</v>
      </c>
      <c r="I76" t="s">
        <v>92</v>
      </c>
      <c r="J76" t="s">
        <v>39</v>
      </c>
    </row>
    <row r="77" spans="1:10" x14ac:dyDescent="0.25">
      <c r="A77" t="s">
        <v>17</v>
      </c>
      <c r="B77" t="s">
        <v>183</v>
      </c>
      <c r="C77" t="str">
        <f t="shared" si="2"/>
        <v>Braddock Road -- Metro Center</v>
      </c>
      <c r="D77" s="1">
        <v>3127</v>
      </c>
      <c r="E77" t="s">
        <v>18</v>
      </c>
      <c r="F77" t="s">
        <v>184</v>
      </c>
      <c r="G77">
        <v>1</v>
      </c>
      <c r="H77" s="1">
        <f t="shared" si="3"/>
        <v>3127</v>
      </c>
      <c r="I77" t="s">
        <v>92</v>
      </c>
      <c r="J77" t="s">
        <v>39</v>
      </c>
    </row>
    <row r="78" spans="1:10" x14ac:dyDescent="0.25">
      <c r="A78" t="s">
        <v>17</v>
      </c>
      <c r="B78" t="s">
        <v>249</v>
      </c>
      <c r="C78" t="str">
        <f t="shared" si="2"/>
        <v>Braddock Road -- Mt. Vernon Square-UDC</v>
      </c>
      <c r="D78" s="1">
        <v>1664</v>
      </c>
      <c r="E78" t="s">
        <v>18</v>
      </c>
      <c r="F78" t="s">
        <v>7</v>
      </c>
      <c r="G78">
        <v>1</v>
      </c>
      <c r="H78" s="1">
        <f t="shared" si="3"/>
        <v>1664</v>
      </c>
      <c r="I78" t="s">
        <v>92</v>
      </c>
      <c r="J78" t="s">
        <v>39</v>
      </c>
    </row>
    <row r="79" spans="1:10" x14ac:dyDescent="0.25">
      <c r="A79" t="s">
        <v>17</v>
      </c>
      <c r="B79" t="s">
        <v>250</v>
      </c>
      <c r="C79" t="str">
        <f t="shared" si="2"/>
        <v>Braddock Road -- Navy Yard</v>
      </c>
      <c r="D79" s="1">
        <v>1972</v>
      </c>
      <c r="E79" t="s">
        <v>18</v>
      </c>
      <c r="F79" t="s">
        <v>4</v>
      </c>
      <c r="G79">
        <v>2</v>
      </c>
      <c r="H79" s="1">
        <f t="shared" si="3"/>
        <v>3944</v>
      </c>
      <c r="I79" t="s">
        <v>92</v>
      </c>
      <c r="J79" t="s">
        <v>39</v>
      </c>
    </row>
    <row r="80" spans="1:10" x14ac:dyDescent="0.25">
      <c r="A80" t="s">
        <v>17</v>
      </c>
      <c r="B80" t="s">
        <v>155</v>
      </c>
      <c r="C80" t="str">
        <f t="shared" si="2"/>
        <v>Braddock Road -- New York Ave</v>
      </c>
      <c r="D80" s="1">
        <v>1018</v>
      </c>
      <c r="E80" t="s">
        <v>18</v>
      </c>
      <c r="F80" t="s">
        <v>15</v>
      </c>
      <c r="G80">
        <v>2</v>
      </c>
      <c r="H80" s="1">
        <f t="shared" si="3"/>
        <v>2036</v>
      </c>
      <c r="I80" t="s">
        <v>92</v>
      </c>
      <c r="J80" t="s">
        <v>39</v>
      </c>
    </row>
    <row r="81" spans="1:10" x14ac:dyDescent="0.25">
      <c r="A81" t="s">
        <v>17</v>
      </c>
      <c r="B81" t="s">
        <v>158</v>
      </c>
      <c r="C81" t="str">
        <f t="shared" si="2"/>
        <v>Braddock Road -- Potomac Avenue</v>
      </c>
      <c r="D81" s="1">
        <v>247</v>
      </c>
      <c r="E81" t="s">
        <v>18</v>
      </c>
      <c r="F81" t="s">
        <v>23</v>
      </c>
      <c r="G81">
        <v>1</v>
      </c>
      <c r="H81" s="1">
        <f t="shared" si="3"/>
        <v>247</v>
      </c>
      <c r="I81" t="s">
        <v>92</v>
      </c>
      <c r="J81" t="s">
        <v>39</v>
      </c>
    </row>
    <row r="82" spans="1:10" x14ac:dyDescent="0.25">
      <c r="A82" t="s">
        <v>17</v>
      </c>
      <c r="B82" t="s">
        <v>165</v>
      </c>
      <c r="C82" t="str">
        <f t="shared" si="2"/>
        <v>Braddock Road -- Shaw-Howard University</v>
      </c>
      <c r="D82" s="1">
        <v>873</v>
      </c>
      <c r="E82" t="s">
        <v>18</v>
      </c>
      <c r="F82" t="s">
        <v>7</v>
      </c>
      <c r="G82">
        <v>1</v>
      </c>
      <c r="H82" s="1">
        <f t="shared" si="3"/>
        <v>873</v>
      </c>
      <c r="I82" t="s">
        <v>92</v>
      </c>
      <c r="J82" t="s">
        <v>39</v>
      </c>
    </row>
    <row r="83" spans="1:10" x14ac:dyDescent="0.25">
      <c r="A83" t="s">
        <v>17</v>
      </c>
      <c r="B83" t="s">
        <v>167</v>
      </c>
      <c r="C83" t="str">
        <f t="shared" si="2"/>
        <v>Braddock Road -- Smithsonian</v>
      </c>
      <c r="D83" s="1">
        <v>1848</v>
      </c>
      <c r="E83" t="s">
        <v>18</v>
      </c>
      <c r="F83" t="s">
        <v>23</v>
      </c>
      <c r="G83">
        <v>1</v>
      </c>
      <c r="H83" s="1">
        <f t="shared" si="3"/>
        <v>1848</v>
      </c>
      <c r="I83" t="s">
        <v>92</v>
      </c>
      <c r="J83" t="s">
        <v>39</v>
      </c>
    </row>
    <row r="84" spans="1:10" x14ac:dyDescent="0.25">
      <c r="A84" t="s">
        <v>17</v>
      </c>
      <c r="B84" t="s">
        <v>170</v>
      </c>
      <c r="C84" t="str">
        <f t="shared" si="2"/>
        <v>Braddock Road -- Stadium-Armory</v>
      </c>
      <c r="D84" s="1">
        <v>537</v>
      </c>
      <c r="E84" t="s">
        <v>18</v>
      </c>
      <c r="F84" t="s">
        <v>23</v>
      </c>
      <c r="G84">
        <v>1</v>
      </c>
      <c r="H84" s="1">
        <f t="shared" si="3"/>
        <v>537</v>
      </c>
      <c r="I84" t="s">
        <v>92</v>
      </c>
      <c r="J84" t="s">
        <v>39</v>
      </c>
    </row>
    <row r="85" spans="1:10" x14ac:dyDescent="0.25">
      <c r="A85" t="s">
        <v>17</v>
      </c>
      <c r="B85" t="s">
        <v>61</v>
      </c>
      <c r="C85" t="str">
        <f t="shared" si="2"/>
        <v>Braddock Road -- Tenleytown-AU</v>
      </c>
      <c r="D85" s="1">
        <v>526</v>
      </c>
      <c r="E85" t="s">
        <v>18</v>
      </c>
      <c r="F85" t="s">
        <v>15</v>
      </c>
      <c r="G85">
        <v>2</v>
      </c>
      <c r="H85" s="1">
        <f t="shared" si="3"/>
        <v>1052</v>
      </c>
      <c r="I85" t="s">
        <v>92</v>
      </c>
      <c r="J85" t="s">
        <v>39</v>
      </c>
    </row>
    <row r="86" spans="1:10" x14ac:dyDescent="0.25">
      <c r="A86" t="s">
        <v>17</v>
      </c>
      <c r="B86" t="s">
        <v>64</v>
      </c>
      <c r="C86" t="str">
        <f t="shared" si="2"/>
        <v>Braddock Road -- U Street-Cardozo</v>
      </c>
      <c r="D86" s="1">
        <v>1813</v>
      </c>
      <c r="E86" t="s">
        <v>18</v>
      </c>
      <c r="F86" t="s">
        <v>7</v>
      </c>
      <c r="G86">
        <v>1</v>
      </c>
      <c r="H86" s="1">
        <f t="shared" si="3"/>
        <v>1813</v>
      </c>
      <c r="I86" t="s">
        <v>92</v>
      </c>
      <c r="J86" t="s">
        <v>39</v>
      </c>
    </row>
    <row r="87" spans="1:10" x14ac:dyDescent="0.25">
      <c r="A87" t="s">
        <v>17</v>
      </c>
      <c r="B87" t="s">
        <v>65</v>
      </c>
      <c r="C87" t="str">
        <f t="shared" si="2"/>
        <v>Braddock Road -- Union Station</v>
      </c>
      <c r="D87" s="1">
        <v>3967</v>
      </c>
      <c r="E87" t="s">
        <v>18</v>
      </c>
      <c r="F87" t="s">
        <v>15</v>
      </c>
      <c r="G87">
        <v>2</v>
      </c>
      <c r="H87" s="1">
        <f t="shared" si="3"/>
        <v>7934</v>
      </c>
      <c r="I87" t="s">
        <v>92</v>
      </c>
      <c r="J87" t="s">
        <v>39</v>
      </c>
    </row>
    <row r="88" spans="1:10" x14ac:dyDescent="0.25">
      <c r="A88" t="s">
        <v>17</v>
      </c>
      <c r="B88" t="s">
        <v>199</v>
      </c>
      <c r="C88" t="str">
        <f t="shared" si="2"/>
        <v>Braddock Road -- Van Ness-UDC</v>
      </c>
      <c r="D88" s="1">
        <v>340</v>
      </c>
      <c r="E88" t="s">
        <v>18</v>
      </c>
      <c r="F88" t="s">
        <v>15</v>
      </c>
      <c r="G88">
        <v>2</v>
      </c>
      <c r="H88" s="1">
        <f t="shared" si="3"/>
        <v>680</v>
      </c>
      <c r="I88" t="s">
        <v>92</v>
      </c>
      <c r="J88" t="s">
        <v>39</v>
      </c>
    </row>
    <row r="89" spans="1:10" x14ac:dyDescent="0.25">
      <c r="A89" t="s">
        <v>17</v>
      </c>
      <c r="B89" t="s">
        <v>202</v>
      </c>
      <c r="C89" t="str">
        <f t="shared" si="2"/>
        <v>Braddock Road -- Waterfront</v>
      </c>
      <c r="D89" s="1">
        <v>469</v>
      </c>
      <c r="E89" t="s">
        <v>18</v>
      </c>
      <c r="F89" t="s">
        <v>7</v>
      </c>
      <c r="G89">
        <v>1</v>
      </c>
      <c r="H89" s="1">
        <f t="shared" si="3"/>
        <v>469</v>
      </c>
      <c r="I89" t="s">
        <v>92</v>
      </c>
      <c r="J89" t="s">
        <v>39</v>
      </c>
    </row>
    <row r="90" spans="1:10" x14ac:dyDescent="0.25">
      <c r="A90" t="s">
        <v>17</v>
      </c>
      <c r="B90" t="s">
        <v>91</v>
      </c>
      <c r="C90" t="str">
        <f t="shared" si="2"/>
        <v>Braddock Road -- Woodley Park-Zoo</v>
      </c>
      <c r="D90" s="1">
        <v>616</v>
      </c>
      <c r="E90" t="s">
        <v>18</v>
      </c>
      <c r="F90" t="s">
        <v>15</v>
      </c>
      <c r="G90">
        <v>2</v>
      </c>
      <c r="H90" s="1">
        <f t="shared" si="3"/>
        <v>1232</v>
      </c>
      <c r="I90" t="s">
        <v>92</v>
      </c>
      <c r="J90" t="s">
        <v>39</v>
      </c>
    </row>
    <row r="91" spans="1:10" x14ac:dyDescent="0.25">
      <c r="A91" t="s">
        <v>22</v>
      </c>
      <c r="B91" t="s">
        <v>9</v>
      </c>
      <c r="C91" t="str">
        <f t="shared" si="2"/>
        <v>Capitol South -- Arlington Cemetery</v>
      </c>
      <c r="D91" s="1">
        <v>1097</v>
      </c>
      <c r="E91" t="s">
        <v>23</v>
      </c>
      <c r="F91" t="s">
        <v>10</v>
      </c>
      <c r="G91">
        <v>2</v>
      </c>
      <c r="H91" s="1">
        <f t="shared" si="3"/>
        <v>2194</v>
      </c>
      <c r="I91" t="s">
        <v>92</v>
      </c>
      <c r="J91" t="s">
        <v>38</v>
      </c>
    </row>
    <row r="92" spans="1:10" x14ac:dyDescent="0.25">
      <c r="A92" t="s">
        <v>22</v>
      </c>
      <c r="B92" t="s">
        <v>11</v>
      </c>
      <c r="C92" t="str">
        <f t="shared" si="2"/>
        <v>Capitol South -- Ballston</v>
      </c>
      <c r="D92" s="1">
        <v>3667</v>
      </c>
      <c r="E92" t="s">
        <v>23</v>
      </c>
      <c r="F92" t="s">
        <v>12</v>
      </c>
      <c r="G92">
        <v>1</v>
      </c>
      <c r="H92" s="1">
        <f t="shared" si="3"/>
        <v>3667</v>
      </c>
      <c r="I92" t="s">
        <v>92</v>
      </c>
      <c r="J92" t="s">
        <v>39</v>
      </c>
    </row>
    <row r="93" spans="1:10" x14ac:dyDescent="0.25">
      <c r="A93" t="s">
        <v>22</v>
      </c>
      <c r="B93" t="s">
        <v>17</v>
      </c>
      <c r="C93" t="str">
        <f t="shared" si="2"/>
        <v>Capitol South -- Braddock Road</v>
      </c>
      <c r="D93" s="1">
        <v>1639</v>
      </c>
      <c r="E93" t="s">
        <v>23</v>
      </c>
      <c r="F93" t="s">
        <v>18</v>
      </c>
      <c r="G93">
        <v>2</v>
      </c>
      <c r="H93" s="1">
        <f t="shared" si="3"/>
        <v>3278</v>
      </c>
      <c r="I93" t="s">
        <v>92</v>
      </c>
      <c r="J93" t="s">
        <v>38</v>
      </c>
    </row>
    <row r="94" spans="1:10" x14ac:dyDescent="0.25">
      <c r="A94" t="s">
        <v>22</v>
      </c>
      <c r="B94" t="s">
        <v>26</v>
      </c>
      <c r="C94" t="str">
        <f t="shared" si="2"/>
        <v>Capitol South -- Clarendon</v>
      </c>
      <c r="D94" s="1">
        <v>2126</v>
      </c>
      <c r="E94" t="s">
        <v>23</v>
      </c>
      <c r="F94" t="s">
        <v>12</v>
      </c>
      <c r="G94">
        <v>1</v>
      </c>
      <c r="H94" s="1">
        <f t="shared" si="3"/>
        <v>2126</v>
      </c>
      <c r="I94" t="s">
        <v>92</v>
      </c>
      <c r="J94" t="s">
        <v>39</v>
      </c>
    </row>
    <row r="95" spans="1:10" x14ac:dyDescent="0.25">
      <c r="A95" t="s">
        <v>22</v>
      </c>
      <c r="B95" t="s">
        <v>266</v>
      </c>
      <c r="C95" t="str">
        <f t="shared" si="2"/>
        <v>Capitol South -- Court House</v>
      </c>
      <c r="D95" s="1">
        <v>3416</v>
      </c>
      <c r="E95" t="s">
        <v>23</v>
      </c>
      <c r="F95" t="s">
        <v>12</v>
      </c>
      <c r="G95">
        <v>1</v>
      </c>
      <c r="H95" s="1">
        <f t="shared" si="3"/>
        <v>3416</v>
      </c>
      <c r="I95" t="s">
        <v>92</v>
      </c>
      <c r="J95" t="s">
        <v>39</v>
      </c>
    </row>
    <row r="96" spans="1:10" x14ac:dyDescent="0.25">
      <c r="A96" t="s">
        <v>22</v>
      </c>
      <c r="B96" t="s">
        <v>267</v>
      </c>
      <c r="C96" t="str">
        <f t="shared" si="2"/>
        <v>Capitol South -- Crystal City</v>
      </c>
      <c r="D96" s="1">
        <v>3728</v>
      </c>
      <c r="E96" t="s">
        <v>23</v>
      </c>
      <c r="F96" t="s">
        <v>18</v>
      </c>
      <c r="G96">
        <v>2</v>
      </c>
      <c r="H96" s="1">
        <f t="shared" si="3"/>
        <v>7456</v>
      </c>
      <c r="I96" t="s">
        <v>92</v>
      </c>
      <c r="J96" t="s">
        <v>39</v>
      </c>
    </row>
    <row r="97" spans="1:10" x14ac:dyDescent="0.25">
      <c r="A97" t="s">
        <v>22</v>
      </c>
      <c r="B97" t="s">
        <v>271</v>
      </c>
      <c r="C97" t="str">
        <f t="shared" si="2"/>
        <v>Capitol South -- East Falls Church</v>
      </c>
      <c r="D97" s="1">
        <v>1873</v>
      </c>
      <c r="E97" t="s">
        <v>23</v>
      </c>
      <c r="F97" t="s">
        <v>12</v>
      </c>
      <c r="G97">
        <v>1</v>
      </c>
      <c r="H97" s="1">
        <f t="shared" si="3"/>
        <v>1873</v>
      </c>
      <c r="I97" t="s">
        <v>92</v>
      </c>
      <c r="J97" t="s">
        <v>39</v>
      </c>
    </row>
    <row r="98" spans="1:10" x14ac:dyDescent="0.25">
      <c r="A98" t="s">
        <v>22</v>
      </c>
      <c r="B98" t="s">
        <v>273</v>
      </c>
      <c r="C98" t="str">
        <f t="shared" si="2"/>
        <v>Capitol South -- Eisenhower Avenue</v>
      </c>
      <c r="D98" s="1">
        <v>411</v>
      </c>
      <c r="E98" t="s">
        <v>23</v>
      </c>
      <c r="F98" t="s">
        <v>274</v>
      </c>
      <c r="G98">
        <v>2</v>
      </c>
      <c r="H98" s="1">
        <f t="shared" si="3"/>
        <v>822</v>
      </c>
      <c r="I98" t="s">
        <v>92</v>
      </c>
      <c r="J98" t="s">
        <v>38</v>
      </c>
    </row>
    <row r="99" spans="1:10" x14ac:dyDescent="0.25">
      <c r="A99" t="s">
        <v>22</v>
      </c>
      <c r="B99" t="s">
        <v>129</v>
      </c>
      <c r="C99" t="str">
        <f t="shared" si="2"/>
        <v>Capitol South -- King Street</v>
      </c>
      <c r="D99" s="1">
        <v>2670</v>
      </c>
      <c r="E99" t="s">
        <v>23</v>
      </c>
      <c r="F99" t="s">
        <v>18</v>
      </c>
      <c r="G99">
        <v>2</v>
      </c>
      <c r="H99" s="1">
        <f t="shared" si="3"/>
        <v>5340</v>
      </c>
      <c r="I99" t="s">
        <v>92</v>
      </c>
      <c r="J99" t="s">
        <v>39</v>
      </c>
    </row>
    <row r="100" spans="1:10" x14ac:dyDescent="0.25">
      <c r="A100" t="s">
        <v>22</v>
      </c>
      <c r="B100" t="s">
        <v>156</v>
      </c>
      <c r="C100" t="str">
        <f t="shared" si="2"/>
        <v>Capitol South -- Pentagon</v>
      </c>
      <c r="D100" s="1">
        <v>4434</v>
      </c>
      <c r="E100" t="s">
        <v>23</v>
      </c>
      <c r="F100" t="s">
        <v>18</v>
      </c>
      <c r="G100">
        <v>2</v>
      </c>
      <c r="H100" s="1">
        <f t="shared" si="3"/>
        <v>8868</v>
      </c>
      <c r="I100" t="s">
        <v>92</v>
      </c>
      <c r="J100" t="s">
        <v>39</v>
      </c>
    </row>
    <row r="101" spans="1:10" x14ac:dyDescent="0.25">
      <c r="A101" t="s">
        <v>22</v>
      </c>
      <c r="B101" t="s">
        <v>157</v>
      </c>
      <c r="C101" t="str">
        <f t="shared" si="2"/>
        <v>Capitol South -- Pentagon City</v>
      </c>
      <c r="D101" s="1">
        <v>5425</v>
      </c>
      <c r="E101" t="s">
        <v>23</v>
      </c>
      <c r="F101" t="s">
        <v>18</v>
      </c>
      <c r="G101">
        <v>2</v>
      </c>
      <c r="H101" s="1">
        <f t="shared" si="3"/>
        <v>10850</v>
      </c>
      <c r="I101" t="s">
        <v>92</v>
      </c>
      <c r="J101" t="s">
        <v>39</v>
      </c>
    </row>
    <row r="102" spans="1:10" x14ac:dyDescent="0.25">
      <c r="A102" t="s">
        <v>22</v>
      </c>
      <c r="B102" t="s">
        <v>160</v>
      </c>
      <c r="C102" t="str">
        <f t="shared" si="2"/>
        <v>Capitol South -- Reagan Washington National Airport</v>
      </c>
      <c r="D102" s="1">
        <v>1539</v>
      </c>
      <c r="E102" t="s">
        <v>23</v>
      </c>
      <c r="F102" t="s">
        <v>18</v>
      </c>
      <c r="G102">
        <v>2</v>
      </c>
      <c r="H102" s="1">
        <f t="shared" si="3"/>
        <v>3078</v>
      </c>
      <c r="I102" t="s">
        <v>92</v>
      </c>
      <c r="J102" t="s">
        <v>38</v>
      </c>
    </row>
    <row r="103" spans="1:10" x14ac:dyDescent="0.25">
      <c r="A103" t="s">
        <v>22</v>
      </c>
      <c r="B103" t="s">
        <v>163</v>
      </c>
      <c r="C103" t="str">
        <f t="shared" si="2"/>
        <v>Capitol South -- Rosslyn</v>
      </c>
      <c r="D103" s="1">
        <v>4774</v>
      </c>
      <c r="E103" t="s">
        <v>23</v>
      </c>
      <c r="F103" t="s">
        <v>23</v>
      </c>
      <c r="G103">
        <v>1</v>
      </c>
      <c r="H103" s="1">
        <f t="shared" si="3"/>
        <v>4774</v>
      </c>
      <c r="I103" t="s">
        <v>92</v>
      </c>
      <c r="J103" t="s">
        <v>38</v>
      </c>
    </row>
    <row r="104" spans="1:10" x14ac:dyDescent="0.25">
      <c r="A104" t="s">
        <v>22</v>
      </c>
      <c r="B104" t="s">
        <v>66</v>
      </c>
      <c r="C104" t="str">
        <f t="shared" si="2"/>
        <v>Capitol South -- Van Dorn Street</v>
      </c>
      <c r="D104" s="1">
        <v>853</v>
      </c>
      <c r="E104" t="s">
        <v>23</v>
      </c>
      <c r="F104" t="s">
        <v>10</v>
      </c>
      <c r="G104">
        <v>2</v>
      </c>
      <c r="H104" s="1">
        <f t="shared" si="3"/>
        <v>1706</v>
      </c>
      <c r="I104" t="s">
        <v>92</v>
      </c>
      <c r="J104" t="s">
        <v>38</v>
      </c>
    </row>
    <row r="105" spans="1:10" x14ac:dyDescent="0.25">
      <c r="A105" t="s">
        <v>22</v>
      </c>
      <c r="B105" t="s">
        <v>201</v>
      </c>
      <c r="C105" t="str">
        <f t="shared" si="2"/>
        <v>Capitol South -- Virginia Square-GMU</v>
      </c>
      <c r="D105" s="1">
        <v>1469</v>
      </c>
      <c r="E105" t="s">
        <v>23</v>
      </c>
      <c r="F105" t="s">
        <v>12</v>
      </c>
      <c r="G105">
        <v>1</v>
      </c>
      <c r="H105" s="1">
        <f t="shared" si="3"/>
        <v>1469</v>
      </c>
      <c r="I105" t="s">
        <v>92</v>
      </c>
      <c r="J105" t="s">
        <v>39</v>
      </c>
    </row>
    <row r="106" spans="1:10" x14ac:dyDescent="0.25">
      <c r="A106" t="s">
        <v>26</v>
      </c>
      <c r="B106" t="s">
        <v>6</v>
      </c>
      <c r="C106" t="str">
        <f t="shared" si="2"/>
        <v>Clarendon -- Archives-Navy Memorial</v>
      </c>
      <c r="D106" s="1">
        <v>257</v>
      </c>
      <c r="E106" t="s">
        <v>12</v>
      </c>
      <c r="F106" t="s">
        <v>7</v>
      </c>
      <c r="G106">
        <v>2</v>
      </c>
      <c r="H106" s="1">
        <f t="shared" si="3"/>
        <v>514</v>
      </c>
      <c r="I106" t="s">
        <v>92</v>
      </c>
      <c r="J106" t="s">
        <v>42</v>
      </c>
    </row>
    <row r="107" spans="1:10" x14ac:dyDescent="0.25">
      <c r="A107" t="s">
        <v>26</v>
      </c>
      <c r="B107" t="s">
        <v>22</v>
      </c>
      <c r="C107" t="str">
        <f t="shared" si="2"/>
        <v>Clarendon -- Capitol South</v>
      </c>
      <c r="D107" s="1">
        <v>1903</v>
      </c>
      <c r="E107" t="s">
        <v>12</v>
      </c>
      <c r="F107" t="s">
        <v>23</v>
      </c>
      <c r="G107">
        <v>1</v>
      </c>
      <c r="H107" s="1">
        <f t="shared" si="3"/>
        <v>1903</v>
      </c>
      <c r="I107" t="s">
        <v>92</v>
      </c>
      <c r="J107" t="s">
        <v>42</v>
      </c>
    </row>
    <row r="108" spans="1:10" x14ac:dyDescent="0.25">
      <c r="A108" t="s">
        <v>26</v>
      </c>
      <c r="B108" t="s">
        <v>27</v>
      </c>
      <c r="C108" t="str">
        <f t="shared" si="2"/>
        <v>Clarendon -- Cleveland Park</v>
      </c>
      <c r="D108" s="1">
        <v>369</v>
      </c>
      <c r="E108" t="s">
        <v>12</v>
      </c>
      <c r="F108" t="s">
        <v>15</v>
      </c>
      <c r="G108">
        <v>2</v>
      </c>
      <c r="H108" s="1">
        <f t="shared" si="3"/>
        <v>738</v>
      </c>
      <c r="I108" t="s">
        <v>92</v>
      </c>
      <c r="J108" t="s">
        <v>42</v>
      </c>
    </row>
    <row r="109" spans="1:10" x14ac:dyDescent="0.25">
      <c r="A109" t="s">
        <v>26</v>
      </c>
      <c r="B109" t="s">
        <v>154</v>
      </c>
      <c r="C109" t="str">
        <f t="shared" si="2"/>
        <v>Clarendon -- Columbia Heights</v>
      </c>
      <c r="D109" s="1">
        <v>977</v>
      </c>
      <c r="E109" t="s">
        <v>12</v>
      </c>
      <c r="F109" t="s">
        <v>7</v>
      </c>
      <c r="G109">
        <v>2</v>
      </c>
      <c r="H109" s="1">
        <f t="shared" si="3"/>
        <v>1954</v>
      </c>
      <c r="I109" t="s">
        <v>92</v>
      </c>
      <c r="J109" t="s">
        <v>42</v>
      </c>
    </row>
    <row r="110" spans="1:10" x14ac:dyDescent="0.25">
      <c r="A110" t="s">
        <v>26</v>
      </c>
      <c r="B110" t="s">
        <v>270</v>
      </c>
      <c r="C110" t="str">
        <f t="shared" si="2"/>
        <v>Clarendon -- Dupont Circle</v>
      </c>
      <c r="D110" s="1">
        <v>1575</v>
      </c>
      <c r="E110" t="s">
        <v>12</v>
      </c>
      <c r="F110" t="s">
        <v>15</v>
      </c>
      <c r="G110">
        <v>2</v>
      </c>
      <c r="H110" s="1">
        <f t="shared" si="3"/>
        <v>3150</v>
      </c>
      <c r="I110" t="s">
        <v>92</v>
      </c>
      <c r="J110" t="s">
        <v>42</v>
      </c>
    </row>
    <row r="111" spans="1:10" x14ac:dyDescent="0.25">
      <c r="A111" t="s">
        <v>26</v>
      </c>
      <c r="B111" t="s">
        <v>272</v>
      </c>
      <c r="C111" t="str">
        <f t="shared" si="2"/>
        <v>Clarendon -- Eastern Market</v>
      </c>
      <c r="D111" s="1">
        <v>1490</v>
      </c>
      <c r="E111" t="s">
        <v>12</v>
      </c>
      <c r="F111" t="s">
        <v>23</v>
      </c>
      <c r="G111">
        <v>1</v>
      </c>
      <c r="H111" s="1">
        <f t="shared" si="3"/>
        <v>1490</v>
      </c>
      <c r="I111" t="s">
        <v>92</v>
      </c>
      <c r="J111" t="s">
        <v>42</v>
      </c>
    </row>
    <row r="112" spans="1:10" x14ac:dyDescent="0.25">
      <c r="A112" t="s">
        <v>26</v>
      </c>
      <c r="B112" t="s">
        <v>275</v>
      </c>
      <c r="C112" t="str">
        <f t="shared" si="2"/>
        <v>Clarendon -- Farragut North</v>
      </c>
      <c r="D112" s="1">
        <v>70</v>
      </c>
      <c r="E112" t="s">
        <v>12</v>
      </c>
      <c r="F112" t="s">
        <v>15</v>
      </c>
      <c r="G112">
        <v>2</v>
      </c>
      <c r="H112" s="1">
        <f t="shared" si="3"/>
        <v>140</v>
      </c>
      <c r="I112" t="s">
        <v>92</v>
      </c>
      <c r="J112" t="s">
        <v>42</v>
      </c>
    </row>
    <row r="113" spans="1:10" x14ac:dyDescent="0.25">
      <c r="A113" t="s">
        <v>26</v>
      </c>
      <c r="B113" t="s">
        <v>276</v>
      </c>
      <c r="C113" t="str">
        <f t="shared" si="2"/>
        <v>Clarendon -- Farragut West</v>
      </c>
      <c r="D113" s="1">
        <v>15029</v>
      </c>
      <c r="E113" t="s">
        <v>12</v>
      </c>
      <c r="F113" t="s">
        <v>23</v>
      </c>
      <c r="G113">
        <v>1</v>
      </c>
      <c r="H113" s="1">
        <f t="shared" si="3"/>
        <v>15029</v>
      </c>
      <c r="I113" t="s">
        <v>92</v>
      </c>
      <c r="J113" t="s">
        <v>42</v>
      </c>
    </row>
    <row r="114" spans="1:10" x14ac:dyDescent="0.25">
      <c r="A114" t="s">
        <v>26</v>
      </c>
      <c r="B114" t="s">
        <v>277</v>
      </c>
      <c r="C114" t="str">
        <f t="shared" si="2"/>
        <v>Clarendon -- Federal Center SW</v>
      </c>
      <c r="D114" s="1">
        <v>1118</v>
      </c>
      <c r="E114" t="s">
        <v>12</v>
      </c>
      <c r="F114" t="s">
        <v>23</v>
      </c>
      <c r="G114">
        <v>1</v>
      </c>
      <c r="H114" s="1">
        <f t="shared" si="3"/>
        <v>1118</v>
      </c>
      <c r="I114" t="s">
        <v>92</v>
      </c>
      <c r="J114" t="s">
        <v>42</v>
      </c>
    </row>
    <row r="115" spans="1:10" x14ac:dyDescent="0.25">
      <c r="A115" t="s">
        <v>26</v>
      </c>
      <c r="B115" t="s">
        <v>278</v>
      </c>
      <c r="C115" t="str">
        <f t="shared" si="2"/>
        <v>Clarendon -- Federal Triangle</v>
      </c>
      <c r="D115" s="1">
        <v>2613</v>
      </c>
      <c r="E115" t="s">
        <v>12</v>
      </c>
      <c r="F115" t="s">
        <v>23</v>
      </c>
      <c r="G115">
        <v>1</v>
      </c>
      <c r="H115" s="1">
        <f t="shared" si="3"/>
        <v>2613</v>
      </c>
      <c r="I115" t="s">
        <v>92</v>
      </c>
      <c r="J115" t="s">
        <v>42</v>
      </c>
    </row>
    <row r="116" spans="1:10" x14ac:dyDescent="0.25">
      <c r="A116" t="s">
        <v>26</v>
      </c>
      <c r="B116" t="s">
        <v>279</v>
      </c>
      <c r="C116" t="str">
        <f t="shared" si="2"/>
        <v>Clarendon -- Foggy Bottom</v>
      </c>
      <c r="D116" s="1">
        <v>10110</v>
      </c>
      <c r="E116" t="s">
        <v>12</v>
      </c>
      <c r="F116" t="s">
        <v>23</v>
      </c>
      <c r="G116">
        <v>1</v>
      </c>
      <c r="H116" s="1">
        <f t="shared" si="3"/>
        <v>10110</v>
      </c>
      <c r="I116" t="s">
        <v>92</v>
      </c>
      <c r="J116" t="s">
        <v>42</v>
      </c>
    </row>
    <row r="117" spans="1:10" x14ac:dyDescent="0.25">
      <c r="A117" t="s">
        <v>26</v>
      </c>
      <c r="B117" t="s">
        <v>120</v>
      </c>
      <c r="C117" t="str">
        <f t="shared" si="2"/>
        <v>Clarendon -- Gallery Place-Chinatown</v>
      </c>
      <c r="D117" s="1">
        <v>2043</v>
      </c>
      <c r="E117" t="s">
        <v>12</v>
      </c>
      <c r="F117" t="s">
        <v>117</v>
      </c>
      <c r="G117">
        <v>2</v>
      </c>
      <c r="H117" s="1">
        <f t="shared" si="3"/>
        <v>4086</v>
      </c>
      <c r="I117" t="s">
        <v>92</v>
      </c>
      <c r="J117" t="s">
        <v>42</v>
      </c>
    </row>
    <row r="118" spans="1:10" x14ac:dyDescent="0.25">
      <c r="A118" t="s">
        <v>26</v>
      </c>
      <c r="B118" t="s">
        <v>121</v>
      </c>
      <c r="C118" t="str">
        <f t="shared" si="2"/>
        <v>Clarendon -- Georgia Avenue-Petworth</v>
      </c>
      <c r="D118" s="1">
        <v>342</v>
      </c>
      <c r="E118" t="s">
        <v>12</v>
      </c>
      <c r="F118" t="s">
        <v>7</v>
      </c>
      <c r="G118">
        <v>2</v>
      </c>
      <c r="H118" s="1">
        <f t="shared" si="3"/>
        <v>684</v>
      </c>
      <c r="I118" t="s">
        <v>92</v>
      </c>
      <c r="J118" t="s">
        <v>42</v>
      </c>
    </row>
    <row r="119" spans="1:10" x14ac:dyDescent="0.25">
      <c r="A119" t="s">
        <v>26</v>
      </c>
      <c r="B119" t="s">
        <v>128</v>
      </c>
      <c r="C119" t="str">
        <f t="shared" si="2"/>
        <v>Clarendon -- Judiciary Square</v>
      </c>
      <c r="D119" s="1">
        <v>1184</v>
      </c>
      <c r="E119" t="s">
        <v>12</v>
      </c>
      <c r="F119" t="s">
        <v>15</v>
      </c>
      <c r="G119">
        <v>2</v>
      </c>
      <c r="H119" s="1">
        <f t="shared" si="3"/>
        <v>2368</v>
      </c>
      <c r="I119" t="s">
        <v>92</v>
      </c>
      <c r="J119" t="s">
        <v>42</v>
      </c>
    </row>
    <row r="120" spans="1:10" x14ac:dyDescent="0.25">
      <c r="A120" t="s">
        <v>26</v>
      </c>
      <c r="B120" t="s">
        <v>132</v>
      </c>
      <c r="C120" t="str">
        <f t="shared" si="2"/>
        <v>Clarendon -- L'Enfant Plaza</v>
      </c>
      <c r="D120" s="1">
        <v>2079</v>
      </c>
      <c r="E120" t="s">
        <v>12</v>
      </c>
      <c r="F120" t="s">
        <v>133</v>
      </c>
      <c r="G120">
        <v>1</v>
      </c>
      <c r="H120" s="1">
        <f t="shared" si="3"/>
        <v>2079</v>
      </c>
      <c r="I120" t="s">
        <v>92</v>
      </c>
      <c r="J120" t="s">
        <v>42</v>
      </c>
    </row>
    <row r="121" spans="1:10" x14ac:dyDescent="0.25">
      <c r="A121" t="s">
        <v>26</v>
      </c>
      <c r="B121" t="s">
        <v>181</v>
      </c>
      <c r="C121" t="str">
        <f t="shared" si="2"/>
        <v>Clarendon -- McPherson Square</v>
      </c>
      <c r="D121" s="1">
        <v>9706</v>
      </c>
      <c r="E121" t="s">
        <v>12</v>
      </c>
      <c r="F121" t="s">
        <v>23</v>
      </c>
      <c r="G121">
        <v>1</v>
      </c>
      <c r="H121" s="1">
        <f t="shared" si="3"/>
        <v>9706</v>
      </c>
      <c r="I121" t="s">
        <v>92</v>
      </c>
      <c r="J121" t="s">
        <v>42</v>
      </c>
    </row>
    <row r="122" spans="1:10" x14ac:dyDescent="0.25">
      <c r="A122" t="s">
        <v>26</v>
      </c>
      <c r="B122" t="s">
        <v>183</v>
      </c>
      <c r="C122" t="str">
        <f t="shared" si="2"/>
        <v>Clarendon -- Metro Center</v>
      </c>
      <c r="D122" s="1">
        <v>8316</v>
      </c>
      <c r="E122" t="s">
        <v>12</v>
      </c>
      <c r="F122" t="s">
        <v>184</v>
      </c>
      <c r="G122">
        <v>1</v>
      </c>
      <c r="H122" s="1">
        <f t="shared" si="3"/>
        <v>8316</v>
      </c>
      <c r="I122" t="s">
        <v>92</v>
      </c>
      <c r="J122" t="s">
        <v>42</v>
      </c>
    </row>
    <row r="123" spans="1:10" x14ac:dyDescent="0.25">
      <c r="A123" t="s">
        <v>26</v>
      </c>
      <c r="B123" t="s">
        <v>249</v>
      </c>
      <c r="C123" t="str">
        <f t="shared" si="2"/>
        <v>Clarendon -- Mt. Vernon Square-UDC</v>
      </c>
      <c r="D123" s="1">
        <v>399</v>
      </c>
      <c r="E123" t="s">
        <v>12</v>
      </c>
      <c r="F123" t="s">
        <v>7</v>
      </c>
      <c r="G123">
        <v>2</v>
      </c>
      <c r="H123" s="1">
        <f t="shared" si="3"/>
        <v>798</v>
      </c>
      <c r="I123" t="s">
        <v>92</v>
      </c>
      <c r="J123" t="s">
        <v>42</v>
      </c>
    </row>
    <row r="124" spans="1:10" x14ac:dyDescent="0.25">
      <c r="A124" t="s">
        <v>26</v>
      </c>
      <c r="B124" t="s">
        <v>250</v>
      </c>
      <c r="C124" t="str">
        <f t="shared" si="2"/>
        <v>Clarendon -- Navy Yard</v>
      </c>
      <c r="D124" s="1">
        <v>863</v>
      </c>
      <c r="E124" t="s">
        <v>12</v>
      </c>
      <c r="F124" t="s">
        <v>4</v>
      </c>
      <c r="G124">
        <v>2</v>
      </c>
      <c r="H124" s="1">
        <f t="shared" si="3"/>
        <v>1726</v>
      </c>
      <c r="I124" t="s">
        <v>92</v>
      </c>
      <c r="J124" t="s">
        <v>42</v>
      </c>
    </row>
    <row r="125" spans="1:10" x14ac:dyDescent="0.25">
      <c r="A125" t="s">
        <v>26</v>
      </c>
      <c r="B125" t="s">
        <v>155</v>
      </c>
      <c r="C125" t="str">
        <f t="shared" si="2"/>
        <v>Clarendon -- New York Ave</v>
      </c>
      <c r="D125" s="1">
        <v>922</v>
      </c>
      <c r="E125" t="s">
        <v>12</v>
      </c>
      <c r="F125" t="s">
        <v>15</v>
      </c>
      <c r="G125">
        <v>2</v>
      </c>
      <c r="H125" s="1">
        <f t="shared" si="3"/>
        <v>1844</v>
      </c>
      <c r="I125" t="s">
        <v>92</v>
      </c>
      <c r="J125" t="s">
        <v>42</v>
      </c>
    </row>
    <row r="126" spans="1:10" x14ac:dyDescent="0.25">
      <c r="A126" t="s">
        <v>26</v>
      </c>
      <c r="B126" t="s">
        <v>158</v>
      </c>
      <c r="C126" t="str">
        <f t="shared" si="2"/>
        <v>Clarendon -- Potomac Avenue</v>
      </c>
      <c r="D126" s="1">
        <v>362</v>
      </c>
      <c r="E126" t="s">
        <v>12</v>
      </c>
      <c r="F126" t="s">
        <v>23</v>
      </c>
      <c r="G126">
        <v>1</v>
      </c>
      <c r="H126" s="1">
        <f t="shared" si="3"/>
        <v>362</v>
      </c>
      <c r="I126" t="s">
        <v>92</v>
      </c>
      <c r="J126" t="s">
        <v>42</v>
      </c>
    </row>
    <row r="127" spans="1:10" x14ac:dyDescent="0.25">
      <c r="A127" t="s">
        <v>26</v>
      </c>
      <c r="B127" t="s">
        <v>165</v>
      </c>
      <c r="C127" t="str">
        <f t="shared" si="2"/>
        <v>Clarendon -- Shaw-Howard University</v>
      </c>
      <c r="D127" s="1">
        <v>474</v>
      </c>
      <c r="E127" t="s">
        <v>12</v>
      </c>
      <c r="F127" t="s">
        <v>7</v>
      </c>
      <c r="G127">
        <v>2</v>
      </c>
      <c r="H127" s="1">
        <f t="shared" si="3"/>
        <v>948</v>
      </c>
      <c r="I127" t="s">
        <v>92</v>
      </c>
      <c r="J127" t="s">
        <v>42</v>
      </c>
    </row>
    <row r="128" spans="1:10" x14ac:dyDescent="0.25">
      <c r="A128" t="s">
        <v>26</v>
      </c>
      <c r="B128" t="s">
        <v>167</v>
      </c>
      <c r="C128" t="str">
        <f t="shared" si="2"/>
        <v>Clarendon -- Smithsonian</v>
      </c>
      <c r="D128" s="1">
        <v>2776</v>
      </c>
      <c r="E128" t="s">
        <v>12</v>
      </c>
      <c r="F128" t="s">
        <v>23</v>
      </c>
      <c r="G128">
        <v>1</v>
      </c>
      <c r="H128" s="1">
        <f t="shared" si="3"/>
        <v>2776</v>
      </c>
      <c r="I128" t="s">
        <v>92</v>
      </c>
      <c r="J128" t="s">
        <v>42</v>
      </c>
    </row>
    <row r="129" spans="1:10" x14ac:dyDescent="0.25">
      <c r="A129" t="s">
        <v>26</v>
      </c>
      <c r="B129" t="s">
        <v>170</v>
      </c>
      <c r="C129" t="str">
        <f t="shared" si="2"/>
        <v>Clarendon -- Stadium-Armory</v>
      </c>
      <c r="D129" s="1">
        <v>702</v>
      </c>
      <c r="E129" t="s">
        <v>12</v>
      </c>
      <c r="F129" t="s">
        <v>23</v>
      </c>
      <c r="G129">
        <v>1</v>
      </c>
      <c r="H129" s="1">
        <f t="shared" si="3"/>
        <v>702</v>
      </c>
      <c r="I129" t="s">
        <v>92</v>
      </c>
      <c r="J129" t="s">
        <v>42</v>
      </c>
    </row>
    <row r="130" spans="1:10" x14ac:dyDescent="0.25">
      <c r="A130" t="s">
        <v>26</v>
      </c>
      <c r="B130" t="s">
        <v>61</v>
      </c>
      <c r="C130" t="str">
        <f t="shared" ref="C130:C193" si="4">(A130&amp;" -- "&amp;B130)</f>
        <v>Clarendon -- Tenleytown-AU</v>
      </c>
      <c r="D130" s="1">
        <v>621</v>
      </c>
      <c r="E130" t="s">
        <v>12</v>
      </c>
      <c r="F130" t="s">
        <v>15</v>
      </c>
      <c r="G130">
        <v>2</v>
      </c>
      <c r="H130" s="1">
        <f t="shared" ref="H130:H193" si="5">D130*G130</f>
        <v>1242</v>
      </c>
      <c r="I130" t="s">
        <v>92</v>
      </c>
      <c r="J130" t="s">
        <v>42</v>
      </c>
    </row>
    <row r="131" spans="1:10" x14ac:dyDescent="0.25">
      <c r="A131" t="s">
        <v>26</v>
      </c>
      <c r="B131" t="s">
        <v>64</v>
      </c>
      <c r="C131" t="str">
        <f t="shared" si="4"/>
        <v>Clarendon -- U Street-Cardozo</v>
      </c>
      <c r="D131" s="1">
        <v>786</v>
      </c>
      <c r="E131" t="s">
        <v>12</v>
      </c>
      <c r="F131" t="s">
        <v>7</v>
      </c>
      <c r="G131">
        <v>2</v>
      </c>
      <c r="H131" s="1">
        <f t="shared" si="5"/>
        <v>1572</v>
      </c>
      <c r="I131" t="s">
        <v>92</v>
      </c>
      <c r="J131" t="s">
        <v>42</v>
      </c>
    </row>
    <row r="132" spans="1:10" x14ac:dyDescent="0.25">
      <c r="A132" t="s">
        <v>26</v>
      </c>
      <c r="B132" t="s">
        <v>65</v>
      </c>
      <c r="C132" t="str">
        <f t="shared" si="4"/>
        <v>Clarendon -- Union Station</v>
      </c>
      <c r="D132" s="1">
        <v>3622</v>
      </c>
      <c r="E132" t="s">
        <v>12</v>
      </c>
      <c r="F132" t="s">
        <v>15</v>
      </c>
      <c r="G132">
        <v>2</v>
      </c>
      <c r="H132" s="1">
        <f t="shared" si="5"/>
        <v>7244</v>
      </c>
      <c r="I132" t="s">
        <v>92</v>
      </c>
      <c r="J132" t="s">
        <v>42</v>
      </c>
    </row>
    <row r="133" spans="1:10" x14ac:dyDescent="0.25">
      <c r="A133" t="s">
        <v>26</v>
      </c>
      <c r="B133" t="s">
        <v>199</v>
      </c>
      <c r="C133" t="str">
        <f t="shared" si="4"/>
        <v>Clarendon -- Van Ness-UDC</v>
      </c>
      <c r="D133" s="1">
        <v>456</v>
      </c>
      <c r="E133" t="s">
        <v>12</v>
      </c>
      <c r="F133" t="s">
        <v>15</v>
      </c>
      <c r="G133">
        <v>2</v>
      </c>
      <c r="H133" s="1">
        <f t="shared" si="5"/>
        <v>912</v>
      </c>
      <c r="I133" t="s">
        <v>92</v>
      </c>
      <c r="J133" t="s">
        <v>42</v>
      </c>
    </row>
    <row r="134" spans="1:10" x14ac:dyDescent="0.25">
      <c r="A134" t="s">
        <v>26</v>
      </c>
      <c r="B134" t="s">
        <v>202</v>
      </c>
      <c r="C134" t="str">
        <f t="shared" si="4"/>
        <v>Clarendon -- Waterfront</v>
      </c>
      <c r="D134" s="1">
        <v>237</v>
      </c>
      <c r="E134" t="s">
        <v>12</v>
      </c>
      <c r="F134" t="s">
        <v>7</v>
      </c>
      <c r="G134">
        <v>2</v>
      </c>
      <c r="H134" s="1">
        <f t="shared" si="5"/>
        <v>474</v>
      </c>
      <c r="I134" t="s">
        <v>92</v>
      </c>
      <c r="J134" t="s">
        <v>42</v>
      </c>
    </row>
    <row r="135" spans="1:10" x14ac:dyDescent="0.25">
      <c r="A135" t="s">
        <v>26</v>
      </c>
      <c r="B135" t="s">
        <v>91</v>
      </c>
      <c r="C135" t="str">
        <f t="shared" si="4"/>
        <v>Clarendon -- Woodley Park-Zoo</v>
      </c>
      <c r="D135" s="1">
        <v>663</v>
      </c>
      <c r="E135" t="s">
        <v>12</v>
      </c>
      <c r="F135" t="s">
        <v>15</v>
      </c>
      <c r="G135">
        <v>2</v>
      </c>
      <c r="H135" s="1">
        <f t="shared" si="5"/>
        <v>1326</v>
      </c>
      <c r="I135" t="s">
        <v>92</v>
      </c>
      <c r="J135" t="s">
        <v>42</v>
      </c>
    </row>
    <row r="136" spans="1:10" x14ac:dyDescent="0.25">
      <c r="A136" t="s">
        <v>27</v>
      </c>
      <c r="B136" t="s">
        <v>9</v>
      </c>
      <c r="C136" t="str">
        <f t="shared" si="4"/>
        <v>Cleveland Park -- Arlington Cemetery</v>
      </c>
      <c r="D136" s="1">
        <v>89</v>
      </c>
      <c r="E136" t="s">
        <v>15</v>
      </c>
      <c r="F136" t="s">
        <v>10</v>
      </c>
      <c r="G136">
        <v>2</v>
      </c>
      <c r="H136" s="1">
        <f t="shared" si="5"/>
        <v>178</v>
      </c>
      <c r="I136" t="s">
        <v>92</v>
      </c>
      <c r="J136" t="s">
        <v>42</v>
      </c>
    </row>
    <row r="137" spans="1:10" x14ac:dyDescent="0.25">
      <c r="A137" t="s">
        <v>27</v>
      </c>
      <c r="B137" t="s">
        <v>11</v>
      </c>
      <c r="C137" t="str">
        <f t="shared" si="4"/>
        <v>Cleveland Park -- Ballston</v>
      </c>
      <c r="D137" s="1">
        <v>750</v>
      </c>
      <c r="E137" t="s">
        <v>15</v>
      </c>
      <c r="F137" t="s">
        <v>12</v>
      </c>
      <c r="G137">
        <v>2</v>
      </c>
      <c r="H137" s="1">
        <f t="shared" si="5"/>
        <v>1500</v>
      </c>
      <c r="I137" t="s">
        <v>92</v>
      </c>
      <c r="J137" t="s">
        <v>42</v>
      </c>
    </row>
    <row r="138" spans="1:10" x14ac:dyDescent="0.25">
      <c r="A138" t="s">
        <v>27</v>
      </c>
      <c r="B138" t="s">
        <v>17</v>
      </c>
      <c r="C138" t="str">
        <f t="shared" si="4"/>
        <v>Cleveland Park -- Braddock Road</v>
      </c>
      <c r="D138" s="1">
        <v>290</v>
      </c>
      <c r="E138" t="s">
        <v>15</v>
      </c>
      <c r="F138" t="s">
        <v>18</v>
      </c>
      <c r="G138">
        <v>2</v>
      </c>
      <c r="H138" s="1">
        <f t="shared" si="5"/>
        <v>580</v>
      </c>
      <c r="I138" t="s">
        <v>92</v>
      </c>
      <c r="J138" t="s">
        <v>42</v>
      </c>
    </row>
    <row r="139" spans="1:10" x14ac:dyDescent="0.25">
      <c r="A139" t="s">
        <v>27</v>
      </c>
      <c r="B139" t="s">
        <v>26</v>
      </c>
      <c r="C139" t="str">
        <f t="shared" si="4"/>
        <v>Cleveland Park -- Clarendon</v>
      </c>
      <c r="D139" s="1">
        <v>365</v>
      </c>
      <c r="E139" t="s">
        <v>15</v>
      </c>
      <c r="F139" t="s">
        <v>12</v>
      </c>
      <c r="G139">
        <v>2</v>
      </c>
      <c r="H139" s="1">
        <f t="shared" si="5"/>
        <v>730</v>
      </c>
      <c r="I139" t="s">
        <v>92</v>
      </c>
      <c r="J139" t="s">
        <v>42</v>
      </c>
    </row>
    <row r="140" spans="1:10" x14ac:dyDescent="0.25">
      <c r="A140" t="s">
        <v>27</v>
      </c>
      <c r="B140" t="s">
        <v>266</v>
      </c>
      <c r="C140" t="str">
        <f t="shared" si="4"/>
        <v>Cleveland Park -- Court House</v>
      </c>
      <c r="D140" s="1">
        <v>489</v>
      </c>
      <c r="E140" t="s">
        <v>15</v>
      </c>
      <c r="F140" t="s">
        <v>12</v>
      </c>
      <c r="G140">
        <v>2</v>
      </c>
      <c r="H140" s="1">
        <f t="shared" si="5"/>
        <v>978</v>
      </c>
      <c r="I140" t="s">
        <v>92</v>
      </c>
      <c r="J140" t="s">
        <v>42</v>
      </c>
    </row>
    <row r="141" spans="1:10" x14ac:dyDescent="0.25">
      <c r="A141" t="s">
        <v>27</v>
      </c>
      <c r="B141" t="s">
        <v>267</v>
      </c>
      <c r="C141" t="str">
        <f t="shared" si="4"/>
        <v>Cleveland Park -- Crystal City</v>
      </c>
      <c r="D141" s="1">
        <v>840</v>
      </c>
      <c r="E141" t="s">
        <v>15</v>
      </c>
      <c r="F141" t="s">
        <v>18</v>
      </c>
      <c r="G141">
        <v>2</v>
      </c>
      <c r="H141" s="1">
        <f t="shared" si="5"/>
        <v>1680</v>
      </c>
      <c r="I141" t="s">
        <v>92</v>
      </c>
      <c r="J141" t="s">
        <v>42</v>
      </c>
    </row>
    <row r="142" spans="1:10" x14ac:dyDescent="0.25">
      <c r="A142" t="s">
        <v>27</v>
      </c>
      <c r="B142" t="s">
        <v>271</v>
      </c>
      <c r="C142" t="str">
        <f t="shared" si="4"/>
        <v>Cleveland Park -- East Falls Church</v>
      </c>
      <c r="D142" s="1">
        <v>195</v>
      </c>
      <c r="E142" t="s">
        <v>15</v>
      </c>
      <c r="F142" t="s">
        <v>12</v>
      </c>
      <c r="G142">
        <v>2</v>
      </c>
      <c r="H142" s="1">
        <f t="shared" si="5"/>
        <v>390</v>
      </c>
      <c r="I142" t="s">
        <v>92</v>
      </c>
      <c r="J142" t="s">
        <v>42</v>
      </c>
    </row>
    <row r="143" spans="1:10" x14ac:dyDescent="0.25">
      <c r="A143" t="s">
        <v>27</v>
      </c>
      <c r="B143" t="s">
        <v>273</v>
      </c>
      <c r="C143" t="str">
        <f t="shared" si="4"/>
        <v>Cleveland Park -- Eisenhower Avenue</v>
      </c>
      <c r="D143" s="1">
        <v>111</v>
      </c>
      <c r="E143" t="s">
        <v>15</v>
      </c>
      <c r="F143" t="s">
        <v>274</v>
      </c>
      <c r="G143">
        <v>2</v>
      </c>
      <c r="H143" s="1">
        <f t="shared" si="5"/>
        <v>222</v>
      </c>
      <c r="I143" t="s">
        <v>92</v>
      </c>
      <c r="J143" t="s">
        <v>42</v>
      </c>
    </row>
    <row r="144" spans="1:10" x14ac:dyDescent="0.25">
      <c r="A144" t="s">
        <v>27</v>
      </c>
      <c r="B144" t="s">
        <v>129</v>
      </c>
      <c r="C144" t="str">
        <f t="shared" si="4"/>
        <v>Cleveland Park -- King Street</v>
      </c>
      <c r="D144" s="1">
        <v>529</v>
      </c>
      <c r="E144" t="s">
        <v>15</v>
      </c>
      <c r="F144" t="s">
        <v>18</v>
      </c>
      <c r="G144">
        <v>2</v>
      </c>
      <c r="H144" s="1">
        <f t="shared" si="5"/>
        <v>1058</v>
      </c>
      <c r="I144" t="s">
        <v>92</v>
      </c>
      <c r="J144" t="s">
        <v>42</v>
      </c>
    </row>
    <row r="145" spans="1:10" x14ac:dyDescent="0.25">
      <c r="A145" t="s">
        <v>27</v>
      </c>
      <c r="B145" t="s">
        <v>156</v>
      </c>
      <c r="C145" t="str">
        <f t="shared" si="4"/>
        <v>Cleveland Park -- Pentagon</v>
      </c>
      <c r="D145" s="1">
        <v>774</v>
      </c>
      <c r="E145" t="s">
        <v>15</v>
      </c>
      <c r="F145" t="s">
        <v>18</v>
      </c>
      <c r="G145">
        <v>2</v>
      </c>
      <c r="H145" s="1">
        <f t="shared" si="5"/>
        <v>1548</v>
      </c>
      <c r="I145" t="s">
        <v>92</v>
      </c>
      <c r="J145" t="s">
        <v>42</v>
      </c>
    </row>
    <row r="146" spans="1:10" x14ac:dyDescent="0.25">
      <c r="A146" t="s">
        <v>27</v>
      </c>
      <c r="B146" t="s">
        <v>157</v>
      </c>
      <c r="C146" t="str">
        <f t="shared" si="4"/>
        <v>Cleveland Park -- Pentagon City</v>
      </c>
      <c r="D146" s="1">
        <v>839</v>
      </c>
      <c r="E146" t="s">
        <v>15</v>
      </c>
      <c r="F146" t="s">
        <v>18</v>
      </c>
      <c r="G146">
        <v>2</v>
      </c>
      <c r="H146" s="1">
        <f t="shared" si="5"/>
        <v>1678</v>
      </c>
      <c r="I146" t="s">
        <v>92</v>
      </c>
      <c r="J146" t="s">
        <v>42</v>
      </c>
    </row>
    <row r="147" spans="1:10" x14ac:dyDescent="0.25">
      <c r="A147" t="s">
        <v>27</v>
      </c>
      <c r="B147" t="s">
        <v>160</v>
      </c>
      <c r="C147" t="str">
        <f t="shared" si="4"/>
        <v>Cleveland Park -- Reagan Washington National Airport</v>
      </c>
      <c r="D147" s="1">
        <v>737</v>
      </c>
      <c r="E147" t="s">
        <v>15</v>
      </c>
      <c r="F147" t="s">
        <v>18</v>
      </c>
      <c r="G147">
        <v>2</v>
      </c>
      <c r="H147" s="1">
        <f t="shared" si="5"/>
        <v>1474</v>
      </c>
      <c r="I147" t="s">
        <v>92</v>
      </c>
      <c r="J147" t="s">
        <v>42</v>
      </c>
    </row>
    <row r="148" spans="1:10" x14ac:dyDescent="0.25">
      <c r="A148" t="s">
        <v>27</v>
      </c>
      <c r="B148" t="s">
        <v>163</v>
      </c>
      <c r="C148" t="str">
        <f t="shared" si="4"/>
        <v>Cleveland Park -- Rosslyn</v>
      </c>
      <c r="D148" s="1">
        <v>835</v>
      </c>
      <c r="E148" t="s">
        <v>15</v>
      </c>
      <c r="F148" t="s">
        <v>23</v>
      </c>
      <c r="G148">
        <v>2</v>
      </c>
      <c r="H148" s="1">
        <f t="shared" si="5"/>
        <v>1670</v>
      </c>
      <c r="I148" t="s">
        <v>92</v>
      </c>
      <c r="J148" t="s">
        <v>42</v>
      </c>
    </row>
    <row r="149" spans="1:10" x14ac:dyDescent="0.25">
      <c r="A149" t="s">
        <v>27</v>
      </c>
      <c r="B149" t="s">
        <v>66</v>
      </c>
      <c r="C149" t="str">
        <f t="shared" si="4"/>
        <v>Cleveland Park -- Van Dorn Street</v>
      </c>
      <c r="D149" s="1">
        <v>78</v>
      </c>
      <c r="E149" t="s">
        <v>15</v>
      </c>
      <c r="F149" t="s">
        <v>10</v>
      </c>
      <c r="G149">
        <v>2</v>
      </c>
      <c r="H149" s="1">
        <f t="shared" si="5"/>
        <v>156</v>
      </c>
      <c r="I149" t="s">
        <v>92</v>
      </c>
      <c r="J149" t="s">
        <v>42</v>
      </c>
    </row>
    <row r="150" spans="1:10" x14ac:dyDescent="0.25">
      <c r="A150" t="s">
        <v>27</v>
      </c>
      <c r="B150" t="s">
        <v>201</v>
      </c>
      <c r="C150" t="str">
        <f t="shared" si="4"/>
        <v>Cleveland Park -- Virginia Square-GMU</v>
      </c>
      <c r="D150" s="1">
        <v>158</v>
      </c>
      <c r="E150" t="s">
        <v>15</v>
      </c>
      <c r="F150" t="s">
        <v>12</v>
      </c>
      <c r="G150">
        <v>2</v>
      </c>
      <c r="H150" s="1">
        <f t="shared" si="5"/>
        <v>316</v>
      </c>
      <c r="I150" t="s">
        <v>92</v>
      </c>
      <c r="J150" t="s">
        <v>42</v>
      </c>
    </row>
    <row r="151" spans="1:10" x14ac:dyDescent="0.25">
      <c r="A151" t="s">
        <v>154</v>
      </c>
      <c r="B151" t="s">
        <v>9</v>
      </c>
      <c r="C151" t="str">
        <f t="shared" si="4"/>
        <v>Columbia Heights -- Arlington Cemetery</v>
      </c>
      <c r="D151" s="1">
        <v>218</v>
      </c>
      <c r="E151" t="s">
        <v>7</v>
      </c>
      <c r="F151" t="s">
        <v>10</v>
      </c>
      <c r="G151">
        <v>2</v>
      </c>
      <c r="H151" s="1">
        <f t="shared" si="5"/>
        <v>436</v>
      </c>
      <c r="I151" t="s">
        <v>92</v>
      </c>
      <c r="J151" t="s">
        <v>42</v>
      </c>
    </row>
    <row r="152" spans="1:10" x14ac:dyDescent="0.25">
      <c r="A152" t="s">
        <v>154</v>
      </c>
      <c r="B152" t="s">
        <v>11</v>
      </c>
      <c r="C152" t="str">
        <f t="shared" si="4"/>
        <v>Columbia Heights -- Ballston</v>
      </c>
      <c r="D152" s="1">
        <v>2193</v>
      </c>
      <c r="E152" t="s">
        <v>7</v>
      </c>
      <c r="F152" t="s">
        <v>12</v>
      </c>
      <c r="G152">
        <v>2</v>
      </c>
      <c r="H152" s="1">
        <f t="shared" si="5"/>
        <v>4386</v>
      </c>
      <c r="I152" t="s">
        <v>92</v>
      </c>
      <c r="J152" t="s">
        <v>42</v>
      </c>
    </row>
    <row r="153" spans="1:10" x14ac:dyDescent="0.25">
      <c r="A153" t="s">
        <v>154</v>
      </c>
      <c r="B153" t="s">
        <v>17</v>
      </c>
      <c r="C153" t="str">
        <f t="shared" si="4"/>
        <v>Columbia Heights -- Braddock Road</v>
      </c>
      <c r="D153" s="1">
        <v>2082</v>
      </c>
      <c r="E153" t="s">
        <v>7</v>
      </c>
      <c r="F153" t="s">
        <v>18</v>
      </c>
      <c r="G153">
        <v>1</v>
      </c>
      <c r="H153" s="1">
        <f t="shared" si="5"/>
        <v>2082</v>
      </c>
      <c r="I153" t="s">
        <v>92</v>
      </c>
      <c r="J153" t="s">
        <v>42</v>
      </c>
    </row>
    <row r="154" spans="1:10" x14ac:dyDescent="0.25">
      <c r="A154" t="s">
        <v>154</v>
      </c>
      <c r="B154" t="s">
        <v>26</v>
      </c>
      <c r="C154" t="str">
        <f t="shared" si="4"/>
        <v>Columbia Heights -- Clarendon</v>
      </c>
      <c r="D154" s="1">
        <v>923</v>
      </c>
      <c r="E154" t="s">
        <v>7</v>
      </c>
      <c r="F154" t="s">
        <v>12</v>
      </c>
      <c r="G154">
        <v>2</v>
      </c>
      <c r="H154" s="1">
        <f t="shared" si="5"/>
        <v>1846</v>
      </c>
      <c r="I154" t="s">
        <v>92</v>
      </c>
      <c r="J154" t="s">
        <v>42</v>
      </c>
    </row>
    <row r="155" spans="1:10" x14ac:dyDescent="0.25">
      <c r="A155" t="s">
        <v>154</v>
      </c>
      <c r="B155" t="s">
        <v>266</v>
      </c>
      <c r="C155" t="str">
        <f t="shared" si="4"/>
        <v>Columbia Heights -- Court House</v>
      </c>
      <c r="D155" s="1">
        <v>1386</v>
      </c>
      <c r="E155" t="s">
        <v>7</v>
      </c>
      <c r="F155" t="s">
        <v>12</v>
      </c>
      <c r="G155">
        <v>2</v>
      </c>
      <c r="H155" s="1">
        <f t="shared" si="5"/>
        <v>2772</v>
      </c>
      <c r="I155" t="s">
        <v>92</v>
      </c>
      <c r="J155" t="s">
        <v>42</v>
      </c>
    </row>
    <row r="156" spans="1:10" x14ac:dyDescent="0.25">
      <c r="A156" t="s">
        <v>154</v>
      </c>
      <c r="B156" t="s">
        <v>267</v>
      </c>
      <c r="C156" t="str">
        <f t="shared" si="4"/>
        <v>Columbia Heights -- Crystal City</v>
      </c>
      <c r="D156" s="1">
        <v>5078</v>
      </c>
      <c r="E156" t="s">
        <v>7</v>
      </c>
      <c r="F156" t="s">
        <v>18</v>
      </c>
      <c r="G156">
        <v>1</v>
      </c>
      <c r="H156" s="1">
        <f t="shared" si="5"/>
        <v>5078</v>
      </c>
      <c r="I156" t="s">
        <v>92</v>
      </c>
      <c r="J156" t="s">
        <v>42</v>
      </c>
    </row>
    <row r="157" spans="1:10" x14ac:dyDescent="0.25">
      <c r="A157" t="s">
        <v>154</v>
      </c>
      <c r="B157" t="s">
        <v>271</v>
      </c>
      <c r="C157" t="str">
        <f t="shared" si="4"/>
        <v>Columbia Heights -- East Falls Church</v>
      </c>
      <c r="D157" s="1">
        <v>642</v>
      </c>
      <c r="E157" t="s">
        <v>7</v>
      </c>
      <c r="F157" t="s">
        <v>12</v>
      </c>
      <c r="G157">
        <v>2</v>
      </c>
      <c r="H157" s="1">
        <f t="shared" si="5"/>
        <v>1284</v>
      </c>
      <c r="I157" t="s">
        <v>92</v>
      </c>
      <c r="J157" t="s">
        <v>42</v>
      </c>
    </row>
    <row r="158" spans="1:10" x14ac:dyDescent="0.25">
      <c r="A158" t="s">
        <v>154</v>
      </c>
      <c r="B158" t="s">
        <v>273</v>
      </c>
      <c r="C158" t="str">
        <f t="shared" si="4"/>
        <v>Columbia Heights -- Eisenhower Avenue</v>
      </c>
      <c r="D158" s="1">
        <v>580</v>
      </c>
      <c r="E158" t="s">
        <v>7</v>
      </c>
      <c r="F158" t="s">
        <v>274</v>
      </c>
      <c r="G158">
        <v>2</v>
      </c>
      <c r="H158" s="1">
        <f t="shared" si="5"/>
        <v>1160</v>
      </c>
      <c r="I158" t="s">
        <v>92</v>
      </c>
      <c r="J158" t="s">
        <v>42</v>
      </c>
    </row>
    <row r="159" spans="1:10" x14ac:dyDescent="0.25">
      <c r="A159" t="s">
        <v>154</v>
      </c>
      <c r="B159" t="s">
        <v>129</v>
      </c>
      <c r="C159" t="str">
        <f t="shared" si="4"/>
        <v>Columbia Heights -- King Street</v>
      </c>
      <c r="D159" s="1">
        <v>4117</v>
      </c>
      <c r="E159" t="s">
        <v>7</v>
      </c>
      <c r="F159" t="s">
        <v>18</v>
      </c>
      <c r="G159">
        <v>1</v>
      </c>
      <c r="H159" s="1">
        <f t="shared" si="5"/>
        <v>4117</v>
      </c>
      <c r="I159" t="s">
        <v>92</v>
      </c>
      <c r="J159" t="s">
        <v>42</v>
      </c>
    </row>
    <row r="160" spans="1:10" x14ac:dyDescent="0.25">
      <c r="A160" t="s">
        <v>154</v>
      </c>
      <c r="B160" t="s">
        <v>156</v>
      </c>
      <c r="C160" t="str">
        <f t="shared" si="4"/>
        <v>Columbia Heights -- Pentagon</v>
      </c>
      <c r="D160" s="1">
        <v>5150</v>
      </c>
      <c r="E160" t="s">
        <v>7</v>
      </c>
      <c r="F160" t="s">
        <v>18</v>
      </c>
      <c r="G160">
        <v>1</v>
      </c>
      <c r="H160" s="1">
        <f t="shared" si="5"/>
        <v>5150</v>
      </c>
      <c r="I160" t="s">
        <v>92</v>
      </c>
      <c r="J160" t="s">
        <v>42</v>
      </c>
    </row>
    <row r="161" spans="1:10" x14ac:dyDescent="0.25">
      <c r="A161" t="s">
        <v>154</v>
      </c>
      <c r="B161" t="s">
        <v>157</v>
      </c>
      <c r="C161" t="str">
        <f t="shared" si="4"/>
        <v>Columbia Heights -- Pentagon City</v>
      </c>
      <c r="D161" s="1">
        <v>6985</v>
      </c>
      <c r="E161" t="s">
        <v>7</v>
      </c>
      <c r="F161" t="s">
        <v>18</v>
      </c>
      <c r="G161">
        <v>1</v>
      </c>
      <c r="H161" s="1">
        <f t="shared" si="5"/>
        <v>6985</v>
      </c>
      <c r="I161" t="s">
        <v>92</v>
      </c>
      <c r="J161" t="s">
        <v>42</v>
      </c>
    </row>
    <row r="162" spans="1:10" x14ac:dyDescent="0.25">
      <c r="A162" t="s">
        <v>154</v>
      </c>
      <c r="B162" t="s">
        <v>160</v>
      </c>
      <c r="C162" t="str">
        <f t="shared" si="4"/>
        <v>Columbia Heights -- Reagan Washington National Airport</v>
      </c>
      <c r="D162" s="1">
        <v>5009</v>
      </c>
      <c r="E162" t="s">
        <v>7</v>
      </c>
      <c r="F162" t="s">
        <v>18</v>
      </c>
      <c r="G162">
        <v>1</v>
      </c>
      <c r="H162" s="1">
        <f t="shared" si="5"/>
        <v>5009</v>
      </c>
      <c r="I162" t="s">
        <v>92</v>
      </c>
      <c r="J162" t="s">
        <v>42</v>
      </c>
    </row>
    <row r="163" spans="1:10" x14ac:dyDescent="0.25">
      <c r="A163" t="s">
        <v>154</v>
      </c>
      <c r="B163" t="s">
        <v>163</v>
      </c>
      <c r="C163" t="str">
        <f t="shared" si="4"/>
        <v>Columbia Heights -- Rosslyn</v>
      </c>
      <c r="D163" s="1">
        <v>3320</v>
      </c>
      <c r="E163" t="s">
        <v>7</v>
      </c>
      <c r="F163" t="s">
        <v>23</v>
      </c>
      <c r="G163">
        <v>2</v>
      </c>
      <c r="H163" s="1">
        <f t="shared" si="5"/>
        <v>6640</v>
      </c>
      <c r="I163" t="s">
        <v>92</v>
      </c>
      <c r="J163" t="s">
        <v>42</v>
      </c>
    </row>
    <row r="164" spans="1:10" x14ac:dyDescent="0.25">
      <c r="A164" t="s">
        <v>154</v>
      </c>
      <c r="B164" t="s">
        <v>66</v>
      </c>
      <c r="C164" t="str">
        <f t="shared" si="4"/>
        <v>Columbia Heights -- Van Dorn Street</v>
      </c>
      <c r="D164" s="1">
        <v>732</v>
      </c>
      <c r="E164" t="s">
        <v>7</v>
      </c>
      <c r="F164" t="s">
        <v>10</v>
      </c>
      <c r="G164">
        <v>2</v>
      </c>
      <c r="H164" s="1">
        <f t="shared" si="5"/>
        <v>1464</v>
      </c>
      <c r="I164" t="s">
        <v>92</v>
      </c>
      <c r="J164" t="s">
        <v>42</v>
      </c>
    </row>
    <row r="165" spans="1:10" x14ac:dyDescent="0.25">
      <c r="A165" t="s">
        <v>154</v>
      </c>
      <c r="B165" t="s">
        <v>201</v>
      </c>
      <c r="C165" t="str">
        <f t="shared" si="4"/>
        <v>Columbia Heights -- Virginia Square-GMU</v>
      </c>
      <c r="D165" s="1">
        <v>458</v>
      </c>
      <c r="E165" t="s">
        <v>7</v>
      </c>
      <c r="F165" t="s">
        <v>12</v>
      </c>
      <c r="G165">
        <v>2</v>
      </c>
      <c r="H165" s="1">
        <f t="shared" si="5"/>
        <v>916</v>
      </c>
      <c r="I165" t="s">
        <v>92</v>
      </c>
      <c r="J165" t="s">
        <v>42</v>
      </c>
    </row>
    <row r="166" spans="1:10" x14ac:dyDescent="0.25">
      <c r="A166" t="s">
        <v>266</v>
      </c>
      <c r="B166" t="s">
        <v>6</v>
      </c>
      <c r="C166" t="str">
        <f t="shared" si="4"/>
        <v>Court House -- Archives-Navy Memorial</v>
      </c>
      <c r="D166" s="1">
        <v>588</v>
      </c>
      <c r="E166" t="s">
        <v>12</v>
      </c>
      <c r="F166" t="s">
        <v>7</v>
      </c>
      <c r="G166">
        <v>2</v>
      </c>
      <c r="H166" s="1">
        <f t="shared" si="5"/>
        <v>1176</v>
      </c>
      <c r="I166" t="s">
        <v>92</v>
      </c>
      <c r="J166" t="s">
        <v>38</v>
      </c>
    </row>
    <row r="167" spans="1:10" x14ac:dyDescent="0.25">
      <c r="A167" t="s">
        <v>266</v>
      </c>
      <c r="B167" t="s">
        <v>22</v>
      </c>
      <c r="C167" t="str">
        <f t="shared" si="4"/>
        <v>Court House -- Capitol South</v>
      </c>
      <c r="D167" s="1">
        <v>3816</v>
      </c>
      <c r="E167" t="s">
        <v>12</v>
      </c>
      <c r="F167" t="s">
        <v>23</v>
      </c>
      <c r="G167">
        <v>1</v>
      </c>
      <c r="H167" s="1">
        <f t="shared" si="5"/>
        <v>3816</v>
      </c>
      <c r="I167" t="s">
        <v>92</v>
      </c>
      <c r="J167" t="s">
        <v>38</v>
      </c>
    </row>
    <row r="168" spans="1:10" x14ac:dyDescent="0.25">
      <c r="A168" t="s">
        <v>266</v>
      </c>
      <c r="B168" t="s">
        <v>27</v>
      </c>
      <c r="C168" t="str">
        <f t="shared" si="4"/>
        <v>Court House -- Cleveland Park</v>
      </c>
      <c r="D168" s="1">
        <v>535</v>
      </c>
      <c r="E168" t="s">
        <v>12</v>
      </c>
      <c r="F168" t="s">
        <v>15</v>
      </c>
      <c r="G168">
        <v>2</v>
      </c>
      <c r="H168" s="1">
        <f t="shared" si="5"/>
        <v>1070</v>
      </c>
      <c r="I168" t="s">
        <v>92</v>
      </c>
      <c r="J168" t="s">
        <v>38</v>
      </c>
    </row>
    <row r="169" spans="1:10" x14ac:dyDescent="0.25">
      <c r="A169" t="s">
        <v>266</v>
      </c>
      <c r="B169" t="s">
        <v>154</v>
      </c>
      <c r="C169" t="str">
        <f t="shared" si="4"/>
        <v>Court House -- Columbia Heights</v>
      </c>
      <c r="D169" s="1">
        <v>1394</v>
      </c>
      <c r="E169" t="s">
        <v>12</v>
      </c>
      <c r="F169" t="s">
        <v>7</v>
      </c>
      <c r="G169">
        <v>2</v>
      </c>
      <c r="H169" s="1">
        <f t="shared" si="5"/>
        <v>2788</v>
      </c>
      <c r="I169" t="s">
        <v>92</v>
      </c>
      <c r="J169" t="s">
        <v>38</v>
      </c>
    </row>
    <row r="170" spans="1:10" x14ac:dyDescent="0.25">
      <c r="A170" t="s">
        <v>266</v>
      </c>
      <c r="B170" t="s">
        <v>270</v>
      </c>
      <c r="C170" t="str">
        <f t="shared" si="4"/>
        <v>Court House -- Dupont Circle</v>
      </c>
      <c r="D170" s="1">
        <v>2395</v>
      </c>
      <c r="E170" t="s">
        <v>12</v>
      </c>
      <c r="F170" t="s">
        <v>15</v>
      </c>
      <c r="G170">
        <v>2</v>
      </c>
      <c r="H170" s="1">
        <f t="shared" si="5"/>
        <v>4790</v>
      </c>
      <c r="I170" t="s">
        <v>92</v>
      </c>
      <c r="J170" t="s">
        <v>38</v>
      </c>
    </row>
    <row r="171" spans="1:10" x14ac:dyDescent="0.25">
      <c r="A171" t="s">
        <v>266</v>
      </c>
      <c r="B171" t="s">
        <v>272</v>
      </c>
      <c r="C171" t="str">
        <f t="shared" si="4"/>
        <v>Court House -- Eastern Market</v>
      </c>
      <c r="D171" s="1">
        <v>2327</v>
      </c>
      <c r="E171" t="s">
        <v>12</v>
      </c>
      <c r="F171" t="s">
        <v>23</v>
      </c>
      <c r="G171">
        <v>1</v>
      </c>
      <c r="H171" s="1">
        <f t="shared" si="5"/>
        <v>2327</v>
      </c>
      <c r="I171" t="s">
        <v>92</v>
      </c>
      <c r="J171" t="s">
        <v>38</v>
      </c>
    </row>
    <row r="172" spans="1:10" x14ac:dyDescent="0.25">
      <c r="A172" t="s">
        <v>266</v>
      </c>
      <c r="B172" t="s">
        <v>275</v>
      </c>
      <c r="C172" t="str">
        <f t="shared" si="4"/>
        <v>Court House -- Farragut North</v>
      </c>
      <c r="D172" s="1">
        <v>115</v>
      </c>
      <c r="E172" t="s">
        <v>12</v>
      </c>
      <c r="F172" t="s">
        <v>15</v>
      </c>
      <c r="G172">
        <v>2</v>
      </c>
      <c r="H172" s="1">
        <f t="shared" si="5"/>
        <v>230</v>
      </c>
      <c r="I172" t="s">
        <v>92</v>
      </c>
      <c r="J172" t="s">
        <v>38</v>
      </c>
    </row>
    <row r="173" spans="1:10" x14ac:dyDescent="0.25">
      <c r="A173" t="s">
        <v>266</v>
      </c>
      <c r="B173" t="s">
        <v>276</v>
      </c>
      <c r="C173" t="str">
        <f t="shared" si="4"/>
        <v>Court House -- Farragut West</v>
      </c>
      <c r="D173" s="1">
        <v>26555</v>
      </c>
      <c r="E173" t="s">
        <v>12</v>
      </c>
      <c r="F173" t="s">
        <v>23</v>
      </c>
      <c r="G173">
        <v>1</v>
      </c>
      <c r="H173" s="1">
        <f t="shared" si="5"/>
        <v>26555</v>
      </c>
      <c r="I173" t="s">
        <v>92</v>
      </c>
      <c r="J173" t="s">
        <v>38</v>
      </c>
    </row>
    <row r="174" spans="1:10" x14ac:dyDescent="0.25">
      <c r="A174" t="s">
        <v>266</v>
      </c>
      <c r="B174" t="s">
        <v>277</v>
      </c>
      <c r="C174" t="str">
        <f t="shared" si="4"/>
        <v>Court House -- Federal Center SW</v>
      </c>
      <c r="D174" s="1">
        <v>1753</v>
      </c>
      <c r="E174" t="s">
        <v>12</v>
      </c>
      <c r="F174" t="s">
        <v>23</v>
      </c>
      <c r="G174">
        <v>1</v>
      </c>
      <c r="H174" s="1">
        <f t="shared" si="5"/>
        <v>1753</v>
      </c>
      <c r="I174" t="s">
        <v>92</v>
      </c>
      <c r="J174" t="s">
        <v>38</v>
      </c>
    </row>
    <row r="175" spans="1:10" x14ac:dyDescent="0.25">
      <c r="A175" t="s">
        <v>266</v>
      </c>
      <c r="B175" t="s">
        <v>278</v>
      </c>
      <c r="C175" t="str">
        <f t="shared" si="4"/>
        <v>Court House -- Federal Triangle</v>
      </c>
      <c r="D175" s="1">
        <v>4310</v>
      </c>
      <c r="E175" t="s">
        <v>12</v>
      </c>
      <c r="F175" t="s">
        <v>23</v>
      </c>
      <c r="G175">
        <v>1</v>
      </c>
      <c r="H175" s="1">
        <f t="shared" si="5"/>
        <v>4310</v>
      </c>
      <c r="I175" t="s">
        <v>92</v>
      </c>
      <c r="J175" t="s">
        <v>38</v>
      </c>
    </row>
    <row r="176" spans="1:10" x14ac:dyDescent="0.25">
      <c r="A176" t="s">
        <v>266</v>
      </c>
      <c r="B176" t="s">
        <v>279</v>
      </c>
      <c r="C176" t="str">
        <f t="shared" si="4"/>
        <v>Court House -- Foggy Bottom</v>
      </c>
      <c r="D176" s="1">
        <v>18785</v>
      </c>
      <c r="E176" t="s">
        <v>12</v>
      </c>
      <c r="F176" t="s">
        <v>23</v>
      </c>
      <c r="G176">
        <v>1</v>
      </c>
      <c r="H176" s="1">
        <f t="shared" si="5"/>
        <v>18785</v>
      </c>
      <c r="I176" t="s">
        <v>92</v>
      </c>
      <c r="J176" t="s">
        <v>38</v>
      </c>
    </row>
    <row r="177" spans="1:10" x14ac:dyDescent="0.25">
      <c r="A177" t="s">
        <v>266</v>
      </c>
      <c r="B177" t="s">
        <v>120</v>
      </c>
      <c r="C177" t="str">
        <f t="shared" si="4"/>
        <v>Court House -- Gallery Place-Chinatown</v>
      </c>
      <c r="D177" s="1">
        <v>3855</v>
      </c>
      <c r="E177" t="s">
        <v>12</v>
      </c>
      <c r="F177" t="s">
        <v>117</v>
      </c>
      <c r="G177">
        <v>2</v>
      </c>
      <c r="H177" s="1">
        <f t="shared" si="5"/>
        <v>7710</v>
      </c>
      <c r="I177" t="s">
        <v>92</v>
      </c>
      <c r="J177" t="s">
        <v>38</v>
      </c>
    </row>
    <row r="178" spans="1:10" x14ac:dyDescent="0.25">
      <c r="A178" t="s">
        <v>266</v>
      </c>
      <c r="B178" t="s">
        <v>121</v>
      </c>
      <c r="C178" t="str">
        <f t="shared" si="4"/>
        <v>Court House -- Georgia Avenue-Petworth</v>
      </c>
      <c r="D178" s="1">
        <v>575</v>
      </c>
      <c r="E178" t="s">
        <v>12</v>
      </c>
      <c r="F178" t="s">
        <v>7</v>
      </c>
      <c r="G178">
        <v>2</v>
      </c>
      <c r="H178" s="1">
        <f t="shared" si="5"/>
        <v>1150</v>
      </c>
      <c r="I178" t="s">
        <v>92</v>
      </c>
      <c r="J178" t="s">
        <v>38</v>
      </c>
    </row>
    <row r="179" spans="1:10" x14ac:dyDescent="0.25">
      <c r="A179" t="s">
        <v>266</v>
      </c>
      <c r="B179" t="s">
        <v>128</v>
      </c>
      <c r="C179" t="str">
        <f t="shared" si="4"/>
        <v>Court House -- Judiciary Square</v>
      </c>
      <c r="D179" s="1">
        <v>2467</v>
      </c>
      <c r="E179" t="s">
        <v>12</v>
      </c>
      <c r="F179" t="s">
        <v>15</v>
      </c>
      <c r="G179">
        <v>2</v>
      </c>
      <c r="H179" s="1">
        <f t="shared" si="5"/>
        <v>4934</v>
      </c>
      <c r="I179" t="s">
        <v>92</v>
      </c>
      <c r="J179" t="s">
        <v>38</v>
      </c>
    </row>
    <row r="180" spans="1:10" x14ac:dyDescent="0.25">
      <c r="A180" t="s">
        <v>266</v>
      </c>
      <c r="B180" t="s">
        <v>132</v>
      </c>
      <c r="C180" t="str">
        <f t="shared" si="4"/>
        <v>Court House -- L'Enfant Plaza</v>
      </c>
      <c r="D180" s="1">
        <v>3779</v>
      </c>
      <c r="E180" t="s">
        <v>12</v>
      </c>
      <c r="F180" t="s">
        <v>133</v>
      </c>
      <c r="G180">
        <v>1</v>
      </c>
      <c r="H180" s="1">
        <f t="shared" si="5"/>
        <v>3779</v>
      </c>
      <c r="I180" t="s">
        <v>92</v>
      </c>
      <c r="J180" t="s">
        <v>38</v>
      </c>
    </row>
    <row r="181" spans="1:10" x14ac:dyDescent="0.25">
      <c r="A181" t="s">
        <v>266</v>
      </c>
      <c r="B181" t="s">
        <v>181</v>
      </c>
      <c r="C181" t="str">
        <f t="shared" si="4"/>
        <v>Court House -- McPherson Square</v>
      </c>
      <c r="D181" s="1">
        <v>15453</v>
      </c>
      <c r="E181" t="s">
        <v>12</v>
      </c>
      <c r="F181" t="s">
        <v>23</v>
      </c>
      <c r="G181">
        <v>1</v>
      </c>
      <c r="H181" s="1">
        <f t="shared" si="5"/>
        <v>15453</v>
      </c>
      <c r="I181" t="s">
        <v>92</v>
      </c>
      <c r="J181" t="s">
        <v>38</v>
      </c>
    </row>
    <row r="182" spans="1:10" x14ac:dyDescent="0.25">
      <c r="A182" t="s">
        <v>266</v>
      </c>
      <c r="B182" t="s">
        <v>183</v>
      </c>
      <c r="C182" t="str">
        <f t="shared" si="4"/>
        <v>Court House -- Metro Center</v>
      </c>
      <c r="D182" s="1">
        <v>12660</v>
      </c>
      <c r="E182" t="s">
        <v>12</v>
      </c>
      <c r="F182" t="s">
        <v>184</v>
      </c>
      <c r="G182">
        <v>1</v>
      </c>
      <c r="H182" s="1">
        <f t="shared" si="5"/>
        <v>12660</v>
      </c>
      <c r="I182" t="s">
        <v>92</v>
      </c>
      <c r="J182" t="s">
        <v>38</v>
      </c>
    </row>
    <row r="183" spans="1:10" x14ac:dyDescent="0.25">
      <c r="A183" t="s">
        <v>266</v>
      </c>
      <c r="B183" t="s">
        <v>249</v>
      </c>
      <c r="C183" t="str">
        <f t="shared" si="4"/>
        <v>Court House -- Mt. Vernon Square-UDC</v>
      </c>
      <c r="D183" s="1">
        <v>668</v>
      </c>
      <c r="E183" t="s">
        <v>12</v>
      </c>
      <c r="F183" t="s">
        <v>7</v>
      </c>
      <c r="G183">
        <v>2</v>
      </c>
      <c r="H183" s="1">
        <f t="shared" si="5"/>
        <v>1336</v>
      </c>
      <c r="I183" t="s">
        <v>92</v>
      </c>
      <c r="J183" t="s">
        <v>38</v>
      </c>
    </row>
    <row r="184" spans="1:10" x14ac:dyDescent="0.25">
      <c r="A184" t="s">
        <v>266</v>
      </c>
      <c r="B184" t="s">
        <v>250</v>
      </c>
      <c r="C184" t="str">
        <f t="shared" si="4"/>
        <v>Court House -- Navy Yard</v>
      </c>
      <c r="D184" s="1">
        <v>1475</v>
      </c>
      <c r="E184" t="s">
        <v>12</v>
      </c>
      <c r="F184" t="s">
        <v>4</v>
      </c>
      <c r="G184">
        <v>2</v>
      </c>
      <c r="H184" s="1">
        <f t="shared" si="5"/>
        <v>2950</v>
      </c>
      <c r="I184" t="s">
        <v>92</v>
      </c>
      <c r="J184" t="s">
        <v>38</v>
      </c>
    </row>
    <row r="185" spans="1:10" x14ac:dyDescent="0.25">
      <c r="A185" t="s">
        <v>266</v>
      </c>
      <c r="B185" t="s">
        <v>155</v>
      </c>
      <c r="C185" t="str">
        <f t="shared" si="4"/>
        <v>Court House -- New York Ave</v>
      </c>
      <c r="D185" s="1">
        <v>1557</v>
      </c>
      <c r="E185" t="s">
        <v>12</v>
      </c>
      <c r="F185" t="s">
        <v>15</v>
      </c>
      <c r="G185">
        <v>2</v>
      </c>
      <c r="H185" s="1">
        <f t="shared" si="5"/>
        <v>3114</v>
      </c>
      <c r="I185" t="s">
        <v>92</v>
      </c>
      <c r="J185" t="s">
        <v>38</v>
      </c>
    </row>
    <row r="186" spans="1:10" x14ac:dyDescent="0.25">
      <c r="A186" t="s">
        <v>266</v>
      </c>
      <c r="B186" t="s">
        <v>158</v>
      </c>
      <c r="C186" t="str">
        <f t="shared" si="4"/>
        <v>Court House -- Potomac Avenue</v>
      </c>
      <c r="D186" s="1">
        <v>564</v>
      </c>
      <c r="E186" t="s">
        <v>12</v>
      </c>
      <c r="F186" t="s">
        <v>23</v>
      </c>
      <c r="G186">
        <v>1</v>
      </c>
      <c r="H186" s="1">
        <f t="shared" si="5"/>
        <v>564</v>
      </c>
      <c r="I186" t="s">
        <v>92</v>
      </c>
      <c r="J186" t="s">
        <v>38</v>
      </c>
    </row>
    <row r="187" spans="1:10" x14ac:dyDescent="0.25">
      <c r="A187" t="s">
        <v>266</v>
      </c>
      <c r="B187" t="s">
        <v>165</v>
      </c>
      <c r="C187" t="str">
        <f t="shared" si="4"/>
        <v>Court House -- Shaw-Howard University</v>
      </c>
      <c r="D187" s="1">
        <v>858</v>
      </c>
      <c r="E187" t="s">
        <v>12</v>
      </c>
      <c r="F187" t="s">
        <v>7</v>
      </c>
      <c r="G187">
        <v>2</v>
      </c>
      <c r="H187" s="1">
        <f t="shared" si="5"/>
        <v>1716</v>
      </c>
      <c r="I187" t="s">
        <v>92</v>
      </c>
      <c r="J187" t="s">
        <v>38</v>
      </c>
    </row>
    <row r="188" spans="1:10" x14ac:dyDescent="0.25">
      <c r="A188" t="s">
        <v>266</v>
      </c>
      <c r="B188" t="s">
        <v>167</v>
      </c>
      <c r="C188" t="str">
        <f t="shared" si="4"/>
        <v>Court House -- Smithsonian</v>
      </c>
      <c r="D188" s="1">
        <v>5550</v>
      </c>
      <c r="E188" t="s">
        <v>12</v>
      </c>
      <c r="F188" t="s">
        <v>23</v>
      </c>
      <c r="G188">
        <v>1</v>
      </c>
      <c r="H188" s="1">
        <f t="shared" si="5"/>
        <v>5550</v>
      </c>
      <c r="I188" t="s">
        <v>92</v>
      </c>
      <c r="J188" t="s">
        <v>38</v>
      </c>
    </row>
    <row r="189" spans="1:10" x14ac:dyDescent="0.25">
      <c r="A189" t="s">
        <v>266</v>
      </c>
      <c r="B189" t="s">
        <v>170</v>
      </c>
      <c r="C189" t="str">
        <f t="shared" si="4"/>
        <v>Court House -- Stadium-Armory</v>
      </c>
      <c r="D189" s="1">
        <v>1186</v>
      </c>
      <c r="E189" t="s">
        <v>12</v>
      </c>
      <c r="F189" t="s">
        <v>23</v>
      </c>
      <c r="G189">
        <v>1</v>
      </c>
      <c r="H189" s="1">
        <f t="shared" si="5"/>
        <v>1186</v>
      </c>
      <c r="I189" t="s">
        <v>92</v>
      </c>
      <c r="J189" t="s">
        <v>38</v>
      </c>
    </row>
    <row r="190" spans="1:10" x14ac:dyDescent="0.25">
      <c r="A190" t="s">
        <v>266</v>
      </c>
      <c r="B190" t="s">
        <v>61</v>
      </c>
      <c r="C190" t="str">
        <f t="shared" si="4"/>
        <v>Court House -- Tenleytown-AU</v>
      </c>
      <c r="D190" s="1">
        <v>1054</v>
      </c>
      <c r="E190" t="s">
        <v>12</v>
      </c>
      <c r="F190" t="s">
        <v>15</v>
      </c>
      <c r="G190">
        <v>2</v>
      </c>
      <c r="H190" s="1">
        <f t="shared" si="5"/>
        <v>2108</v>
      </c>
      <c r="I190" t="s">
        <v>92</v>
      </c>
      <c r="J190" t="s">
        <v>38</v>
      </c>
    </row>
    <row r="191" spans="1:10" x14ac:dyDescent="0.25">
      <c r="A191" t="s">
        <v>266</v>
      </c>
      <c r="B191" t="s">
        <v>64</v>
      </c>
      <c r="C191" t="str">
        <f t="shared" si="4"/>
        <v>Court House -- U Street-Cardozo</v>
      </c>
      <c r="D191" s="1">
        <v>1350</v>
      </c>
      <c r="E191" t="s">
        <v>12</v>
      </c>
      <c r="F191" t="s">
        <v>7</v>
      </c>
      <c r="G191">
        <v>2</v>
      </c>
      <c r="H191" s="1">
        <f t="shared" si="5"/>
        <v>2700</v>
      </c>
      <c r="I191" t="s">
        <v>92</v>
      </c>
      <c r="J191" t="s">
        <v>38</v>
      </c>
    </row>
    <row r="192" spans="1:10" x14ac:dyDescent="0.25">
      <c r="A192" t="s">
        <v>266</v>
      </c>
      <c r="B192" t="s">
        <v>65</v>
      </c>
      <c r="C192" t="str">
        <f t="shared" si="4"/>
        <v>Court House -- Union Station</v>
      </c>
      <c r="D192" s="1">
        <v>6708</v>
      </c>
      <c r="E192" t="s">
        <v>12</v>
      </c>
      <c r="F192" t="s">
        <v>15</v>
      </c>
      <c r="G192">
        <v>2</v>
      </c>
      <c r="H192" s="1">
        <f t="shared" si="5"/>
        <v>13416</v>
      </c>
      <c r="I192" t="s">
        <v>92</v>
      </c>
      <c r="J192" t="s">
        <v>38</v>
      </c>
    </row>
    <row r="193" spans="1:10" x14ac:dyDescent="0.25">
      <c r="A193" t="s">
        <v>266</v>
      </c>
      <c r="B193" t="s">
        <v>199</v>
      </c>
      <c r="C193" t="str">
        <f t="shared" si="4"/>
        <v>Court House -- Van Ness-UDC</v>
      </c>
      <c r="D193" s="1">
        <v>760</v>
      </c>
      <c r="E193" t="s">
        <v>12</v>
      </c>
      <c r="F193" t="s">
        <v>15</v>
      </c>
      <c r="G193">
        <v>2</v>
      </c>
      <c r="H193" s="1">
        <f t="shared" si="5"/>
        <v>1520</v>
      </c>
      <c r="I193" t="s">
        <v>92</v>
      </c>
      <c r="J193" t="s">
        <v>38</v>
      </c>
    </row>
    <row r="194" spans="1:10" x14ac:dyDescent="0.25">
      <c r="A194" t="s">
        <v>266</v>
      </c>
      <c r="B194" t="s">
        <v>202</v>
      </c>
      <c r="C194" t="str">
        <f t="shared" ref="C194:C257" si="6">(A194&amp;" -- "&amp;B194)</f>
        <v>Court House -- Waterfront</v>
      </c>
      <c r="D194" s="1">
        <v>387</v>
      </c>
      <c r="E194" t="s">
        <v>12</v>
      </c>
      <c r="F194" t="s">
        <v>7</v>
      </c>
      <c r="G194">
        <v>2</v>
      </c>
      <c r="H194" s="1">
        <f t="shared" ref="H194:H257" si="7">D194*G194</f>
        <v>774</v>
      </c>
      <c r="I194" t="s">
        <v>92</v>
      </c>
      <c r="J194" t="s">
        <v>38</v>
      </c>
    </row>
    <row r="195" spans="1:10" x14ac:dyDescent="0.25">
      <c r="A195" t="s">
        <v>266</v>
      </c>
      <c r="B195" t="s">
        <v>91</v>
      </c>
      <c r="C195" t="str">
        <f t="shared" si="6"/>
        <v>Court House -- Woodley Park-Zoo</v>
      </c>
      <c r="D195" s="1">
        <v>1142</v>
      </c>
      <c r="E195" t="s">
        <v>12</v>
      </c>
      <c r="F195" t="s">
        <v>15</v>
      </c>
      <c r="G195">
        <v>2</v>
      </c>
      <c r="H195" s="1">
        <f t="shared" si="7"/>
        <v>2284</v>
      </c>
      <c r="I195" t="s">
        <v>92</v>
      </c>
      <c r="J195" t="s">
        <v>38</v>
      </c>
    </row>
    <row r="196" spans="1:10" x14ac:dyDescent="0.25">
      <c r="A196" t="s">
        <v>267</v>
      </c>
      <c r="B196" t="s">
        <v>6</v>
      </c>
      <c r="C196" t="str">
        <f t="shared" si="6"/>
        <v>Crystal City -- Archives-Navy Memorial</v>
      </c>
      <c r="D196" s="1">
        <v>9880</v>
      </c>
      <c r="E196" t="s">
        <v>18</v>
      </c>
      <c r="F196" t="s">
        <v>7</v>
      </c>
      <c r="G196">
        <v>1</v>
      </c>
      <c r="H196" s="1">
        <f t="shared" si="7"/>
        <v>9880</v>
      </c>
      <c r="I196" t="s">
        <v>92</v>
      </c>
      <c r="J196" t="s">
        <v>38</v>
      </c>
    </row>
    <row r="197" spans="1:10" x14ac:dyDescent="0.25">
      <c r="A197" t="s">
        <v>267</v>
      </c>
      <c r="B197" t="s">
        <v>22</v>
      </c>
      <c r="C197" t="str">
        <f t="shared" si="6"/>
        <v>Crystal City -- Capitol South</v>
      </c>
      <c r="D197" s="1">
        <v>5082</v>
      </c>
      <c r="E197" t="s">
        <v>18</v>
      </c>
      <c r="F197" t="s">
        <v>23</v>
      </c>
      <c r="G197">
        <v>1</v>
      </c>
      <c r="H197" s="1">
        <f t="shared" si="7"/>
        <v>5082</v>
      </c>
      <c r="I197" t="s">
        <v>92</v>
      </c>
      <c r="J197" t="s">
        <v>38</v>
      </c>
    </row>
    <row r="198" spans="1:10" x14ac:dyDescent="0.25">
      <c r="A198" t="s">
        <v>267</v>
      </c>
      <c r="B198" t="s">
        <v>27</v>
      </c>
      <c r="C198" t="str">
        <f t="shared" si="6"/>
        <v>Crystal City -- Cleveland Park</v>
      </c>
      <c r="D198" s="1">
        <v>926</v>
      </c>
      <c r="E198" t="s">
        <v>18</v>
      </c>
      <c r="F198" t="s">
        <v>15</v>
      </c>
      <c r="G198">
        <v>2</v>
      </c>
      <c r="H198" s="1">
        <f t="shared" si="7"/>
        <v>1852</v>
      </c>
      <c r="I198" t="s">
        <v>92</v>
      </c>
      <c r="J198" t="s">
        <v>38</v>
      </c>
    </row>
    <row r="199" spans="1:10" x14ac:dyDescent="0.25">
      <c r="A199" t="s">
        <v>267</v>
      </c>
      <c r="B199" t="s">
        <v>154</v>
      </c>
      <c r="C199" t="str">
        <f t="shared" si="6"/>
        <v>Crystal City -- Columbia Heights</v>
      </c>
      <c r="D199" s="1">
        <v>4648</v>
      </c>
      <c r="E199" t="s">
        <v>18</v>
      </c>
      <c r="F199" t="s">
        <v>7</v>
      </c>
      <c r="G199">
        <v>1</v>
      </c>
      <c r="H199" s="1">
        <f t="shared" si="7"/>
        <v>4648</v>
      </c>
      <c r="I199" t="s">
        <v>92</v>
      </c>
      <c r="J199" t="s">
        <v>38</v>
      </c>
    </row>
    <row r="200" spans="1:10" x14ac:dyDescent="0.25">
      <c r="A200" t="s">
        <v>267</v>
      </c>
      <c r="B200" t="s">
        <v>270</v>
      </c>
      <c r="C200" t="str">
        <f t="shared" si="6"/>
        <v>Crystal City -- Dupont Circle</v>
      </c>
      <c r="D200" s="1">
        <v>5240</v>
      </c>
      <c r="E200" t="s">
        <v>18</v>
      </c>
      <c r="F200" t="s">
        <v>15</v>
      </c>
      <c r="G200">
        <v>2</v>
      </c>
      <c r="H200" s="1">
        <f t="shared" si="7"/>
        <v>10480</v>
      </c>
      <c r="I200" t="s">
        <v>92</v>
      </c>
      <c r="J200" t="s">
        <v>38</v>
      </c>
    </row>
    <row r="201" spans="1:10" x14ac:dyDescent="0.25">
      <c r="A201" t="s">
        <v>267</v>
      </c>
      <c r="B201" t="s">
        <v>272</v>
      </c>
      <c r="C201" t="str">
        <f t="shared" si="6"/>
        <v>Crystal City -- Eastern Market</v>
      </c>
      <c r="D201" s="1">
        <v>2594</v>
      </c>
      <c r="E201" t="s">
        <v>18</v>
      </c>
      <c r="F201" t="s">
        <v>23</v>
      </c>
      <c r="G201">
        <v>1</v>
      </c>
      <c r="H201" s="1">
        <f t="shared" si="7"/>
        <v>2594</v>
      </c>
      <c r="I201" t="s">
        <v>92</v>
      </c>
      <c r="J201" t="s">
        <v>38</v>
      </c>
    </row>
    <row r="202" spans="1:10" x14ac:dyDescent="0.25">
      <c r="A202" t="s">
        <v>267</v>
      </c>
      <c r="B202" t="s">
        <v>275</v>
      </c>
      <c r="C202" t="str">
        <f t="shared" si="6"/>
        <v>Crystal City -- Farragut North</v>
      </c>
      <c r="D202" s="1">
        <v>1759</v>
      </c>
      <c r="E202" t="s">
        <v>18</v>
      </c>
      <c r="F202" t="s">
        <v>15</v>
      </c>
      <c r="G202">
        <v>2</v>
      </c>
      <c r="H202" s="1">
        <f t="shared" si="7"/>
        <v>3518</v>
      </c>
      <c r="I202" t="s">
        <v>92</v>
      </c>
      <c r="J202" t="s">
        <v>38</v>
      </c>
    </row>
    <row r="203" spans="1:10" x14ac:dyDescent="0.25">
      <c r="A203" t="s">
        <v>267</v>
      </c>
      <c r="B203" t="s">
        <v>276</v>
      </c>
      <c r="C203" t="str">
        <f t="shared" si="6"/>
        <v>Crystal City -- Farragut West</v>
      </c>
      <c r="D203" s="1">
        <v>16190</v>
      </c>
      <c r="E203" t="s">
        <v>18</v>
      </c>
      <c r="F203" t="s">
        <v>23</v>
      </c>
      <c r="G203">
        <v>1</v>
      </c>
      <c r="H203" s="1">
        <f t="shared" si="7"/>
        <v>16190</v>
      </c>
      <c r="I203" t="s">
        <v>92</v>
      </c>
      <c r="J203" t="s">
        <v>38</v>
      </c>
    </row>
    <row r="204" spans="1:10" x14ac:dyDescent="0.25">
      <c r="A204" t="s">
        <v>267</v>
      </c>
      <c r="B204" t="s">
        <v>277</v>
      </c>
      <c r="C204" t="str">
        <f t="shared" si="6"/>
        <v>Crystal City -- Federal Center SW</v>
      </c>
      <c r="D204" s="1">
        <v>1300</v>
      </c>
      <c r="E204" t="s">
        <v>18</v>
      </c>
      <c r="F204" t="s">
        <v>23</v>
      </c>
      <c r="G204">
        <v>1</v>
      </c>
      <c r="H204" s="1">
        <f t="shared" si="7"/>
        <v>1300</v>
      </c>
      <c r="I204" t="s">
        <v>92</v>
      </c>
      <c r="J204" t="s">
        <v>38</v>
      </c>
    </row>
    <row r="205" spans="1:10" x14ac:dyDescent="0.25">
      <c r="A205" t="s">
        <v>267</v>
      </c>
      <c r="B205" t="s">
        <v>278</v>
      </c>
      <c r="C205" t="str">
        <f t="shared" si="6"/>
        <v>Crystal City -- Federal Triangle</v>
      </c>
      <c r="D205" s="1">
        <v>4324</v>
      </c>
      <c r="E205" t="s">
        <v>18</v>
      </c>
      <c r="F205" t="s">
        <v>23</v>
      </c>
      <c r="G205">
        <v>1</v>
      </c>
      <c r="H205" s="1">
        <f t="shared" si="7"/>
        <v>4324</v>
      </c>
      <c r="I205" t="s">
        <v>92</v>
      </c>
      <c r="J205" t="s">
        <v>38</v>
      </c>
    </row>
    <row r="206" spans="1:10" x14ac:dyDescent="0.25">
      <c r="A206" t="s">
        <v>267</v>
      </c>
      <c r="B206" t="s">
        <v>279</v>
      </c>
      <c r="C206" t="str">
        <f t="shared" si="6"/>
        <v>Crystal City -- Foggy Bottom</v>
      </c>
      <c r="D206" s="1">
        <v>20682</v>
      </c>
      <c r="E206" t="s">
        <v>18</v>
      </c>
      <c r="F206" t="s">
        <v>23</v>
      </c>
      <c r="G206">
        <v>1</v>
      </c>
      <c r="H206" s="1">
        <f t="shared" si="7"/>
        <v>20682</v>
      </c>
      <c r="I206" t="s">
        <v>92</v>
      </c>
      <c r="J206" t="s">
        <v>38</v>
      </c>
    </row>
    <row r="207" spans="1:10" x14ac:dyDescent="0.25">
      <c r="A207" t="s">
        <v>267</v>
      </c>
      <c r="B207" t="s">
        <v>120</v>
      </c>
      <c r="C207" t="str">
        <f t="shared" si="6"/>
        <v>Crystal City -- Gallery Place-Chinatown</v>
      </c>
      <c r="D207" s="1">
        <v>12106</v>
      </c>
      <c r="E207" t="s">
        <v>18</v>
      </c>
      <c r="F207" t="s">
        <v>117</v>
      </c>
      <c r="G207">
        <v>1</v>
      </c>
      <c r="H207" s="1">
        <f t="shared" si="7"/>
        <v>12106</v>
      </c>
      <c r="I207" t="s">
        <v>92</v>
      </c>
      <c r="J207" t="s">
        <v>38</v>
      </c>
    </row>
    <row r="208" spans="1:10" x14ac:dyDescent="0.25">
      <c r="A208" t="s">
        <v>267</v>
      </c>
      <c r="B208" t="s">
        <v>121</v>
      </c>
      <c r="C208" t="str">
        <f t="shared" si="6"/>
        <v>Crystal City -- Georgia Avenue-Petworth</v>
      </c>
      <c r="D208" s="1">
        <v>1483</v>
      </c>
      <c r="E208" t="s">
        <v>18</v>
      </c>
      <c r="F208" t="s">
        <v>7</v>
      </c>
      <c r="G208">
        <v>1</v>
      </c>
      <c r="H208" s="1">
        <f t="shared" si="7"/>
        <v>1483</v>
      </c>
      <c r="I208" t="s">
        <v>92</v>
      </c>
      <c r="J208" t="s">
        <v>38</v>
      </c>
    </row>
    <row r="209" spans="1:10" x14ac:dyDescent="0.25">
      <c r="A209" t="s">
        <v>267</v>
      </c>
      <c r="B209" t="s">
        <v>128</v>
      </c>
      <c r="C209" t="str">
        <f t="shared" si="6"/>
        <v>Crystal City -- Judiciary Square</v>
      </c>
      <c r="D209" s="1">
        <v>774</v>
      </c>
      <c r="E209" t="s">
        <v>18</v>
      </c>
      <c r="F209" t="s">
        <v>15</v>
      </c>
      <c r="G209">
        <v>2</v>
      </c>
      <c r="H209" s="1">
        <f t="shared" si="7"/>
        <v>1548</v>
      </c>
      <c r="I209" t="s">
        <v>92</v>
      </c>
      <c r="J209" t="s">
        <v>38</v>
      </c>
    </row>
    <row r="210" spans="1:10" x14ac:dyDescent="0.25">
      <c r="A210" t="s">
        <v>267</v>
      </c>
      <c r="B210" t="s">
        <v>132</v>
      </c>
      <c r="C210" t="str">
        <f t="shared" si="6"/>
        <v>Crystal City -- L'Enfant Plaza</v>
      </c>
      <c r="D210" s="1">
        <v>14649</v>
      </c>
      <c r="E210" t="s">
        <v>18</v>
      </c>
      <c r="F210" t="s">
        <v>133</v>
      </c>
      <c r="G210">
        <v>1</v>
      </c>
      <c r="H210" s="1">
        <f t="shared" si="7"/>
        <v>14649</v>
      </c>
      <c r="I210" t="s">
        <v>92</v>
      </c>
      <c r="J210" t="s">
        <v>38</v>
      </c>
    </row>
    <row r="211" spans="1:10" x14ac:dyDescent="0.25">
      <c r="A211" t="s">
        <v>267</v>
      </c>
      <c r="B211" t="s">
        <v>181</v>
      </c>
      <c r="C211" t="str">
        <f t="shared" si="6"/>
        <v>Crystal City -- McPherson Square</v>
      </c>
      <c r="D211" s="1">
        <v>9007</v>
      </c>
      <c r="E211" t="s">
        <v>18</v>
      </c>
      <c r="F211" t="s">
        <v>23</v>
      </c>
      <c r="G211">
        <v>1</v>
      </c>
      <c r="H211" s="1">
        <f t="shared" si="7"/>
        <v>9007</v>
      </c>
      <c r="I211" t="s">
        <v>92</v>
      </c>
      <c r="J211" t="s">
        <v>38</v>
      </c>
    </row>
    <row r="212" spans="1:10" x14ac:dyDescent="0.25">
      <c r="A212" t="s">
        <v>267</v>
      </c>
      <c r="B212" t="s">
        <v>183</v>
      </c>
      <c r="C212" t="str">
        <f t="shared" si="6"/>
        <v>Crystal City -- Metro Center</v>
      </c>
      <c r="D212" s="1">
        <v>6430</v>
      </c>
      <c r="E212" t="s">
        <v>18</v>
      </c>
      <c r="F212" t="s">
        <v>184</v>
      </c>
      <c r="G212">
        <v>1</v>
      </c>
      <c r="H212" s="1">
        <f t="shared" si="7"/>
        <v>6430</v>
      </c>
      <c r="I212" t="s">
        <v>92</v>
      </c>
      <c r="J212" t="s">
        <v>38</v>
      </c>
    </row>
    <row r="213" spans="1:10" x14ac:dyDescent="0.25">
      <c r="A213" t="s">
        <v>267</v>
      </c>
      <c r="B213" t="s">
        <v>249</v>
      </c>
      <c r="C213" t="str">
        <f t="shared" si="6"/>
        <v>Crystal City -- Mt. Vernon Square-UDC</v>
      </c>
      <c r="D213" s="1">
        <v>5332</v>
      </c>
      <c r="E213" t="s">
        <v>18</v>
      </c>
      <c r="F213" t="s">
        <v>7</v>
      </c>
      <c r="G213">
        <v>1</v>
      </c>
      <c r="H213" s="1">
        <f t="shared" si="7"/>
        <v>5332</v>
      </c>
      <c r="I213" t="s">
        <v>92</v>
      </c>
      <c r="J213" t="s">
        <v>38</v>
      </c>
    </row>
    <row r="214" spans="1:10" x14ac:dyDescent="0.25">
      <c r="A214" t="s">
        <v>267</v>
      </c>
      <c r="B214" t="s">
        <v>250</v>
      </c>
      <c r="C214" t="str">
        <f t="shared" si="6"/>
        <v>Crystal City -- Navy Yard</v>
      </c>
      <c r="D214" s="1">
        <v>3153</v>
      </c>
      <c r="E214" t="s">
        <v>18</v>
      </c>
      <c r="F214" t="s">
        <v>4</v>
      </c>
      <c r="G214">
        <v>2</v>
      </c>
      <c r="H214" s="1">
        <f t="shared" si="7"/>
        <v>6306</v>
      </c>
      <c r="I214" t="s">
        <v>92</v>
      </c>
      <c r="J214" t="s">
        <v>38</v>
      </c>
    </row>
    <row r="215" spans="1:10" x14ac:dyDescent="0.25">
      <c r="A215" t="s">
        <v>267</v>
      </c>
      <c r="B215" t="s">
        <v>155</v>
      </c>
      <c r="C215" t="str">
        <f t="shared" si="6"/>
        <v>Crystal City -- New York Ave</v>
      </c>
      <c r="D215" s="1">
        <v>2298</v>
      </c>
      <c r="E215" t="s">
        <v>18</v>
      </c>
      <c r="F215" t="s">
        <v>15</v>
      </c>
      <c r="G215">
        <v>2</v>
      </c>
      <c r="H215" s="1">
        <f t="shared" si="7"/>
        <v>4596</v>
      </c>
      <c r="I215" t="s">
        <v>92</v>
      </c>
      <c r="J215" t="s">
        <v>38</v>
      </c>
    </row>
    <row r="216" spans="1:10" x14ac:dyDescent="0.25">
      <c r="A216" t="s">
        <v>267</v>
      </c>
      <c r="B216" t="s">
        <v>158</v>
      </c>
      <c r="C216" t="str">
        <f t="shared" si="6"/>
        <v>Crystal City -- Potomac Avenue</v>
      </c>
      <c r="D216" s="1">
        <v>1111</v>
      </c>
      <c r="E216" t="s">
        <v>18</v>
      </c>
      <c r="F216" t="s">
        <v>23</v>
      </c>
      <c r="G216">
        <v>1</v>
      </c>
      <c r="H216" s="1">
        <f t="shared" si="7"/>
        <v>1111</v>
      </c>
      <c r="I216" t="s">
        <v>92</v>
      </c>
      <c r="J216" t="s">
        <v>38</v>
      </c>
    </row>
    <row r="217" spans="1:10" x14ac:dyDescent="0.25">
      <c r="A217" t="s">
        <v>267</v>
      </c>
      <c r="B217" t="s">
        <v>165</v>
      </c>
      <c r="C217" t="str">
        <f t="shared" si="6"/>
        <v>Crystal City -- Shaw-Howard University</v>
      </c>
      <c r="D217" s="1">
        <v>2258</v>
      </c>
      <c r="E217" t="s">
        <v>18</v>
      </c>
      <c r="F217" t="s">
        <v>7</v>
      </c>
      <c r="G217">
        <v>1</v>
      </c>
      <c r="H217" s="1">
        <f t="shared" si="7"/>
        <v>2258</v>
      </c>
      <c r="I217" t="s">
        <v>92</v>
      </c>
      <c r="J217" t="s">
        <v>38</v>
      </c>
    </row>
    <row r="218" spans="1:10" x14ac:dyDescent="0.25">
      <c r="A218" t="s">
        <v>267</v>
      </c>
      <c r="B218" t="s">
        <v>167</v>
      </c>
      <c r="C218" t="str">
        <f t="shared" si="6"/>
        <v>Crystal City -- Smithsonian</v>
      </c>
      <c r="D218" s="1">
        <v>9274</v>
      </c>
      <c r="E218" t="s">
        <v>18</v>
      </c>
      <c r="F218" t="s">
        <v>23</v>
      </c>
      <c r="G218">
        <v>1</v>
      </c>
      <c r="H218" s="1">
        <f t="shared" si="7"/>
        <v>9274</v>
      </c>
      <c r="I218" t="s">
        <v>92</v>
      </c>
      <c r="J218" t="s">
        <v>38</v>
      </c>
    </row>
    <row r="219" spans="1:10" x14ac:dyDescent="0.25">
      <c r="A219" t="s">
        <v>267</v>
      </c>
      <c r="B219" t="s">
        <v>170</v>
      </c>
      <c r="C219" t="str">
        <f t="shared" si="6"/>
        <v>Crystal City -- Stadium-Armory</v>
      </c>
      <c r="D219" s="1">
        <v>3979</v>
      </c>
      <c r="E219" t="s">
        <v>18</v>
      </c>
      <c r="F219" t="s">
        <v>23</v>
      </c>
      <c r="G219">
        <v>1</v>
      </c>
      <c r="H219" s="1">
        <f t="shared" si="7"/>
        <v>3979</v>
      </c>
      <c r="I219" t="s">
        <v>92</v>
      </c>
      <c r="J219" t="s">
        <v>38</v>
      </c>
    </row>
    <row r="220" spans="1:10" x14ac:dyDescent="0.25">
      <c r="A220" t="s">
        <v>267</v>
      </c>
      <c r="B220" t="s">
        <v>61</v>
      </c>
      <c r="C220" t="str">
        <f t="shared" si="6"/>
        <v>Crystal City -- Tenleytown-AU</v>
      </c>
      <c r="D220" s="1">
        <v>1365</v>
      </c>
      <c r="E220" t="s">
        <v>18</v>
      </c>
      <c r="F220" t="s">
        <v>15</v>
      </c>
      <c r="G220">
        <v>2</v>
      </c>
      <c r="H220" s="1">
        <f t="shared" si="7"/>
        <v>2730</v>
      </c>
      <c r="I220" t="s">
        <v>92</v>
      </c>
      <c r="J220" t="s">
        <v>38</v>
      </c>
    </row>
    <row r="221" spans="1:10" x14ac:dyDescent="0.25">
      <c r="A221" t="s">
        <v>267</v>
      </c>
      <c r="B221" t="s">
        <v>64</v>
      </c>
      <c r="C221" t="str">
        <f t="shared" si="6"/>
        <v>Crystal City -- U Street-Cardozo</v>
      </c>
      <c r="D221" s="1">
        <v>4345</v>
      </c>
      <c r="E221" t="s">
        <v>18</v>
      </c>
      <c r="F221" t="s">
        <v>7</v>
      </c>
      <c r="G221">
        <v>1</v>
      </c>
      <c r="H221" s="1">
        <f t="shared" si="7"/>
        <v>4345</v>
      </c>
      <c r="I221" t="s">
        <v>92</v>
      </c>
      <c r="J221" t="s">
        <v>38</v>
      </c>
    </row>
    <row r="222" spans="1:10" x14ac:dyDescent="0.25">
      <c r="A222" t="s">
        <v>267</v>
      </c>
      <c r="B222" t="s">
        <v>65</v>
      </c>
      <c r="C222" t="str">
        <f t="shared" si="6"/>
        <v>Crystal City -- Union Station</v>
      </c>
      <c r="D222" s="1">
        <v>10961</v>
      </c>
      <c r="E222" t="s">
        <v>18</v>
      </c>
      <c r="F222" t="s">
        <v>15</v>
      </c>
      <c r="G222">
        <v>2</v>
      </c>
      <c r="H222" s="1">
        <f t="shared" si="7"/>
        <v>21922</v>
      </c>
      <c r="I222" t="s">
        <v>92</v>
      </c>
      <c r="J222" t="s">
        <v>38</v>
      </c>
    </row>
    <row r="223" spans="1:10" x14ac:dyDescent="0.25">
      <c r="A223" t="s">
        <v>267</v>
      </c>
      <c r="B223" t="s">
        <v>199</v>
      </c>
      <c r="C223" t="str">
        <f t="shared" si="6"/>
        <v>Crystal City -- Van Ness-UDC</v>
      </c>
      <c r="D223" s="1">
        <v>971</v>
      </c>
      <c r="E223" t="s">
        <v>18</v>
      </c>
      <c r="F223" t="s">
        <v>15</v>
      </c>
      <c r="G223">
        <v>2</v>
      </c>
      <c r="H223" s="1">
        <f t="shared" si="7"/>
        <v>1942</v>
      </c>
      <c r="I223" t="s">
        <v>92</v>
      </c>
      <c r="J223" t="s">
        <v>38</v>
      </c>
    </row>
    <row r="224" spans="1:10" x14ac:dyDescent="0.25">
      <c r="A224" t="s">
        <v>267</v>
      </c>
      <c r="B224" t="s">
        <v>202</v>
      </c>
      <c r="C224" t="str">
        <f t="shared" si="6"/>
        <v>Crystal City -- Waterfront</v>
      </c>
      <c r="D224" s="1">
        <v>1051</v>
      </c>
      <c r="E224" t="s">
        <v>18</v>
      </c>
      <c r="F224" t="s">
        <v>7</v>
      </c>
      <c r="G224">
        <v>1</v>
      </c>
      <c r="H224" s="1">
        <f t="shared" si="7"/>
        <v>1051</v>
      </c>
      <c r="I224" t="s">
        <v>92</v>
      </c>
      <c r="J224" t="s">
        <v>38</v>
      </c>
    </row>
    <row r="225" spans="1:10" x14ac:dyDescent="0.25">
      <c r="A225" t="s">
        <v>267</v>
      </c>
      <c r="B225" t="s">
        <v>91</v>
      </c>
      <c r="C225" t="str">
        <f t="shared" si="6"/>
        <v>Crystal City -- Woodley Park-Zoo</v>
      </c>
      <c r="D225" s="1">
        <v>1622</v>
      </c>
      <c r="E225" t="s">
        <v>18</v>
      </c>
      <c r="F225" t="s">
        <v>15</v>
      </c>
      <c r="G225">
        <v>2</v>
      </c>
      <c r="H225" s="1">
        <f t="shared" si="7"/>
        <v>3244</v>
      </c>
      <c r="I225" t="s">
        <v>92</v>
      </c>
      <c r="J225" t="s">
        <v>38</v>
      </c>
    </row>
    <row r="226" spans="1:10" x14ac:dyDescent="0.25">
      <c r="A226" t="s">
        <v>271</v>
      </c>
      <c r="B226" t="s">
        <v>6</v>
      </c>
      <c r="C226" t="str">
        <f t="shared" si="6"/>
        <v>East Falls Church -- Archives-Navy Memorial</v>
      </c>
      <c r="D226" s="1">
        <v>579</v>
      </c>
      <c r="E226" t="s">
        <v>12</v>
      </c>
      <c r="F226" t="s">
        <v>7</v>
      </c>
      <c r="G226">
        <v>2</v>
      </c>
      <c r="H226" s="1">
        <f t="shared" si="7"/>
        <v>1158</v>
      </c>
      <c r="I226" t="s">
        <v>92</v>
      </c>
      <c r="J226" t="s">
        <v>39</v>
      </c>
    </row>
    <row r="227" spans="1:10" x14ac:dyDescent="0.25">
      <c r="A227" t="s">
        <v>271</v>
      </c>
      <c r="B227" t="s">
        <v>22</v>
      </c>
      <c r="C227" t="str">
        <f t="shared" si="6"/>
        <v>East Falls Church -- Capitol South</v>
      </c>
      <c r="D227" s="1">
        <v>2057</v>
      </c>
      <c r="E227" t="s">
        <v>12</v>
      </c>
      <c r="F227" t="s">
        <v>23</v>
      </c>
      <c r="G227">
        <v>1</v>
      </c>
      <c r="H227" s="1">
        <f t="shared" si="7"/>
        <v>2057</v>
      </c>
      <c r="I227" t="s">
        <v>92</v>
      </c>
      <c r="J227" t="s">
        <v>39</v>
      </c>
    </row>
    <row r="228" spans="1:10" x14ac:dyDescent="0.25">
      <c r="A228" t="s">
        <v>271</v>
      </c>
      <c r="B228" t="s">
        <v>27</v>
      </c>
      <c r="C228" t="str">
        <f t="shared" si="6"/>
        <v>East Falls Church -- Cleveland Park</v>
      </c>
      <c r="D228" s="1">
        <v>210</v>
      </c>
      <c r="E228" t="s">
        <v>12</v>
      </c>
      <c r="F228" t="s">
        <v>15</v>
      </c>
      <c r="G228">
        <v>2</v>
      </c>
      <c r="H228" s="1">
        <f t="shared" si="7"/>
        <v>420</v>
      </c>
      <c r="I228" t="s">
        <v>92</v>
      </c>
      <c r="J228" t="s">
        <v>39</v>
      </c>
    </row>
    <row r="229" spans="1:10" x14ac:dyDescent="0.25">
      <c r="A229" t="s">
        <v>271</v>
      </c>
      <c r="B229" t="s">
        <v>154</v>
      </c>
      <c r="C229" t="str">
        <f t="shared" si="6"/>
        <v>East Falls Church -- Columbia Heights</v>
      </c>
      <c r="D229" s="1">
        <v>644</v>
      </c>
      <c r="E229" t="s">
        <v>12</v>
      </c>
      <c r="F229" t="s">
        <v>7</v>
      </c>
      <c r="G229">
        <v>2</v>
      </c>
      <c r="H229" s="1">
        <f t="shared" si="7"/>
        <v>1288</v>
      </c>
      <c r="I229" t="s">
        <v>92</v>
      </c>
      <c r="J229" t="s">
        <v>39</v>
      </c>
    </row>
    <row r="230" spans="1:10" x14ac:dyDescent="0.25">
      <c r="A230" t="s">
        <v>271</v>
      </c>
      <c r="B230" t="s">
        <v>270</v>
      </c>
      <c r="C230" t="str">
        <f t="shared" si="6"/>
        <v>East Falls Church -- Dupont Circle</v>
      </c>
      <c r="D230" s="1">
        <v>1508</v>
      </c>
      <c r="E230" t="s">
        <v>12</v>
      </c>
      <c r="F230" t="s">
        <v>15</v>
      </c>
      <c r="G230">
        <v>2</v>
      </c>
      <c r="H230" s="1">
        <f t="shared" si="7"/>
        <v>3016</v>
      </c>
      <c r="I230" t="s">
        <v>92</v>
      </c>
      <c r="J230" t="s">
        <v>39</v>
      </c>
    </row>
    <row r="231" spans="1:10" x14ac:dyDescent="0.25">
      <c r="A231" t="s">
        <v>271</v>
      </c>
      <c r="B231" t="s">
        <v>272</v>
      </c>
      <c r="C231" t="str">
        <f t="shared" si="6"/>
        <v>East Falls Church -- Eastern Market</v>
      </c>
      <c r="D231" s="1">
        <v>877</v>
      </c>
      <c r="E231" t="s">
        <v>12</v>
      </c>
      <c r="F231" t="s">
        <v>23</v>
      </c>
      <c r="G231">
        <v>1</v>
      </c>
      <c r="H231" s="1">
        <f t="shared" si="7"/>
        <v>877</v>
      </c>
      <c r="I231" t="s">
        <v>92</v>
      </c>
      <c r="J231" t="s">
        <v>39</v>
      </c>
    </row>
    <row r="232" spans="1:10" x14ac:dyDescent="0.25">
      <c r="A232" t="s">
        <v>271</v>
      </c>
      <c r="B232" t="s">
        <v>275</v>
      </c>
      <c r="C232" t="str">
        <f t="shared" si="6"/>
        <v>East Falls Church -- Farragut North</v>
      </c>
      <c r="D232" s="1">
        <v>65</v>
      </c>
      <c r="E232" t="s">
        <v>12</v>
      </c>
      <c r="F232" t="s">
        <v>15</v>
      </c>
      <c r="G232">
        <v>2</v>
      </c>
      <c r="H232" s="1">
        <f t="shared" si="7"/>
        <v>130</v>
      </c>
      <c r="I232" t="s">
        <v>92</v>
      </c>
      <c r="J232" t="s">
        <v>39</v>
      </c>
    </row>
    <row r="233" spans="1:10" x14ac:dyDescent="0.25">
      <c r="A233" t="s">
        <v>271</v>
      </c>
      <c r="B233" t="s">
        <v>276</v>
      </c>
      <c r="C233" t="str">
        <f t="shared" si="6"/>
        <v>East Falls Church -- Farragut West</v>
      </c>
      <c r="D233" s="1">
        <v>14487</v>
      </c>
      <c r="E233" t="s">
        <v>12</v>
      </c>
      <c r="F233" t="s">
        <v>23</v>
      </c>
      <c r="G233">
        <v>1</v>
      </c>
      <c r="H233" s="1">
        <f t="shared" si="7"/>
        <v>14487</v>
      </c>
      <c r="I233" t="s">
        <v>92</v>
      </c>
      <c r="J233" t="s">
        <v>39</v>
      </c>
    </row>
    <row r="234" spans="1:10" x14ac:dyDescent="0.25">
      <c r="A234" t="s">
        <v>271</v>
      </c>
      <c r="B234" t="s">
        <v>277</v>
      </c>
      <c r="C234" t="str">
        <f t="shared" si="6"/>
        <v>East Falls Church -- Federal Center SW</v>
      </c>
      <c r="D234" s="1">
        <v>1479</v>
      </c>
      <c r="E234" t="s">
        <v>12</v>
      </c>
      <c r="F234" t="s">
        <v>23</v>
      </c>
      <c r="G234">
        <v>1</v>
      </c>
      <c r="H234" s="1">
        <f t="shared" si="7"/>
        <v>1479</v>
      </c>
      <c r="I234" t="s">
        <v>92</v>
      </c>
      <c r="J234" t="s">
        <v>39</v>
      </c>
    </row>
    <row r="235" spans="1:10" x14ac:dyDescent="0.25">
      <c r="A235" t="s">
        <v>271</v>
      </c>
      <c r="B235" t="s">
        <v>278</v>
      </c>
      <c r="C235" t="str">
        <f t="shared" si="6"/>
        <v>East Falls Church -- Federal Triangle</v>
      </c>
      <c r="D235" s="1">
        <v>4471</v>
      </c>
      <c r="E235" t="s">
        <v>12</v>
      </c>
      <c r="F235" t="s">
        <v>23</v>
      </c>
      <c r="G235">
        <v>1</v>
      </c>
      <c r="H235" s="1">
        <f t="shared" si="7"/>
        <v>4471</v>
      </c>
      <c r="I235" t="s">
        <v>92</v>
      </c>
      <c r="J235" t="s">
        <v>39</v>
      </c>
    </row>
    <row r="236" spans="1:10" x14ac:dyDescent="0.25">
      <c r="A236" t="s">
        <v>271</v>
      </c>
      <c r="B236" t="s">
        <v>279</v>
      </c>
      <c r="C236" t="str">
        <f t="shared" si="6"/>
        <v>East Falls Church -- Foggy Bottom</v>
      </c>
      <c r="D236" s="1">
        <v>10670</v>
      </c>
      <c r="E236" t="s">
        <v>12</v>
      </c>
      <c r="F236" t="s">
        <v>23</v>
      </c>
      <c r="G236">
        <v>1</v>
      </c>
      <c r="H236" s="1">
        <f t="shared" si="7"/>
        <v>10670</v>
      </c>
      <c r="I236" t="s">
        <v>92</v>
      </c>
      <c r="J236" t="s">
        <v>39</v>
      </c>
    </row>
    <row r="237" spans="1:10" x14ac:dyDescent="0.25">
      <c r="A237" t="s">
        <v>271</v>
      </c>
      <c r="B237" t="s">
        <v>120</v>
      </c>
      <c r="C237" t="str">
        <f t="shared" si="6"/>
        <v>East Falls Church -- Gallery Place-Chinatown</v>
      </c>
      <c r="D237" s="1">
        <v>2545</v>
      </c>
      <c r="E237" t="s">
        <v>12</v>
      </c>
      <c r="F237" t="s">
        <v>117</v>
      </c>
      <c r="G237">
        <v>2</v>
      </c>
      <c r="H237" s="1">
        <f t="shared" si="7"/>
        <v>5090</v>
      </c>
      <c r="I237" t="s">
        <v>92</v>
      </c>
      <c r="J237" t="s">
        <v>39</v>
      </c>
    </row>
    <row r="238" spans="1:10" x14ac:dyDescent="0.25">
      <c r="A238" t="s">
        <v>271</v>
      </c>
      <c r="B238" t="s">
        <v>121</v>
      </c>
      <c r="C238" t="str">
        <f t="shared" si="6"/>
        <v>East Falls Church -- Georgia Avenue-Petworth</v>
      </c>
      <c r="D238" s="1">
        <v>140</v>
      </c>
      <c r="E238" t="s">
        <v>12</v>
      </c>
      <c r="F238" t="s">
        <v>7</v>
      </c>
      <c r="G238">
        <v>2</v>
      </c>
      <c r="H238" s="1">
        <f t="shared" si="7"/>
        <v>280</v>
      </c>
      <c r="I238" t="s">
        <v>92</v>
      </c>
      <c r="J238" t="s">
        <v>39</v>
      </c>
    </row>
    <row r="239" spans="1:10" x14ac:dyDescent="0.25">
      <c r="A239" t="s">
        <v>271</v>
      </c>
      <c r="B239" t="s">
        <v>128</v>
      </c>
      <c r="C239" t="str">
        <f t="shared" si="6"/>
        <v>East Falls Church -- Judiciary Square</v>
      </c>
      <c r="D239" s="1">
        <v>1698</v>
      </c>
      <c r="E239" t="s">
        <v>12</v>
      </c>
      <c r="F239" t="s">
        <v>15</v>
      </c>
      <c r="G239">
        <v>2</v>
      </c>
      <c r="H239" s="1">
        <f t="shared" si="7"/>
        <v>3396</v>
      </c>
      <c r="I239" t="s">
        <v>92</v>
      </c>
      <c r="J239" t="s">
        <v>39</v>
      </c>
    </row>
    <row r="240" spans="1:10" x14ac:dyDescent="0.25">
      <c r="A240" t="s">
        <v>271</v>
      </c>
      <c r="B240" t="s">
        <v>132</v>
      </c>
      <c r="C240" t="str">
        <f t="shared" si="6"/>
        <v>East Falls Church -- L'Enfant Plaza</v>
      </c>
      <c r="D240" s="1">
        <v>3072</v>
      </c>
      <c r="E240" t="s">
        <v>12</v>
      </c>
      <c r="F240" t="s">
        <v>133</v>
      </c>
      <c r="G240">
        <v>1</v>
      </c>
      <c r="H240" s="1">
        <f t="shared" si="7"/>
        <v>3072</v>
      </c>
      <c r="I240" t="s">
        <v>92</v>
      </c>
      <c r="J240" t="s">
        <v>39</v>
      </c>
    </row>
    <row r="241" spans="1:10" x14ac:dyDescent="0.25">
      <c r="A241" t="s">
        <v>271</v>
      </c>
      <c r="B241" t="s">
        <v>181</v>
      </c>
      <c r="C241" t="str">
        <f t="shared" si="6"/>
        <v>East Falls Church -- McPherson Square</v>
      </c>
      <c r="D241" s="1">
        <v>8494</v>
      </c>
      <c r="E241" t="s">
        <v>12</v>
      </c>
      <c r="F241" t="s">
        <v>23</v>
      </c>
      <c r="G241">
        <v>1</v>
      </c>
      <c r="H241" s="1">
        <f t="shared" si="7"/>
        <v>8494</v>
      </c>
      <c r="I241" t="s">
        <v>92</v>
      </c>
      <c r="J241" t="s">
        <v>39</v>
      </c>
    </row>
    <row r="242" spans="1:10" x14ac:dyDescent="0.25">
      <c r="A242" t="s">
        <v>271</v>
      </c>
      <c r="B242" t="s">
        <v>183</v>
      </c>
      <c r="C242" t="str">
        <f t="shared" si="6"/>
        <v>East Falls Church -- Metro Center</v>
      </c>
      <c r="D242" s="1">
        <v>7902</v>
      </c>
      <c r="E242" t="s">
        <v>12</v>
      </c>
      <c r="F242" t="s">
        <v>184</v>
      </c>
      <c r="G242">
        <v>1</v>
      </c>
      <c r="H242" s="1">
        <f t="shared" si="7"/>
        <v>7902</v>
      </c>
      <c r="I242" t="s">
        <v>92</v>
      </c>
      <c r="J242" t="s">
        <v>39</v>
      </c>
    </row>
    <row r="243" spans="1:10" x14ac:dyDescent="0.25">
      <c r="A243" t="s">
        <v>271</v>
      </c>
      <c r="B243" t="s">
        <v>249</v>
      </c>
      <c r="C243" t="str">
        <f t="shared" si="6"/>
        <v>East Falls Church -- Mt. Vernon Square-UDC</v>
      </c>
      <c r="D243" s="1">
        <v>321</v>
      </c>
      <c r="E243" t="s">
        <v>12</v>
      </c>
      <c r="F243" t="s">
        <v>7</v>
      </c>
      <c r="G243">
        <v>2</v>
      </c>
      <c r="H243" s="1">
        <f t="shared" si="7"/>
        <v>642</v>
      </c>
      <c r="I243" t="s">
        <v>92</v>
      </c>
      <c r="J243" t="s">
        <v>39</v>
      </c>
    </row>
    <row r="244" spans="1:10" x14ac:dyDescent="0.25">
      <c r="A244" t="s">
        <v>271</v>
      </c>
      <c r="B244" t="s">
        <v>250</v>
      </c>
      <c r="C244" t="str">
        <f t="shared" si="6"/>
        <v>East Falls Church -- Navy Yard</v>
      </c>
      <c r="D244" s="1">
        <v>1247</v>
      </c>
      <c r="E244" t="s">
        <v>12</v>
      </c>
      <c r="F244" t="s">
        <v>4</v>
      </c>
      <c r="G244">
        <v>2</v>
      </c>
      <c r="H244" s="1">
        <f t="shared" si="7"/>
        <v>2494</v>
      </c>
      <c r="I244" t="s">
        <v>92</v>
      </c>
      <c r="J244" t="s">
        <v>39</v>
      </c>
    </row>
    <row r="245" spans="1:10" x14ac:dyDescent="0.25">
      <c r="A245" t="s">
        <v>271</v>
      </c>
      <c r="B245" t="s">
        <v>155</v>
      </c>
      <c r="C245" t="str">
        <f t="shared" si="6"/>
        <v>East Falls Church -- New York Ave</v>
      </c>
      <c r="D245" s="1">
        <v>941</v>
      </c>
      <c r="E245" t="s">
        <v>12</v>
      </c>
      <c r="F245" t="s">
        <v>15</v>
      </c>
      <c r="G245">
        <v>2</v>
      </c>
      <c r="H245" s="1">
        <f t="shared" si="7"/>
        <v>1882</v>
      </c>
      <c r="I245" t="s">
        <v>92</v>
      </c>
      <c r="J245" t="s">
        <v>39</v>
      </c>
    </row>
    <row r="246" spans="1:10" x14ac:dyDescent="0.25">
      <c r="A246" t="s">
        <v>271</v>
      </c>
      <c r="B246" t="s">
        <v>158</v>
      </c>
      <c r="C246" t="str">
        <f t="shared" si="6"/>
        <v>East Falls Church -- Potomac Avenue</v>
      </c>
      <c r="D246" s="1">
        <v>245</v>
      </c>
      <c r="E246" t="s">
        <v>12</v>
      </c>
      <c r="F246" t="s">
        <v>23</v>
      </c>
      <c r="G246">
        <v>1</v>
      </c>
      <c r="H246" s="1">
        <f t="shared" si="7"/>
        <v>245</v>
      </c>
      <c r="I246" t="s">
        <v>92</v>
      </c>
      <c r="J246" t="s">
        <v>39</v>
      </c>
    </row>
    <row r="247" spans="1:10" x14ac:dyDescent="0.25">
      <c r="A247" t="s">
        <v>271</v>
      </c>
      <c r="B247" t="s">
        <v>165</v>
      </c>
      <c r="C247" t="str">
        <f t="shared" si="6"/>
        <v>East Falls Church -- Shaw-Howard University</v>
      </c>
      <c r="D247" s="1">
        <v>346</v>
      </c>
      <c r="E247" t="s">
        <v>12</v>
      </c>
      <c r="F247" t="s">
        <v>7</v>
      </c>
      <c r="G247">
        <v>2</v>
      </c>
      <c r="H247" s="1">
        <f t="shared" si="7"/>
        <v>692</v>
      </c>
      <c r="I247" t="s">
        <v>92</v>
      </c>
      <c r="J247" t="s">
        <v>39</v>
      </c>
    </row>
    <row r="248" spans="1:10" x14ac:dyDescent="0.25">
      <c r="A248" t="s">
        <v>271</v>
      </c>
      <c r="B248" t="s">
        <v>167</v>
      </c>
      <c r="C248" t="str">
        <f t="shared" si="6"/>
        <v>East Falls Church -- Smithsonian</v>
      </c>
      <c r="D248" s="1">
        <v>4842</v>
      </c>
      <c r="E248" t="s">
        <v>12</v>
      </c>
      <c r="F248" t="s">
        <v>23</v>
      </c>
      <c r="G248">
        <v>1</v>
      </c>
      <c r="H248" s="1">
        <f t="shared" si="7"/>
        <v>4842</v>
      </c>
      <c r="I248" t="s">
        <v>92</v>
      </c>
      <c r="J248" t="s">
        <v>39</v>
      </c>
    </row>
    <row r="249" spans="1:10" x14ac:dyDescent="0.25">
      <c r="A249" t="s">
        <v>271</v>
      </c>
      <c r="B249" t="s">
        <v>170</v>
      </c>
      <c r="C249" t="str">
        <f t="shared" si="6"/>
        <v>East Falls Church -- Stadium-Armory</v>
      </c>
      <c r="D249" s="1">
        <v>518</v>
      </c>
      <c r="E249" t="s">
        <v>12</v>
      </c>
      <c r="F249" t="s">
        <v>23</v>
      </c>
      <c r="G249">
        <v>1</v>
      </c>
      <c r="H249" s="1">
        <f t="shared" si="7"/>
        <v>518</v>
      </c>
      <c r="I249" t="s">
        <v>92</v>
      </c>
      <c r="J249" t="s">
        <v>39</v>
      </c>
    </row>
    <row r="250" spans="1:10" x14ac:dyDescent="0.25">
      <c r="A250" t="s">
        <v>271</v>
      </c>
      <c r="B250" t="s">
        <v>61</v>
      </c>
      <c r="C250" t="str">
        <f t="shared" si="6"/>
        <v>East Falls Church -- Tenleytown-AU</v>
      </c>
      <c r="D250" s="1">
        <v>346</v>
      </c>
      <c r="E250" t="s">
        <v>12</v>
      </c>
      <c r="F250" t="s">
        <v>15</v>
      </c>
      <c r="G250">
        <v>2</v>
      </c>
      <c r="H250" s="1">
        <f t="shared" si="7"/>
        <v>692</v>
      </c>
      <c r="I250" t="s">
        <v>92</v>
      </c>
      <c r="J250" t="s">
        <v>39</v>
      </c>
    </row>
    <row r="251" spans="1:10" x14ac:dyDescent="0.25">
      <c r="A251" t="s">
        <v>271</v>
      </c>
      <c r="B251" t="s">
        <v>64</v>
      </c>
      <c r="C251" t="str">
        <f t="shared" si="6"/>
        <v>East Falls Church -- U Street-Cardozo</v>
      </c>
      <c r="D251" s="1">
        <v>554</v>
      </c>
      <c r="E251" t="s">
        <v>12</v>
      </c>
      <c r="F251" t="s">
        <v>7</v>
      </c>
      <c r="G251">
        <v>2</v>
      </c>
      <c r="H251" s="1">
        <f t="shared" si="7"/>
        <v>1108</v>
      </c>
      <c r="I251" t="s">
        <v>92</v>
      </c>
      <c r="J251" t="s">
        <v>39</v>
      </c>
    </row>
    <row r="252" spans="1:10" x14ac:dyDescent="0.25">
      <c r="A252" t="s">
        <v>271</v>
      </c>
      <c r="B252" t="s">
        <v>65</v>
      </c>
      <c r="C252" t="str">
        <f t="shared" si="6"/>
        <v>East Falls Church -- Union Station</v>
      </c>
      <c r="D252" s="1">
        <v>4840</v>
      </c>
      <c r="E252" t="s">
        <v>12</v>
      </c>
      <c r="F252" t="s">
        <v>15</v>
      </c>
      <c r="G252">
        <v>2</v>
      </c>
      <c r="H252" s="1">
        <f t="shared" si="7"/>
        <v>9680</v>
      </c>
      <c r="I252" t="s">
        <v>92</v>
      </c>
      <c r="J252" t="s">
        <v>39</v>
      </c>
    </row>
    <row r="253" spans="1:10" x14ac:dyDescent="0.25">
      <c r="A253" t="s">
        <v>271</v>
      </c>
      <c r="B253" t="s">
        <v>199</v>
      </c>
      <c r="C253" t="str">
        <f t="shared" si="6"/>
        <v>East Falls Church -- Van Ness-UDC</v>
      </c>
      <c r="D253" s="1">
        <v>323</v>
      </c>
      <c r="E253" t="s">
        <v>12</v>
      </c>
      <c r="F253" t="s">
        <v>15</v>
      </c>
      <c r="G253">
        <v>2</v>
      </c>
      <c r="H253" s="1">
        <f t="shared" si="7"/>
        <v>646</v>
      </c>
      <c r="I253" t="s">
        <v>92</v>
      </c>
      <c r="J253" t="s">
        <v>39</v>
      </c>
    </row>
    <row r="254" spans="1:10" x14ac:dyDescent="0.25">
      <c r="A254" t="s">
        <v>271</v>
      </c>
      <c r="B254" t="s">
        <v>202</v>
      </c>
      <c r="C254" t="str">
        <f t="shared" si="6"/>
        <v>East Falls Church -- Waterfront</v>
      </c>
      <c r="D254" s="1">
        <v>284</v>
      </c>
      <c r="E254" t="s">
        <v>12</v>
      </c>
      <c r="F254" t="s">
        <v>7</v>
      </c>
      <c r="G254">
        <v>2</v>
      </c>
      <c r="H254" s="1">
        <f t="shared" si="7"/>
        <v>568</v>
      </c>
      <c r="I254" t="s">
        <v>92</v>
      </c>
      <c r="J254" t="s">
        <v>39</v>
      </c>
    </row>
    <row r="255" spans="1:10" x14ac:dyDescent="0.25">
      <c r="A255" t="s">
        <v>271</v>
      </c>
      <c r="B255" t="s">
        <v>91</v>
      </c>
      <c r="C255" t="str">
        <f t="shared" si="6"/>
        <v>East Falls Church -- Woodley Park-Zoo</v>
      </c>
      <c r="D255" s="1">
        <v>669</v>
      </c>
      <c r="E255" t="s">
        <v>12</v>
      </c>
      <c r="F255" t="s">
        <v>15</v>
      </c>
      <c r="G255">
        <v>2</v>
      </c>
      <c r="H255" s="1">
        <f t="shared" si="7"/>
        <v>1338</v>
      </c>
      <c r="I255" t="s">
        <v>92</v>
      </c>
      <c r="J255" t="s">
        <v>39</v>
      </c>
    </row>
    <row r="256" spans="1:10" x14ac:dyDescent="0.25">
      <c r="A256" t="s">
        <v>273</v>
      </c>
      <c r="B256" t="s">
        <v>6</v>
      </c>
      <c r="C256" t="str">
        <f t="shared" si="6"/>
        <v>Eisenhower Avenue -- Archives-Navy Memorial</v>
      </c>
      <c r="D256" s="1">
        <v>2441</v>
      </c>
      <c r="E256" t="s">
        <v>274</v>
      </c>
      <c r="F256" t="s">
        <v>7</v>
      </c>
      <c r="G256">
        <v>1</v>
      </c>
      <c r="H256" s="1">
        <f t="shared" si="7"/>
        <v>2441</v>
      </c>
      <c r="I256" t="s">
        <v>92</v>
      </c>
      <c r="J256" t="s">
        <v>39</v>
      </c>
    </row>
    <row r="257" spans="1:10" x14ac:dyDescent="0.25">
      <c r="A257" t="s">
        <v>273</v>
      </c>
      <c r="B257" t="s">
        <v>22</v>
      </c>
      <c r="C257" t="str">
        <f t="shared" si="6"/>
        <v>Eisenhower Avenue -- Capitol South</v>
      </c>
      <c r="D257" s="1">
        <v>555</v>
      </c>
      <c r="E257" t="s">
        <v>274</v>
      </c>
      <c r="F257" t="s">
        <v>23</v>
      </c>
      <c r="G257">
        <v>2</v>
      </c>
      <c r="H257" s="1">
        <f t="shared" si="7"/>
        <v>1110</v>
      </c>
      <c r="I257" t="s">
        <v>92</v>
      </c>
      <c r="J257" t="s">
        <v>39</v>
      </c>
    </row>
    <row r="258" spans="1:10" x14ac:dyDescent="0.25">
      <c r="A258" t="s">
        <v>273</v>
      </c>
      <c r="B258" t="s">
        <v>27</v>
      </c>
      <c r="C258" t="str">
        <f t="shared" ref="C258:C321" si="8">(A258&amp;" -- "&amp;B258)</f>
        <v>Eisenhower Avenue -- Cleveland Park</v>
      </c>
      <c r="D258" s="1">
        <v>107</v>
      </c>
      <c r="E258" t="s">
        <v>274</v>
      </c>
      <c r="F258" t="s">
        <v>15</v>
      </c>
      <c r="G258">
        <v>2</v>
      </c>
      <c r="H258" s="1">
        <f t="shared" ref="H258:H321" si="9">D258*G258</f>
        <v>214</v>
      </c>
      <c r="I258" t="s">
        <v>92</v>
      </c>
      <c r="J258" t="s">
        <v>39</v>
      </c>
    </row>
    <row r="259" spans="1:10" x14ac:dyDescent="0.25">
      <c r="A259" t="s">
        <v>273</v>
      </c>
      <c r="B259" t="s">
        <v>154</v>
      </c>
      <c r="C259" t="str">
        <f t="shared" si="8"/>
        <v>Eisenhower Avenue -- Columbia Heights</v>
      </c>
      <c r="D259" s="1">
        <v>530</v>
      </c>
      <c r="E259" t="s">
        <v>274</v>
      </c>
      <c r="F259" t="s">
        <v>7</v>
      </c>
      <c r="G259">
        <v>1</v>
      </c>
      <c r="H259" s="1">
        <f t="shared" si="9"/>
        <v>530</v>
      </c>
      <c r="I259" t="s">
        <v>92</v>
      </c>
      <c r="J259" t="s">
        <v>39</v>
      </c>
    </row>
    <row r="260" spans="1:10" x14ac:dyDescent="0.25">
      <c r="A260" t="s">
        <v>273</v>
      </c>
      <c r="B260" t="s">
        <v>270</v>
      </c>
      <c r="C260" t="str">
        <f t="shared" si="8"/>
        <v>Eisenhower Avenue -- Dupont Circle</v>
      </c>
      <c r="D260" s="1">
        <v>896</v>
      </c>
      <c r="E260" t="s">
        <v>274</v>
      </c>
      <c r="F260" t="s">
        <v>15</v>
      </c>
      <c r="G260">
        <v>2</v>
      </c>
      <c r="H260" s="1">
        <f t="shared" si="9"/>
        <v>1792</v>
      </c>
      <c r="I260" t="s">
        <v>92</v>
      </c>
      <c r="J260" t="s">
        <v>39</v>
      </c>
    </row>
    <row r="261" spans="1:10" x14ac:dyDescent="0.25">
      <c r="A261" t="s">
        <v>273</v>
      </c>
      <c r="B261" t="s">
        <v>272</v>
      </c>
      <c r="C261" t="str">
        <f t="shared" si="8"/>
        <v>Eisenhower Avenue -- Eastern Market</v>
      </c>
      <c r="D261" s="1">
        <v>332</v>
      </c>
      <c r="E261" t="s">
        <v>274</v>
      </c>
      <c r="F261" t="s">
        <v>23</v>
      </c>
      <c r="G261">
        <v>2</v>
      </c>
      <c r="H261" s="1">
        <f t="shared" si="9"/>
        <v>664</v>
      </c>
      <c r="I261" t="s">
        <v>92</v>
      </c>
      <c r="J261" t="s">
        <v>39</v>
      </c>
    </row>
    <row r="262" spans="1:10" x14ac:dyDescent="0.25">
      <c r="A262" t="s">
        <v>273</v>
      </c>
      <c r="B262" t="s">
        <v>275</v>
      </c>
      <c r="C262" t="str">
        <f t="shared" si="8"/>
        <v>Eisenhower Avenue -- Farragut North</v>
      </c>
      <c r="D262" s="1">
        <v>592</v>
      </c>
      <c r="E262" t="s">
        <v>274</v>
      </c>
      <c r="F262" t="s">
        <v>15</v>
      </c>
      <c r="G262">
        <v>2</v>
      </c>
      <c r="H262" s="1">
        <f t="shared" si="9"/>
        <v>1184</v>
      </c>
      <c r="I262" t="s">
        <v>92</v>
      </c>
      <c r="J262" t="s">
        <v>39</v>
      </c>
    </row>
    <row r="263" spans="1:10" x14ac:dyDescent="0.25">
      <c r="A263" t="s">
        <v>273</v>
      </c>
      <c r="B263" t="s">
        <v>276</v>
      </c>
      <c r="C263" t="str">
        <f t="shared" si="8"/>
        <v>Eisenhower Avenue -- Farragut West</v>
      </c>
      <c r="D263" s="1">
        <v>1106</v>
      </c>
      <c r="E263" t="s">
        <v>274</v>
      </c>
      <c r="F263" t="s">
        <v>23</v>
      </c>
      <c r="G263">
        <v>2</v>
      </c>
      <c r="H263" s="1">
        <f t="shared" si="9"/>
        <v>2212</v>
      </c>
      <c r="I263" t="s">
        <v>92</v>
      </c>
      <c r="J263" t="s">
        <v>39</v>
      </c>
    </row>
    <row r="264" spans="1:10" x14ac:dyDescent="0.25">
      <c r="A264" t="s">
        <v>273</v>
      </c>
      <c r="B264" t="s">
        <v>277</v>
      </c>
      <c r="C264" t="str">
        <f t="shared" si="8"/>
        <v>Eisenhower Avenue -- Federal Center SW</v>
      </c>
      <c r="D264" s="1">
        <v>278</v>
      </c>
      <c r="E264" t="s">
        <v>274</v>
      </c>
      <c r="F264" t="s">
        <v>23</v>
      </c>
      <c r="G264">
        <v>2</v>
      </c>
      <c r="H264" s="1">
        <f t="shared" si="9"/>
        <v>556</v>
      </c>
      <c r="I264" t="s">
        <v>92</v>
      </c>
      <c r="J264" t="s">
        <v>39</v>
      </c>
    </row>
    <row r="265" spans="1:10" x14ac:dyDescent="0.25">
      <c r="A265" t="s">
        <v>273</v>
      </c>
      <c r="B265" t="s">
        <v>278</v>
      </c>
      <c r="C265" t="str">
        <f t="shared" si="8"/>
        <v>Eisenhower Avenue -- Federal Triangle</v>
      </c>
      <c r="D265" s="1">
        <v>709</v>
      </c>
      <c r="E265" t="s">
        <v>274</v>
      </c>
      <c r="F265" t="s">
        <v>23</v>
      </c>
      <c r="G265">
        <v>2</v>
      </c>
      <c r="H265" s="1">
        <f t="shared" si="9"/>
        <v>1418</v>
      </c>
      <c r="I265" t="s">
        <v>92</v>
      </c>
      <c r="J265" t="s">
        <v>39</v>
      </c>
    </row>
    <row r="266" spans="1:10" x14ac:dyDescent="0.25">
      <c r="A266" t="s">
        <v>273</v>
      </c>
      <c r="B266" t="s">
        <v>279</v>
      </c>
      <c r="C266" t="str">
        <f t="shared" si="8"/>
        <v>Eisenhower Avenue -- Foggy Bottom</v>
      </c>
      <c r="D266" s="1">
        <v>1123</v>
      </c>
      <c r="E266" t="s">
        <v>274</v>
      </c>
      <c r="F266" t="s">
        <v>23</v>
      </c>
      <c r="G266">
        <v>2</v>
      </c>
      <c r="H266" s="1">
        <f t="shared" si="9"/>
        <v>2246</v>
      </c>
      <c r="I266" t="s">
        <v>92</v>
      </c>
      <c r="J266" t="s">
        <v>39</v>
      </c>
    </row>
    <row r="267" spans="1:10" x14ac:dyDescent="0.25">
      <c r="A267" t="s">
        <v>273</v>
      </c>
      <c r="B267" t="s">
        <v>120</v>
      </c>
      <c r="C267" t="str">
        <f t="shared" si="8"/>
        <v>Eisenhower Avenue -- Gallery Place-Chinatown</v>
      </c>
      <c r="D267" s="1">
        <v>2750</v>
      </c>
      <c r="E267" t="s">
        <v>274</v>
      </c>
      <c r="F267" t="s">
        <v>117</v>
      </c>
      <c r="G267">
        <v>1</v>
      </c>
      <c r="H267" s="1">
        <f t="shared" si="9"/>
        <v>2750</v>
      </c>
      <c r="I267" t="s">
        <v>92</v>
      </c>
      <c r="J267" t="s">
        <v>39</v>
      </c>
    </row>
    <row r="268" spans="1:10" x14ac:dyDescent="0.25">
      <c r="A268" t="s">
        <v>273</v>
      </c>
      <c r="B268" t="s">
        <v>121</v>
      </c>
      <c r="C268" t="str">
        <f t="shared" si="8"/>
        <v>Eisenhower Avenue -- Georgia Avenue-Petworth</v>
      </c>
      <c r="D268" s="1">
        <v>149</v>
      </c>
      <c r="E268" t="s">
        <v>274</v>
      </c>
      <c r="F268" t="s">
        <v>7</v>
      </c>
      <c r="G268">
        <v>1</v>
      </c>
      <c r="H268" s="1">
        <f t="shared" si="9"/>
        <v>149</v>
      </c>
      <c r="I268" t="s">
        <v>92</v>
      </c>
      <c r="J268" t="s">
        <v>39</v>
      </c>
    </row>
    <row r="269" spans="1:10" x14ac:dyDescent="0.25">
      <c r="A269" t="s">
        <v>273</v>
      </c>
      <c r="B269" t="s">
        <v>128</v>
      </c>
      <c r="C269" t="str">
        <f t="shared" si="8"/>
        <v>Eisenhower Avenue -- Judiciary Square</v>
      </c>
      <c r="D269" s="1">
        <v>182</v>
      </c>
      <c r="E269" t="s">
        <v>274</v>
      </c>
      <c r="F269" t="s">
        <v>15</v>
      </c>
      <c r="G269">
        <v>2</v>
      </c>
      <c r="H269" s="1">
        <f t="shared" si="9"/>
        <v>364</v>
      </c>
      <c r="I269" t="s">
        <v>92</v>
      </c>
      <c r="J269" t="s">
        <v>39</v>
      </c>
    </row>
    <row r="270" spans="1:10" x14ac:dyDescent="0.25">
      <c r="A270" t="s">
        <v>273</v>
      </c>
      <c r="B270" t="s">
        <v>132</v>
      </c>
      <c r="C270" t="str">
        <f t="shared" si="8"/>
        <v>Eisenhower Avenue -- L'Enfant Plaza</v>
      </c>
      <c r="D270" s="1">
        <v>2670</v>
      </c>
      <c r="E270" t="s">
        <v>274</v>
      </c>
      <c r="F270" t="s">
        <v>133</v>
      </c>
      <c r="G270">
        <v>1</v>
      </c>
      <c r="H270" s="1">
        <f t="shared" si="9"/>
        <v>2670</v>
      </c>
      <c r="I270" t="s">
        <v>92</v>
      </c>
      <c r="J270" t="s">
        <v>39</v>
      </c>
    </row>
    <row r="271" spans="1:10" x14ac:dyDescent="0.25">
      <c r="A271" t="s">
        <v>273</v>
      </c>
      <c r="B271" t="s">
        <v>181</v>
      </c>
      <c r="C271" t="str">
        <f t="shared" si="8"/>
        <v>Eisenhower Avenue -- McPherson Square</v>
      </c>
      <c r="D271" s="1">
        <v>1170</v>
      </c>
      <c r="E271" t="s">
        <v>274</v>
      </c>
      <c r="F271" t="s">
        <v>23</v>
      </c>
      <c r="G271">
        <v>2</v>
      </c>
      <c r="H271" s="1">
        <f t="shared" si="9"/>
        <v>2340</v>
      </c>
      <c r="I271" t="s">
        <v>92</v>
      </c>
      <c r="J271" t="s">
        <v>39</v>
      </c>
    </row>
    <row r="272" spans="1:10" x14ac:dyDescent="0.25">
      <c r="A272" t="s">
        <v>273</v>
      </c>
      <c r="B272" t="s">
        <v>183</v>
      </c>
      <c r="C272" t="str">
        <f t="shared" si="8"/>
        <v>Eisenhower Avenue -- Metro Center</v>
      </c>
      <c r="D272" s="1">
        <v>730</v>
      </c>
      <c r="E272" t="s">
        <v>274</v>
      </c>
      <c r="F272" t="s">
        <v>184</v>
      </c>
      <c r="G272">
        <v>2</v>
      </c>
      <c r="H272" s="1">
        <f t="shared" si="9"/>
        <v>1460</v>
      </c>
      <c r="I272" t="s">
        <v>92</v>
      </c>
      <c r="J272" t="s">
        <v>39</v>
      </c>
    </row>
    <row r="273" spans="1:10" x14ac:dyDescent="0.25">
      <c r="A273" t="s">
        <v>273</v>
      </c>
      <c r="B273" t="s">
        <v>249</v>
      </c>
      <c r="C273" t="str">
        <f t="shared" si="8"/>
        <v>Eisenhower Avenue -- Mt. Vernon Square-UDC</v>
      </c>
      <c r="D273" s="1">
        <v>814</v>
      </c>
      <c r="E273" t="s">
        <v>274</v>
      </c>
      <c r="F273" t="s">
        <v>7</v>
      </c>
      <c r="G273">
        <v>1</v>
      </c>
      <c r="H273" s="1">
        <f t="shared" si="9"/>
        <v>814</v>
      </c>
      <c r="I273" t="s">
        <v>92</v>
      </c>
      <c r="J273" t="s">
        <v>39</v>
      </c>
    </row>
    <row r="274" spans="1:10" x14ac:dyDescent="0.25">
      <c r="A274" t="s">
        <v>273</v>
      </c>
      <c r="B274" t="s">
        <v>250</v>
      </c>
      <c r="C274" t="str">
        <f t="shared" si="8"/>
        <v>Eisenhower Avenue -- Navy Yard</v>
      </c>
      <c r="D274" s="1">
        <v>719</v>
      </c>
      <c r="E274" t="s">
        <v>274</v>
      </c>
      <c r="F274" t="s">
        <v>4</v>
      </c>
      <c r="G274">
        <v>2</v>
      </c>
      <c r="H274" s="1">
        <f t="shared" si="9"/>
        <v>1438</v>
      </c>
      <c r="I274" t="s">
        <v>92</v>
      </c>
      <c r="J274" t="s">
        <v>39</v>
      </c>
    </row>
    <row r="275" spans="1:10" x14ac:dyDescent="0.25">
      <c r="A275" t="s">
        <v>273</v>
      </c>
      <c r="B275" t="s">
        <v>155</v>
      </c>
      <c r="C275" t="str">
        <f t="shared" si="8"/>
        <v>Eisenhower Avenue -- New York Ave</v>
      </c>
      <c r="D275" s="1">
        <v>422</v>
      </c>
      <c r="E275" t="s">
        <v>274</v>
      </c>
      <c r="F275" t="s">
        <v>15</v>
      </c>
      <c r="G275">
        <v>2</v>
      </c>
      <c r="H275" s="1">
        <f t="shared" si="9"/>
        <v>844</v>
      </c>
      <c r="I275" t="s">
        <v>92</v>
      </c>
      <c r="J275" t="s">
        <v>39</v>
      </c>
    </row>
    <row r="276" spans="1:10" x14ac:dyDescent="0.25">
      <c r="A276" t="s">
        <v>273</v>
      </c>
      <c r="B276" t="s">
        <v>158</v>
      </c>
      <c r="C276" t="str">
        <f t="shared" si="8"/>
        <v>Eisenhower Avenue -- Potomac Avenue</v>
      </c>
      <c r="D276" s="1">
        <v>121</v>
      </c>
      <c r="E276" t="s">
        <v>274</v>
      </c>
      <c r="F276" t="s">
        <v>23</v>
      </c>
      <c r="G276">
        <v>2</v>
      </c>
      <c r="H276" s="1">
        <f t="shared" si="9"/>
        <v>242</v>
      </c>
      <c r="I276" t="s">
        <v>92</v>
      </c>
      <c r="J276" t="s">
        <v>39</v>
      </c>
    </row>
    <row r="277" spans="1:10" x14ac:dyDescent="0.25">
      <c r="A277" t="s">
        <v>273</v>
      </c>
      <c r="B277" t="s">
        <v>165</v>
      </c>
      <c r="C277" t="str">
        <f t="shared" si="8"/>
        <v>Eisenhower Avenue -- Shaw-Howard University</v>
      </c>
      <c r="D277" s="1">
        <v>194</v>
      </c>
      <c r="E277" t="s">
        <v>274</v>
      </c>
      <c r="F277" t="s">
        <v>7</v>
      </c>
      <c r="G277">
        <v>1</v>
      </c>
      <c r="H277" s="1">
        <f t="shared" si="9"/>
        <v>194</v>
      </c>
      <c r="I277" t="s">
        <v>92</v>
      </c>
      <c r="J277" t="s">
        <v>39</v>
      </c>
    </row>
    <row r="278" spans="1:10" x14ac:dyDescent="0.25">
      <c r="A278" t="s">
        <v>273</v>
      </c>
      <c r="B278" t="s">
        <v>167</v>
      </c>
      <c r="C278" t="str">
        <f t="shared" si="8"/>
        <v>Eisenhower Avenue -- Smithsonian</v>
      </c>
      <c r="D278" s="1">
        <v>913</v>
      </c>
      <c r="E278" t="s">
        <v>274</v>
      </c>
      <c r="F278" t="s">
        <v>23</v>
      </c>
      <c r="G278">
        <v>2</v>
      </c>
      <c r="H278" s="1">
        <f t="shared" si="9"/>
        <v>1826</v>
      </c>
      <c r="I278" t="s">
        <v>92</v>
      </c>
      <c r="J278" t="s">
        <v>39</v>
      </c>
    </row>
    <row r="279" spans="1:10" x14ac:dyDescent="0.25">
      <c r="A279" t="s">
        <v>273</v>
      </c>
      <c r="B279" t="s">
        <v>170</v>
      </c>
      <c r="C279" t="str">
        <f t="shared" si="8"/>
        <v>Eisenhower Avenue -- Stadium-Armory</v>
      </c>
      <c r="D279" s="1">
        <v>231</v>
      </c>
      <c r="E279" t="s">
        <v>274</v>
      </c>
      <c r="F279" t="s">
        <v>23</v>
      </c>
      <c r="G279">
        <v>2</v>
      </c>
      <c r="H279" s="1">
        <f t="shared" si="9"/>
        <v>462</v>
      </c>
      <c r="I279" t="s">
        <v>92</v>
      </c>
      <c r="J279" t="s">
        <v>39</v>
      </c>
    </row>
    <row r="280" spans="1:10" x14ac:dyDescent="0.25">
      <c r="A280" t="s">
        <v>273</v>
      </c>
      <c r="B280" t="s">
        <v>61</v>
      </c>
      <c r="C280" t="str">
        <f t="shared" si="8"/>
        <v>Eisenhower Avenue -- Tenleytown-AU</v>
      </c>
      <c r="D280" s="1">
        <v>143</v>
      </c>
      <c r="E280" t="s">
        <v>274</v>
      </c>
      <c r="F280" t="s">
        <v>15</v>
      </c>
      <c r="G280">
        <v>2</v>
      </c>
      <c r="H280" s="1">
        <f t="shared" si="9"/>
        <v>286</v>
      </c>
      <c r="I280" t="s">
        <v>92</v>
      </c>
      <c r="J280" t="s">
        <v>39</v>
      </c>
    </row>
    <row r="281" spans="1:10" x14ac:dyDescent="0.25">
      <c r="A281" t="s">
        <v>273</v>
      </c>
      <c r="B281" t="s">
        <v>64</v>
      </c>
      <c r="C281" t="str">
        <f t="shared" si="8"/>
        <v>Eisenhower Avenue -- U Street-Cardozo</v>
      </c>
      <c r="D281" s="1">
        <v>636</v>
      </c>
      <c r="E281" t="s">
        <v>274</v>
      </c>
      <c r="F281" t="s">
        <v>7</v>
      </c>
      <c r="G281">
        <v>1</v>
      </c>
      <c r="H281" s="1">
        <f t="shared" si="9"/>
        <v>636</v>
      </c>
      <c r="I281" t="s">
        <v>92</v>
      </c>
      <c r="J281" t="s">
        <v>39</v>
      </c>
    </row>
    <row r="282" spans="1:10" x14ac:dyDescent="0.25">
      <c r="A282" t="s">
        <v>273</v>
      </c>
      <c r="B282" t="s">
        <v>65</v>
      </c>
      <c r="C282" t="str">
        <f t="shared" si="8"/>
        <v>Eisenhower Avenue -- Union Station</v>
      </c>
      <c r="D282" s="1">
        <v>1329</v>
      </c>
      <c r="E282" t="s">
        <v>274</v>
      </c>
      <c r="F282" t="s">
        <v>15</v>
      </c>
      <c r="G282">
        <v>2</v>
      </c>
      <c r="H282" s="1">
        <f t="shared" si="9"/>
        <v>2658</v>
      </c>
      <c r="I282" t="s">
        <v>92</v>
      </c>
      <c r="J282" t="s">
        <v>39</v>
      </c>
    </row>
    <row r="283" spans="1:10" x14ac:dyDescent="0.25">
      <c r="A283" t="s">
        <v>273</v>
      </c>
      <c r="B283" t="s">
        <v>199</v>
      </c>
      <c r="C283" t="str">
        <f t="shared" si="8"/>
        <v>Eisenhower Avenue -- Van Ness-UDC</v>
      </c>
      <c r="D283" s="1">
        <v>156</v>
      </c>
      <c r="E283" t="s">
        <v>274</v>
      </c>
      <c r="F283" t="s">
        <v>15</v>
      </c>
      <c r="G283">
        <v>2</v>
      </c>
      <c r="H283" s="1">
        <f t="shared" si="9"/>
        <v>312</v>
      </c>
      <c r="I283" t="s">
        <v>92</v>
      </c>
      <c r="J283" t="s">
        <v>39</v>
      </c>
    </row>
    <row r="284" spans="1:10" x14ac:dyDescent="0.25">
      <c r="A284" t="s">
        <v>273</v>
      </c>
      <c r="B284" t="s">
        <v>202</v>
      </c>
      <c r="C284" t="str">
        <f t="shared" si="8"/>
        <v>Eisenhower Avenue -- Waterfront</v>
      </c>
      <c r="D284" s="1">
        <v>114</v>
      </c>
      <c r="E284" t="s">
        <v>274</v>
      </c>
      <c r="F284" t="s">
        <v>7</v>
      </c>
      <c r="G284">
        <v>1</v>
      </c>
      <c r="H284" s="1">
        <f t="shared" si="9"/>
        <v>114</v>
      </c>
      <c r="I284" t="s">
        <v>92</v>
      </c>
      <c r="J284" t="s">
        <v>39</v>
      </c>
    </row>
    <row r="285" spans="1:10" x14ac:dyDescent="0.25">
      <c r="A285" t="s">
        <v>273</v>
      </c>
      <c r="B285" t="s">
        <v>91</v>
      </c>
      <c r="C285" t="str">
        <f t="shared" si="8"/>
        <v>Eisenhower Avenue -- Woodley Park-Zoo</v>
      </c>
      <c r="D285" s="1">
        <v>295</v>
      </c>
      <c r="E285" t="s">
        <v>274</v>
      </c>
      <c r="F285" t="s">
        <v>15</v>
      </c>
      <c r="G285">
        <v>2</v>
      </c>
      <c r="H285" s="1">
        <f t="shared" si="9"/>
        <v>590</v>
      </c>
      <c r="I285" t="s">
        <v>92</v>
      </c>
      <c r="J285" t="s">
        <v>39</v>
      </c>
    </row>
    <row r="286" spans="1:10" x14ac:dyDescent="0.25">
      <c r="A286" t="s">
        <v>129</v>
      </c>
      <c r="B286" t="s">
        <v>6</v>
      </c>
      <c r="C286" t="str">
        <f t="shared" si="8"/>
        <v>King Street -- Archives-Navy Memorial</v>
      </c>
      <c r="D286" s="1">
        <v>7210</v>
      </c>
      <c r="E286" t="s">
        <v>18</v>
      </c>
      <c r="F286" t="s">
        <v>7</v>
      </c>
      <c r="G286">
        <v>1</v>
      </c>
      <c r="H286" s="1">
        <f t="shared" si="9"/>
        <v>7210</v>
      </c>
      <c r="I286" t="s">
        <v>92</v>
      </c>
      <c r="J286" t="s">
        <v>42</v>
      </c>
    </row>
    <row r="287" spans="1:10" x14ac:dyDescent="0.25">
      <c r="A287" t="s">
        <v>129</v>
      </c>
      <c r="B287" t="s">
        <v>22</v>
      </c>
      <c r="C287" t="str">
        <f t="shared" si="8"/>
        <v>King Street -- Capitol South</v>
      </c>
      <c r="D287" s="1">
        <v>3001</v>
      </c>
      <c r="E287" t="s">
        <v>18</v>
      </c>
      <c r="F287" t="s">
        <v>23</v>
      </c>
      <c r="G287">
        <v>1</v>
      </c>
      <c r="H287" s="1">
        <f t="shared" si="9"/>
        <v>3001</v>
      </c>
      <c r="I287" t="s">
        <v>92</v>
      </c>
      <c r="J287" t="s">
        <v>39</v>
      </c>
    </row>
    <row r="288" spans="1:10" x14ac:dyDescent="0.25">
      <c r="A288" t="s">
        <v>129</v>
      </c>
      <c r="B288" t="s">
        <v>27</v>
      </c>
      <c r="C288" t="str">
        <f t="shared" si="8"/>
        <v>King Street -- Cleveland Park</v>
      </c>
      <c r="D288" s="1">
        <v>600</v>
      </c>
      <c r="E288" t="s">
        <v>18</v>
      </c>
      <c r="F288" t="s">
        <v>15</v>
      </c>
      <c r="G288">
        <v>2</v>
      </c>
      <c r="H288" s="1">
        <f t="shared" si="9"/>
        <v>1200</v>
      </c>
      <c r="I288" t="s">
        <v>92</v>
      </c>
      <c r="J288" t="s">
        <v>42</v>
      </c>
    </row>
    <row r="289" spans="1:10" x14ac:dyDescent="0.25">
      <c r="A289" t="s">
        <v>129</v>
      </c>
      <c r="B289" t="s">
        <v>154</v>
      </c>
      <c r="C289" t="str">
        <f t="shared" si="8"/>
        <v>King Street -- Columbia Heights</v>
      </c>
      <c r="D289" s="1">
        <v>3776</v>
      </c>
      <c r="E289" t="s">
        <v>18</v>
      </c>
      <c r="F289" t="s">
        <v>7</v>
      </c>
      <c r="G289">
        <v>1</v>
      </c>
      <c r="H289" s="1">
        <f t="shared" si="9"/>
        <v>3776</v>
      </c>
      <c r="I289" t="s">
        <v>92</v>
      </c>
      <c r="J289" t="s">
        <v>42</v>
      </c>
    </row>
    <row r="290" spans="1:10" x14ac:dyDescent="0.25">
      <c r="A290" t="s">
        <v>129</v>
      </c>
      <c r="B290" t="s">
        <v>270</v>
      </c>
      <c r="C290" t="str">
        <f t="shared" si="8"/>
        <v>King Street -- Dupont Circle</v>
      </c>
      <c r="D290" s="1">
        <v>3720</v>
      </c>
      <c r="E290" t="s">
        <v>18</v>
      </c>
      <c r="F290" t="s">
        <v>15</v>
      </c>
      <c r="G290">
        <v>2</v>
      </c>
      <c r="H290" s="1">
        <f t="shared" si="9"/>
        <v>7440</v>
      </c>
      <c r="I290" t="s">
        <v>92</v>
      </c>
      <c r="J290" t="s">
        <v>42</v>
      </c>
    </row>
    <row r="291" spans="1:10" x14ac:dyDescent="0.25">
      <c r="A291" t="s">
        <v>129</v>
      </c>
      <c r="B291" t="s">
        <v>272</v>
      </c>
      <c r="C291" t="str">
        <f t="shared" si="8"/>
        <v>King Street -- Eastern Market</v>
      </c>
      <c r="D291" s="1">
        <v>1688</v>
      </c>
      <c r="E291" t="s">
        <v>18</v>
      </c>
      <c r="F291" t="s">
        <v>23</v>
      </c>
      <c r="G291">
        <v>1</v>
      </c>
      <c r="H291" s="1">
        <f t="shared" si="9"/>
        <v>1688</v>
      </c>
      <c r="I291" t="s">
        <v>92</v>
      </c>
      <c r="J291" t="s">
        <v>42</v>
      </c>
    </row>
    <row r="292" spans="1:10" x14ac:dyDescent="0.25">
      <c r="A292" t="s">
        <v>129</v>
      </c>
      <c r="B292" t="s">
        <v>275</v>
      </c>
      <c r="C292" t="str">
        <f t="shared" si="8"/>
        <v>King Street -- Farragut North</v>
      </c>
      <c r="D292" s="1">
        <v>1284</v>
      </c>
      <c r="E292" t="s">
        <v>18</v>
      </c>
      <c r="F292" t="s">
        <v>15</v>
      </c>
      <c r="G292">
        <v>2</v>
      </c>
      <c r="H292" s="1">
        <f t="shared" si="9"/>
        <v>2568</v>
      </c>
      <c r="I292" t="s">
        <v>92</v>
      </c>
      <c r="J292" t="s">
        <v>42</v>
      </c>
    </row>
    <row r="293" spans="1:10" x14ac:dyDescent="0.25">
      <c r="A293" t="s">
        <v>129</v>
      </c>
      <c r="B293" t="s">
        <v>276</v>
      </c>
      <c r="C293" t="str">
        <f t="shared" si="8"/>
        <v>King Street -- Farragut West</v>
      </c>
      <c r="D293" s="1">
        <v>11387</v>
      </c>
      <c r="E293" t="s">
        <v>18</v>
      </c>
      <c r="F293" t="s">
        <v>23</v>
      </c>
      <c r="G293">
        <v>1</v>
      </c>
      <c r="H293" s="1">
        <f t="shared" si="9"/>
        <v>11387</v>
      </c>
      <c r="I293" t="s">
        <v>92</v>
      </c>
      <c r="J293" t="s">
        <v>42</v>
      </c>
    </row>
    <row r="294" spans="1:10" x14ac:dyDescent="0.25">
      <c r="A294" t="s">
        <v>129</v>
      </c>
      <c r="B294" t="s">
        <v>277</v>
      </c>
      <c r="C294" t="str">
        <f t="shared" si="8"/>
        <v>King Street -- Federal Center SW</v>
      </c>
      <c r="D294" s="1">
        <v>1023</v>
      </c>
      <c r="E294" t="s">
        <v>18</v>
      </c>
      <c r="F294" t="s">
        <v>23</v>
      </c>
      <c r="G294">
        <v>1</v>
      </c>
      <c r="H294" s="1">
        <f t="shared" si="9"/>
        <v>1023</v>
      </c>
      <c r="I294" t="s">
        <v>92</v>
      </c>
      <c r="J294" t="s">
        <v>42</v>
      </c>
    </row>
    <row r="295" spans="1:10" x14ac:dyDescent="0.25">
      <c r="A295" t="s">
        <v>129</v>
      </c>
      <c r="B295" t="s">
        <v>278</v>
      </c>
      <c r="C295" t="str">
        <f t="shared" si="8"/>
        <v>King Street -- Federal Triangle</v>
      </c>
      <c r="D295" s="1">
        <v>2731</v>
      </c>
      <c r="E295" t="s">
        <v>18</v>
      </c>
      <c r="F295" t="s">
        <v>23</v>
      </c>
      <c r="G295">
        <v>1</v>
      </c>
      <c r="H295" s="1">
        <f t="shared" si="9"/>
        <v>2731</v>
      </c>
      <c r="I295" t="s">
        <v>92</v>
      </c>
      <c r="J295" t="s">
        <v>42</v>
      </c>
    </row>
    <row r="296" spans="1:10" x14ac:dyDescent="0.25">
      <c r="A296" t="s">
        <v>129</v>
      </c>
      <c r="B296" t="s">
        <v>279</v>
      </c>
      <c r="C296" t="str">
        <f t="shared" si="8"/>
        <v>King Street -- Foggy Bottom</v>
      </c>
      <c r="D296" s="1">
        <v>10634</v>
      </c>
      <c r="E296" t="s">
        <v>18</v>
      </c>
      <c r="F296" t="s">
        <v>23</v>
      </c>
      <c r="G296">
        <v>1</v>
      </c>
      <c r="H296" s="1">
        <f t="shared" si="9"/>
        <v>10634</v>
      </c>
      <c r="I296" t="s">
        <v>92</v>
      </c>
      <c r="J296" t="s">
        <v>42</v>
      </c>
    </row>
    <row r="297" spans="1:10" x14ac:dyDescent="0.25">
      <c r="A297" t="s">
        <v>129</v>
      </c>
      <c r="B297" t="s">
        <v>120</v>
      </c>
      <c r="C297" t="str">
        <f t="shared" si="8"/>
        <v>King Street -- Gallery Place-Chinatown</v>
      </c>
      <c r="D297" s="1">
        <v>9473</v>
      </c>
      <c r="E297" t="s">
        <v>18</v>
      </c>
      <c r="F297" t="s">
        <v>117</v>
      </c>
      <c r="G297">
        <v>1</v>
      </c>
      <c r="H297" s="1">
        <f t="shared" si="9"/>
        <v>9473</v>
      </c>
      <c r="I297" t="s">
        <v>92</v>
      </c>
      <c r="J297" t="s">
        <v>42</v>
      </c>
    </row>
    <row r="298" spans="1:10" x14ac:dyDescent="0.25">
      <c r="A298" t="s">
        <v>129</v>
      </c>
      <c r="B298" t="s">
        <v>121</v>
      </c>
      <c r="C298" t="str">
        <f t="shared" si="8"/>
        <v>King Street -- Georgia Avenue-Petworth</v>
      </c>
      <c r="D298" s="1">
        <v>1496</v>
      </c>
      <c r="E298" t="s">
        <v>18</v>
      </c>
      <c r="F298" t="s">
        <v>7</v>
      </c>
      <c r="G298">
        <v>1</v>
      </c>
      <c r="H298" s="1">
        <f t="shared" si="9"/>
        <v>1496</v>
      </c>
      <c r="I298" t="s">
        <v>92</v>
      </c>
      <c r="J298" t="s">
        <v>42</v>
      </c>
    </row>
    <row r="299" spans="1:10" x14ac:dyDescent="0.25">
      <c r="A299" t="s">
        <v>129</v>
      </c>
      <c r="B299" t="s">
        <v>128</v>
      </c>
      <c r="C299" t="str">
        <f t="shared" si="8"/>
        <v>King Street -- Judiciary Square</v>
      </c>
      <c r="D299" s="1">
        <v>584</v>
      </c>
      <c r="E299" t="s">
        <v>18</v>
      </c>
      <c r="F299" t="s">
        <v>15</v>
      </c>
      <c r="G299">
        <v>2</v>
      </c>
      <c r="H299" s="1">
        <f t="shared" si="9"/>
        <v>1168</v>
      </c>
      <c r="I299" t="s">
        <v>92</v>
      </c>
      <c r="J299" t="s">
        <v>42</v>
      </c>
    </row>
    <row r="300" spans="1:10" x14ac:dyDescent="0.25">
      <c r="A300" t="s">
        <v>129</v>
      </c>
      <c r="B300" t="s">
        <v>132</v>
      </c>
      <c r="C300" t="str">
        <f t="shared" si="8"/>
        <v>King Street -- L'Enfant Plaza</v>
      </c>
      <c r="D300" s="1">
        <v>9024</v>
      </c>
      <c r="E300" t="s">
        <v>18</v>
      </c>
      <c r="F300" t="s">
        <v>133</v>
      </c>
      <c r="G300">
        <v>1</v>
      </c>
      <c r="H300" s="1">
        <f t="shared" si="9"/>
        <v>9024</v>
      </c>
      <c r="I300" t="s">
        <v>92</v>
      </c>
      <c r="J300" t="s">
        <v>42</v>
      </c>
    </row>
    <row r="301" spans="1:10" x14ac:dyDescent="0.25">
      <c r="A301" t="s">
        <v>129</v>
      </c>
      <c r="B301" t="s">
        <v>181</v>
      </c>
      <c r="C301" t="str">
        <f t="shared" si="8"/>
        <v>King Street -- McPherson Square</v>
      </c>
      <c r="D301" s="1">
        <v>6951</v>
      </c>
      <c r="E301" t="s">
        <v>18</v>
      </c>
      <c r="F301" t="s">
        <v>23</v>
      </c>
      <c r="G301">
        <v>1</v>
      </c>
      <c r="H301" s="1">
        <f t="shared" si="9"/>
        <v>6951</v>
      </c>
      <c r="I301" t="s">
        <v>92</v>
      </c>
      <c r="J301" t="s">
        <v>42</v>
      </c>
    </row>
    <row r="302" spans="1:10" x14ac:dyDescent="0.25">
      <c r="A302" t="s">
        <v>129</v>
      </c>
      <c r="B302" t="s">
        <v>183</v>
      </c>
      <c r="C302" t="str">
        <f t="shared" si="8"/>
        <v>King Street -- Metro Center</v>
      </c>
      <c r="D302" s="1">
        <v>4569</v>
      </c>
      <c r="E302" t="s">
        <v>18</v>
      </c>
      <c r="F302" t="s">
        <v>184</v>
      </c>
      <c r="G302">
        <v>1</v>
      </c>
      <c r="H302" s="1">
        <f t="shared" si="9"/>
        <v>4569</v>
      </c>
      <c r="I302" t="s">
        <v>92</v>
      </c>
      <c r="J302" t="s">
        <v>42</v>
      </c>
    </row>
    <row r="303" spans="1:10" x14ac:dyDescent="0.25">
      <c r="A303" t="s">
        <v>129</v>
      </c>
      <c r="B303" t="s">
        <v>249</v>
      </c>
      <c r="C303" t="str">
        <f t="shared" si="8"/>
        <v>King Street -- Mt. Vernon Square-UDC</v>
      </c>
      <c r="D303" s="1">
        <v>3562</v>
      </c>
      <c r="E303" t="s">
        <v>18</v>
      </c>
      <c r="F303" t="s">
        <v>7</v>
      </c>
      <c r="G303">
        <v>1</v>
      </c>
      <c r="H303" s="1">
        <f t="shared" si="9"/>
        <v>3562</v>
      </c>
      <c r="I303" t="s">
        <v>92</v>
      </c>
      <c r="J303" t="s">
        <v>42</v>
      </c>
    </row>
    <row r="304" spans="1:10" x14ac:dyDescent="0.25">
      <c r="A304" t="s">
        <v>129</v>
      </c>
      <c r="B304" t="s">
        <v>250</v>
      </c>
      <c r="C304" t="str">
        <f t="shared" si="8"/>
        <v>King Street -- Navy Yard</v>
      </c>
      <c r="D304" s="1">
        <v>1831</v>
      </c>
      <c r="E304" t="s">
        <v>18</v>
      </c>
      <c r="F304" t="s">
        <v>4</v>
      </c>
      <c r="G304">
        <v>2</v>
      </c>
      <c r="H304" s="1">
        <f t="shared" si="9"/>
        <v>3662</v>
      </c>
      <c r="I304" t="s">
        <v>92</v>
      </c>
      <c r="J304" t="s">
        <v>42</v>
      </c>
    </row>
    <row r="305" spans="1:10" x14ac:dyDescent="0.25">
      <c r="A305" t="s">
        <v>129</v>
      </c>
      <c r="B305" t="s">
        <v>155</v>
      </c>
      <c r="C305" t="str">
        <f t="shared" si="8"/>
        <v>King Street -- New York Ave</v>
      </c>
      <c r="D305" s="1">
        <v>1524</v>
      </c>
      <c r="E305" t="s">
        <v>18</v>
      </c>
      <c r="F305" t="s">
        <v>15</v>
      </c>
      <c r="G305">
        <v>2</v>
      </c>
      <c r="H305" s="1">
        <f t="shared" si="9"/>
        <v>3048</v>
      </c>
      <c r="I305" t="s">
        <v>92</v>
      </c>
      <c r="J305" t="s">
        <v>42</v>
      </c>
    </row>
    <row r="306" spans="1:10" x14ac:dyDescent="0.25">
      <c r="A306" t="s">
        <v>129</v>
      </c>
      <c r="B306" t="s">
        <v>158</v>
      </c>
      <c r="C306" t="str">
        <f t="shared" si="8"/>
        <v>King Street -- Potomac Avenue</v>
      </c>
      <c r="D306" s="1">
        <v>603</v>
      </c>
      <c r="E306" t="s">
        <v>18</v>
      </c>
      <c r="F306" t="s">
        <v>23</v>
      </c>
      <c r="G306">
        <v>1</v>
      </c>
      <c r="H306" s="1">
        <f t="shared" si="9"/>
        <v>603</v>
      </c>
      <c r="I306" t="s">
        <v>92</v>
      </c>
      <c r="J306" t="s">
        <v>42</v>
      </c>
    </row>
    <row r="307" spans="1:10" x14ac:dyDescent="0.25">
      <c r="A307" t="s">
        <v>129</v>
      </c>
      <c r="B307" t="s">
        <v>165</v>
      </c>
      <c r="C307" t="str">
        <f t="shared" si="8"/>
        <v>King Street -- Shaw-Howard University</v>
      </c>
      <c r="D307" s="1">
        <v>1871</v>
      </c>
      <c r="E307" t="s">
        <v>18</v>
      </c>
      <c r="F307" t="s">
        <v>7</v>
      </c>
      <c r="G307">
        <v>1</v>
      </c>
      <c r="H307" s="1">
        <f t="shared" si="9"/>
        <v>1871</v>
      </c>
      <c r="I307" t="s">
        <v>92</v>
      </c>
      <c r="J307" t="s">
        <v>42</v>
      </c>
    </row>
    <row r="308" spans="1:10" x14ac:dyDescent="0.25">
      <c r="A308" t="s">
        <v>129</v>
      </c>
      <c r="B308" t="s">
        <v>167</v>
      </c>
      <c r="C308" t="str">
        <f t="shared" si="8"/>
        <v>King Street -- Smithsonian</v>
      </c>
      <c r="D308" s="1">
        <v>6809</v>
      </c>
      <c r="E308" t="s">
        <v>18</v>
      </c>
      <c r="F308" t="s">
        <v>23</v>
      </c>
      <c r="G308">
        <v>1</v>
      </c>
      <c r="H308" s="1">
        <f t="shared" si="9"/>
        <v>6809</v>
      </c>
      <c r="I308" t="s">
        <v>92</v>
      </c>
      <c r="J308" t="s">
        <v>42</v>
      </c>
    </row>
    <row r="309" spans="1:10" x14ac:dyDescent="0.25">
      <c r="A309" t="s">
        <v>129</v>
      </c>
      <c r="B309" t="s">
        <v>170</v>
      </c>
      <c r="C309" t="str">
        <f t="shared" si="8"/>
        <v>King Street -- Stadium-Armory</v>
      </c>
      <c r="D309" s="1">
        <v>1548</v>
      </c>
      <c r="E309" t="s">
        <v>18</v>
      </c>
      <c r="F309" t="s">
        <v>23</v>
      </c>
      <c r="G309">
        <v>1</v>
      </c>
      <c r="H309" s="1">
        <f t="shared" si="9"/>
        <v>1548</v>
      </c>
      <c r="I309" t="s">
        <v>92</v>
      </c>
      <c r="J309" t="s">
        <v>42</v>
      </c>
    </row>
    <row r="310" spans="1:10" x14ac:dyDescent="0.25">
      <c r="A310" t="s">
        <v>129</v>
      </c>
      <c r="B310" t="s">
        <v>61</v>
      </c>
      <c r="C310" t="str">
        <f t="shared" si="8"/>
        <v>King Street -- Tenleytown-AU</v>
      </c>
      <c r="D310" s="1">
        <v>1144</v>
      </c>
      <c r="E310" t="s">
        <v>18</v>
      </c>
      <c r="F310" t="s">
        <v>15</v>
      </c>
      <c r="G310">
        <v>2</v>
      </c>
      <c r="H310" s="1">
        <f t="shared" si="9"/>
        <v>2288</v>
      </c>
      <c r="I310" t="s">
        <v>92</v>
      </c>
      <c r="J310" t="s">
        <v>42</v>
      </c>
    </row>
    <row r="311" spans="1:10" x14ac:dyDescent="0.25">
      <c r="A311" t="s">
        <v>129</v>
      </c>
      <c r="B311" t="s">
        <v>64</v>
      </c>
      <c r="C311" t="str">
        <f t="shared" si="8"/>
        <v>King Street -- U Street-Cardozo</v>
      </c>
      <c r="D311" s="1">
        <v>3256</v>
      </c>
      <c r="E311" t="s">
        <v>18</v>
      </c>
      <c r="F311" t="s">
        <v>7</v>
      </c>
      <c r="G311">
        <v>1</v>
      </c>
      <c r="H311" s="1">
        <f t="shared" si="9"/>
        <v>3256</v>
      </c>
      <c r="I311" t="s">
        <v>92</v>
      </c>
      <c r="J311" t="s">
        <v>42</v>
      </c>
    </row>
    <row r="312" spans="1:10" x14ac:dyDescent="0.25">
      <c r="A312" t="s">
        <v>129</v>
      </c>
      <c r="B312" t="s">
        <v>65</v>
      </c>
      <c r="C312" t="str">
        <f t="shared" si="8"/>
        <v>King Street -- Union Station</v>
      </c>
      <c r="D312" s="1">
        <v>6849</v>
      </c>
      <c r="E312" t="s">
        <v>18</v>
      </c>
      <c r="F312" t="s">
        <v>15</v>
      </c>
      <c r="G312">
        <v>2</v>
      </c>
      <c r="H312" s="1">
        <f t="shared" si="9"/>
        <v>13698</v>
      </c>
      <c r="I312" t="s">
        <v>92</v>
      </c>
      <c r="J312" t="s">
        <v>42</v>
      </c>
    </row>
    <row r="313" spans="1:10" x14ac:dyDescent="0.25">
      <c r="A313" t="s">
        <v>129</v>
      </c>
      <c r="B313" t="s">
        <v>199</v>
      </c>
      <c r="C313" t="str">
        <f t="shared" si="8"/>
        <v>King Street -- Van Ness-UDC</v>
      </c>
      <c r="D313" s="1">
        <v>803</v>
      </c>
      <c r="E313" t="s">
        <v>18</v>
      </c>
      <c r="F313" t="s">
        <v>15</v>
      </c>
      <c r="G313">
        <v>2</v>
      </c>
      <c r="H313" s="1">
        <f t="shared" si="9"/>
        <v>1606</v>
      </c>
      <c r="I313" t="s">
        <v>92</v>
      </c>
      <c r="J313" t="s">
        <v>42</v>
      </c>
    </row>
    <row r="314" spans="1:10" x14ac:dyDescent="0.25">
      <c r="A314" t="s">
        <v>129</v>
      </c>
      <c r="B314" t="s">
        <v>202</v>
      </c>
      <c r="C314" t="str">
        <f t="shared" si="8"/>
        <v>King Street -- Waterfront</v>
      </c>
      <c r="D314" s="1">
        <v>869</v>
      </c>
      <c r="E314" t="s">
        <v>18</v>
      </c>
      <c r="F314" t="s">
        <v>7</v>
      </c>
      <c r="G314">
        <v>1</v>
      </c>
      <c r="H314" s="1">
        <f t="shared" si="9"/>
        <v>869</v>
      </c>
      <c r="I314" t="s">
        <v>92</v>
      </c>
      <c r="J314" t="s">
        <v>42</v>
      </c>
    </row>
    <row r="315" spans="1:10" x14ac:dyDescent="0.25">
      <c r="A315" t="s">
        <v>129</v>
      </c>
      <c r="B315" t="s">
        <v>91</v>
      </c>
      <c r="C315" t="str">
        <f t="shared" si="8"/>
        <v>King Street -- Woodley Park-Zoo</v>
      </c>
      <c r="D315" s="1">
        <v>1679</v>
      </c>
      <c r="E315" t="s">
        <v>18</v>
      </c>
      <c r="F315" t="s">
        <v>15</v>
      </c>
      <c r="G315">
        <v>2</v>
      </c>
      <c r="H315" s="1">
        <f t="shared" si="9"/>
        <v>3358</v>
      </c>
      <c r="I315" t="s">
        <v>92</v>
      </c>
      <c r="J315" t="s">
        <v>42</v>
      </c>
    </row>
    <row r="316" spans="1:10" x14ac:dyDescent="0.25">
      <c r="A316" t="s">
        <v>156</v>
      </c>
      <c r="B316" t="s">
        <v>6</v>
      </c>
      <c r="C316" t="str">
        <f t="shared" si="8"/>
        <v>Pentagon -- Archives-Navy Memorial</v>
      </c>
      <c r="D316" s="1">
        <v>12275</v>
      </c>
      <c r="E316" t="s">
        <v>18</v>
      </c>
      <c r="F316" t="s">
        <v>7</v>
      </c>
      <c r="G316">
        <v>1</v>
      </c>
      <c r="H316" s="1">
        <f t="shared" si="9"/>
        <v>12275</v>
      </c>
      <c r="I316" t="s">
        <v>92</v>
      </c>
      <c r="J316" t="s">
        <v>42</v>
      </c>
    </row>
    <row r="317" spans="1:10" x14ac:dyDescent="0.25">
      <c r="A317" t="s">
        <v>156</v>
      </c>
      <c r="B317" t="s">
        <v>22</v>
      </c>
      <c r="C317" t="str">
        <f t="shared" si="8"/>
        <v>Pentagon -- Capitol South</v>
      </c>
      <c r="D317" s="1">
        <v>4612</v>
      </c>
      <c r="E317" t="s">
        <v>18</v>
      </c>
      <c r="F317" t="s">
        <v>23</v>
      </c>
      <c r="G317">
        <v>1</v>
      </c>
      <c r="H317" s="1">
        <f t="shared" si="9"/>
        <v>4612</v>
      </c>
      <c r="I317" t="s">
        <v>92</v>
      </c>
      <c r="J317" t="s">
        <v>42</v>
      </c>
    </row>
    <row r="318" spans="1:10" x14ac:dyDescent="0.25">
      <c r="A318" t="s">
        <v>156</v>
      </c>
      <c r="B318" t="s">
        <v>27</v>
      </c>
      <c r="C318" t="str">
        <f t="shared" si="8"/>
        <v>Pentagon -- Cleveland Park</v>
      </c>
      <c r="D318" s="1">
        <v>657</v>
      </c>
      <c r="E318" t="s">
        <v>18</v>
      </c>
      <c r="F318" t="s">
        <v>15</v>
      </c>
      <c r="G318">
        <v>2</v>
      </c>
      <c r="H318" s="1">
        <f t="shared" si="9"/>
        <v>1314</v>
      </c>
      <c r="I318" t="s">
        <v>92</v>
      </c>
      <c r="J318" t="s">
        <v>42</v>
      </c>
    </row>
    <row r="319" spans="1:10" x14ac:dyDescent="0.25">
      <c r="A319" t="s">
        <v>156</v>
      </c>
      <c r="B319" t="s">
        <v>154</v>
      </c>
      <c r="C319" t="str">
        <f t="shared" si="8"/>
        <v>Pentagon -- Columbia Heights</v>
      </c>
      <c r="D319" s="1">
        <v>4750</v>
      </c>
      <c r="E319" t="s">
        <v>18</v>
      </c>
      <c r="F319" t="s">
        <v>7</v>
      </c>
      <c r="G319">
        <v>1</v>
      </c>
      <c r="H319" s="1">
        <f t="shared" si="9"/>
        <v>4750</v>
      </c>
      <c r="I319" t="s">
        <v>92</v>
      </c>
      <c r="J319" t="s">
        <v>42</v>
      </c>
    </row>
    <row r="320" spans="1:10" x14ac:dyDescent="0.25">
      <c r="A320" t="s">
        <v>156</v>
      </c>
      <c r="B320" t="s">
        <v>270</v>
      </c>
      <c r="C320" t="str">
        <f t="shared" si="8"/>
        <v>Pentagon -- Dupont Circle</v>
      </c>
      <c r="D320" s="1">
        <v>5106</v>
      </c>
      <c r="E320" t="s">
        <v>18</v>
      </c>
      <c r="F320" t="s">
        <v>15</v>
      </c>
      <c r="G320">
        <v>2</v>
      </c>
      <c r="H320" s="1">
        <f t="shared" si="9"/>
        <v>10212</v>
      </c>
      <c r="I320" t="s">
        <v>92</v>
      </c>
      <c r="J320" t="s">
        <v>42</v>
      </c>
    </row>
    <row r="321" spans="1:10" x14ac:dyDescent="0.25">
      <c r="A321" t="s">
        <v>156</v>
      </c>
      <c r="B321" t="s">
        <v>272</v>
      </c>
      <c r="C321" t="str">
        <f t="shared" si="8"/>
        <v>Pentagon -- Eastern Market</v>
      </c>
      <c r="D321" s="1">
        <v>2897</v>
      </c>
      <c r="E321" t="s">
        <v>18</v>
      </c>
      <c r="F321" t="s">
        <v>23</v>
      </c>
      <c r="G321">
        <v>1</v>
      </c>
      <c r="H321" s="1">
        <f t="shared" si="9"/>
        <v>2897</v>
      </c>
      <c r="I321" t="s">
        <v>92</v>
      </c>
      <c r="J321" t="s">
        <v>42</v>
      </c>
    </row>
    <row r="322" spans="1:10" x14ac:dyDescent="0.25">
      <c r="A322" t="s">
        <v>156</v>
      </c>
      <c r="B322" t="s">
        <v>275</v>
      </c>
      <c r="C322" t="str">
        <f t="shared" ref="C322:C385" si="10">(A322&amp;" -- "&amp;B322)</f>
        <v>Pentagon -- Farragut North</v>
      </c>
      <c r="D322" s="1">
        <v>2309</v>
      </c>
      <c r="E322" t="s">
        <v>18</v>
      </c>
      <c r="F322" t="s">
        <v>15</v>
      </c>
      <c r="G322">
        <v>2</v>
      </c>
      <c r="H322" s="1">
        <f t="shared" ref="H322:H385" si="11">D322*G322</f>
        <v>4618</v>
      </c>
      <c r="I322" t="s">
        <v>92</v>
      </c>
      <c r="J322" t="s">
        <v>42</v>
      </c>
    </row>
    <row r="323" spans="1:10" x14ac:dyDescent="0.25">
      <c r="A323" t="s">
        <v>156</v>
      </c>
      <c r="B323" t="s">
        <v>276</v>
      </c>
      <c r="C323" t="str">
        <f t="shared" si="10"/>
        <v>Pentagon -- Farragut West</v>
      </c>
      <c r="D323" s="1">
        <v>18557</v>
      </c>
      <c r="E323" t="s">
        <v>18</v>
      </c>
      <c r="F323" t="s">
        <v>23</v>
      </c>
      <c r="G323">
        <v>1</v>
      </c>
      <c r="H323" s="1">
        <f t="shared" si="11"/>
        <v>18557</v>
      </c>
      <c r="I323" t="s">
        <v>92</v>
      </c>
      <c r="J323" t="s">
        <v>42</v>
      </c>
    </row>
    <row r="324" spans="1:10" x14ac:dyDescent="0.25">
      <c r="A324" t="s">
        <v>156</v>
      </c>
      <c r="B324" t="s">
        <v>277</v>
      </c>
      <c r="C324" t="str">
        <f t="shared" si="10"/>
        <v>Pentagon -- Federal Center SW</v>
      </c>
      <c r="D324" s="1">
        <v>2109</v>
      </c>
      <c r="E324" t="s">
        <v>18</v>
      </c>
      <c r="F324" t="s">
        <v>23</v>
      </c>
      <c r="G324">
        <v>1</v>
      </c>
      <c r="H324" s="1">
        <f t="shared" si="11"/>
        <v>2109</v>
      </c>
      <c r="I324" t="s">
        <v>92</v>
      </c>
      <c r="J324" t="s">
        <v>42</v>
      </c>
    </row>
    <row r="325" spans="1:10" x14ac:dyDescent="0.25">
      <c r="A325" t="s">
        <v>156</v>
      </c>
      <c r="B325" t="s">
        <v>278</v>
      </c>
      <c r="C325" t="str">
        <f t="shared" si="10"/>
        <v>Pentagon -- Federal Triangle</v>
      </c>
      <c r="D325" s="1">
        <v>4728</v>
      </c>
      <c r="E325" t="s">
        <v>18</v>
      </c>
      <c r="F325" t="s">
        <v>23</v>
      </c>
      <c r="G325">
        <v>1</v>
      </c>
      <c r="H325" s="1">
        <f t="shared" si="11"/>
        <v>4728</v>
      </c>
      <c r="I325" t="s">
        <v>92</v>
      </c>
      <c r="J325" t="s">
        <v>42</v>
      </c>
    </row>
    <row r="326" spans="1:10" x14ac:dyDescent="0.25">
      <c r="A326" t="s">
        <v>156</v>
      </c>
      <c r="B326" t="s">
        <v>279</v>
      </c>
      <c r="C326" t="str">
        <f t="shared" si="10"/>
        <v>Pentagon -- Foggy Bottom</v>
      </c>
      <c r="D326" s="1">
        <v>13786</v>
      </c>
      <c r="E326" t="s">
        <v>18</v>
      </c>
      <c r="F326" t="s">
        <v>23</v>
      </c>
      <c r="G326">
        <v>1</v>
      </c>
      <c r="H326" s="1">
        <f t="shared" si="11"/>
        <v>13786</v>
      </c>
      <c r="I326" t="s">
        <v>92</v>
      </c>
      <c r="J326" t="s">
        <v>42</v>
      </c>
    </row>
    <row r="327" spans="1:10" x14ac:dyDescent="0.25">
      <c r="A327" t="s">
        <v>156</v>
      </c>
      <c r="B327" t="s">
        <v>120</v>
      </c>
      <c r="C327" t="str">
        <f t="shared" si="10"/>
        <v>Pentagon -- Gallery Place-Chinatown</v>
      </c>
      <c r="D327" s="1">
        <v>16586</v>
      </c>
      <c r="E327" t="s">
        <v>18</v>
      </c>
      <c r="F327" t="s">
        <v>117</v>
      </c>
      <c r="G327">
        <v>1</v>
      </c>
      <c r="H327" s="1">
        <f t="shared" si="11"/>
        <v>16586</v>
      </c>
      <c r="I327" t="s">
        <v>92</v>
      </c>
      <c r="J327" t="s">
        <v>42</v>
      </c>
    </row>
    <row r="328" spans="1:10" x14ac:dyDescent="0.25">
      <c r="A328" t="s">
        <v>156</v>
      </c>
      <c r="B328" t="s">
        <v>121</v>
      </c>
      <c r="C328" t="str">
        <f t="shared" si="10"/>
        <v>Pentagon -- Georgia Avenue-Petworth</v>
      </c>
      <c r="D328" s="1">
        <v>1547</v>
      </c>
      <c r="E328" t="s">
        <v>18</v>
      </c>
      <c r="F328" t="s">
        <v>7</v>
      </c>
      <c r="G328">
        <v>1</v>
      </c>
      <c r="H328" s="1">
        <f t="shared" si="11"/>
        <v>1547</v>
      </c>
      <c r="I328" t="s">
        <v>92</v>
      </c>
      <c r="J328" t="s">
        <v>42</v>
      </c>
    </row>
    <row r="329" spans="1:10" x14ac:dyDescent="0.25">
      <c r="A329" t="s">
        <v>156</v>
      </c>
      <c r="B329" t="s">
        <v>128</v>
      </c>
      <c r="C329" t="str">
        <f t="shared" si="10"/>
        <v>Pentagon -- Judiciary Square</v>
      </c>
      <c r="D329" s="1">
        <v>2083</v>
      </c>
      <c r="E329" t="s">
        <v>18</v>
      </c>
      <c r="F329" t="s">
        <v>15</v>
      </c>
      <c r="G329">
        <v>2</v>
      </c>
      <c r="H329" s="1">
        <f t="shared" si="11"/>
        <v>4166</v>
      </c>
      <c r="I329" t="s">
        <v>92</v>
      </c>
      <c r="J329" t="s">
        <v>42</v>
      </c>
    </row>
    <row r="330" spans="1:10" x14ac:dyDescent="0.25">
      <c r="A330" t="s">
        <v>156</v>
      </c>
      <c r="B330" t="s">
        <v>132</v>
      </c>
      <c r="C330" t="str">
        <f t="shared" si="10"/>
        <v>Pentagon -- L'Enfant Plaza</v>
      </c>
      <c r="D330" s="1">
        <v>22103</v>
      </c>
      <c r="E330" t="s">
        <v>18</v>
      </c>
      <c r="F330" t="s">
        <v>133</v>
      </c>
      <c r="G330">
        <v>1</v>
      </c>
      <c r="H330" s="1">
        <f t="shared" si="11"/>
        <v>22103</v>
      </c>
      <c r="I330" t="s">
        <v>92</v>
      </c>
      <c r="J330" t="s">
        <v>42</v>
      </c>
    </row>
    <row r="331" spans="1:10" x14ac:dyDescent="0.25">
      <c r="A331" t="s">
        <v>156</v>
      </c>
      <c r="B331" t="s">
        <v>181</v>
      </c>
      <c r="C331" t="str">
        <f t="shared" si="10"/>
        <v>Pentagon -- McPherson Square</v>
      </c>
      <c r="D331" s="1">
        <v>12623</v>
      </c>
      <c r="E331" t="s">
        <v>18</v>
      </c>
      <c r="F331" t="s">
        <v>23</v>
      </c>
      <c r="G331">
        <v>1</v>
      </c>
      <c r="H331" s="1">
        <f t="shared" si="11"/>
        <v>12623</v>
      </c>
      <c r="I331" t="s">
        <v>92</v>
      </c>
      <c r="J331" t="s">
        <v>42</v>
      </c>
    </row>
    <row r="332" spans="1:10" x14ac:dyDescent="0.25">
      <c r="A332" t="s">
        <v>156</v>
      </c>
      <c r="B332" t="s">
        <v>183</v>
      </c>
      <c r="C332" t="str">
        <f t="shared" si="10"/>
        <v>Pentagon -- Metro Center</v>
      </c>
      <c r="D332" s="1">
        <v>6732</v>
      </c>
      <c r="E332" t="s">
        <v>18</v>
      </c>
      <c r="F332" t="s">
        <v>184</v>
      </c>
      <c r="G332">
        <v>1</v>
      </c>
      <c r="H332" s="1">
        <f t="shared" si="11"/>
        <v>6732</v>
      </c>
      <c r="I332" t="s">
        <v>92</v>
      </c>
      <c r="J332" t="s">
        <v>42</v>
      </c>
    </row>
    <row r="333" spans="1:10" x14ac:dyDescent="0.25">
      <c r="A333" t="s">
        <v>156</v>
      </c>
      <c r="B333" t="s">
        <v>249</v>
      </c>
      <c r="C333" t="str">
        <f t="shared" si="10"/>
        <v>Pentagon -- Mt. Vernon Square-UDC</v>
      </c>
      <c r="D333" s="1">
        <v>5013</v>
      </c>
      <c r="E333" t="s">
        <v>18</v>
      </c>
      <c r="F333" t="s">
        <v>7</v>
      </c>
      <c r="G333">
        <v>1</v>
      </c>
      <c r="H333" s="1">
        <f t="shared" si="11"/>
        <v>5013</v>
      </c>
      <c r="I333" t="s">
        <v>92</v>
      </c>
      <c r="J333" t="s">
        <v>42</v>
      </c>
    </row>
    <row r="334" spans="1:10" x14ac:dyDescent="0.25">
      <c r="A334" t="s">
        <v>156</v>
      </c>
      <c r="B334" t="s">
        <v>250</v>
      </c>
      <c r="C334" t="str">
        <f t="shared" si="10"/>
        <v>Pentagon -- Navy Yard</v>
      </c>
      <c r="D334" s="1">
        <v>5341</v>
      </c>
      <c r="E334" t="s">
        <v>18</v>
      </c>
      <c r="F334" t="s">
        <v>4</v>
      </c>
      <c r="G334">
        <v>2</v>
      </c>
      <c r="H334" s="1">
        <f t="shared" si="11"/>
        <v>10682</v>
      </c>
      <c r="I334" t="s">
        <v>92</v>
      </c>
      <c r="J334" t="s">
        <v>42</v>
      </c>
    </row>
    <row r="335" spans="1:10" x14ac:dyDescent="0.25">
      <c r="A335" t="s">
        <v>156</v>
      </c>
      <c r="B335" t="s">
        <v>155</v>
      </c>
      <c r="C335" t="str">
        <f t="shared" si="10"/>
        <v>Pentagon -- New York Ave</v>
      </c>
      <c r="D335" s="1">
        <v>3084</v>
      </c>
      <c r="E335" t="s">
        <v>18</v>
      </c>
      <c r="F335" t="s">
        <v>15</v>
      </c>
      <c r="G335">
        <v>2</v>
      </c>
      <c r="H335" s="1">
        <f t="shared" si="11"/>
        <v>6168</v>
      </c>
      <c r="I335" t="s">
        <v>92</v>
      </c>
      <c r="J335" t="s">
        <v>42</v>
      </c>
    </row>
    <row r="336" spans="1:10" x14ac:dyDescent="0.25">
      <c r="A336" t="s">
        <v>156</v>
      </c>
      <c r="B336" t="s">
        <v>158</v>
      </c>
      <c r="C336" t="str">
        <f t="shared" si="10"/>
        <v>Pentagon -- Potomac Avenue</v>
      </c>
      <c r="D336" s="1">
        <v>1263</v>
      </c>
      <c r="E336" t="s">
        <v>18</v>
      </c>
      <c r="F336" t="s">
        <v>23</v>
      </c>
      <c r="G336">
        <v>1</v>
      </c>
      <c r="H336" s="1">
        <f t="shared" si="11"/>
        <v>1263</v>
      </c>
      <c r="I336" t="s">
        <v>92</v>
      </c>
      <c r="J336" t="s">
        <v>42</v>
      </c>
    </row>
    <row r="337" spans="1:10" x14ac:dyDescent="0.25">
      <c r="A337" t="s">
        <v>156</v>
      </c>
      <c r="B337" t="s">
        <v>165</v>
      </c>
      <c r="C337" t="str">
        <f t="shared" si="10"/>
        <v>Pentagon -- Shaw-Howard University</v>
      </c>
      <c r="D337" s="1">
        <v>2282</v>
      </c>
      <c r="E337" t="s">
        <v>18</v>
      </c>
      <c r="F337" t="s">
        <v>7</v>
      </c>
      <c r="G337">
        <v>1</v>
      </c>
      <c r="H337" s="1">
        <f t="shared" si="11"/>
        <v>2282</v>
      </c>
      <c r="I337" t="s">
        <v>92</v>
      </c>
      <c r="J337" t="s">
        <v>42</v>
      </c>
    </row>
    <row r="338" spans="1:10" x14ac:dyDescent="0.25">
      <c r="A338" t="s">
        <v>156</v>
      </c>
      <c r="B338" t="s">
        <v>167</v>
      </c>
      <c r="C338" t="str">
        <f t="shared" si="10"/>
        <v>Pentagon -- Smithsonian</v>
      </c>
      <c r="D338" s="1">
        <v>3485</v>
      </c>
      <c r="E338" t="s">
        <v>18</v>
      </c>
      <c r="F338" t="s">
        <v>23</v>
      </c>
      <c r="G338">
        <v>1</v>
      </c>
      <c r="H338" s="1">
        <f t="shared" si="11"/>
        <v>3485</v>
      </c>
      <c r="I338" t="s">
        <v>92</v>
      </c>
      <c r="J338" t="s">
        <v>42</v>
      </c>
    </row>
    <row r="339" spans="1:10" x14ac:dyDescent="0.25">
      <c r="A339" t="s">
        <v>156</v>
      </c>
      <c r="B339" t="s">
        <v>170</v>
      </c>
      <c r="C339" t="str">
        <f t="shared" si="10"/>
        <v>Pentagon -- Stadium-Armory</v>
      </c>
      <c r="D339" s="1">
        <v>1861</v>
      </c>
      <c r="E339" t="s">
        <v>18</v>
      </c>
      <c r="F339" t="s">
        <v>23</v>
      </c>
      <c r="G339">
        <v>1</v>
      </c>
      <c r="H339" s="1">
        <f t="shared" si="11"/>
        <v>1861</v>
      </c>
      <c r="I339" t="s">
        <v>92</v>
      </c>
      <c r="J339" t="s">
        <v>42</v>
      </c>
    </row>
    <row r="340" spans="1:10" x14ac:dyDescent="0.25">
      <c r="A340" t="s">
        <v>156</v>
      </c>
      <c r="B340" t="s">
        <v>61</v>
      </c>
      <c r="C340" t="str">
        <f t="shared" si="10"/>
        <v>Pentagon -- Tenleytown-AU</v>
      </c>
      <c r="D340" s="1">
        <v>1451</v>
      </c>
      <c r="E340" t="s">
        <v>18</v>
      </c>
      <c r="F340" t="s">
        <v>15</v>
      </c>
      <c r="G340">
        <v>2</v>
      </c>
      <c r="H340" s="1">
        <f t="shared" si="11"/>
        <v>2902</v>
      </c>
      <c r="I340" t="s">
        <v>92</v>
      </c>
      <c r="J340" t="s">
        <v>42</v>
      </c>
    </row>
    <row r="341" spans="1:10" x14ac:dyDescent="0.25">
      <c r="A341" t="s">
        <v>156</v>
      </c>
      <c r="B341" t="s">
        <v>64</v>
      </c>
      <c r="C341" t="str">
        <f t="shared" si="10"/>
        <v>Pentagon -- U Street-Cardozo</v>
      </c>
      <c r="D341" s="1">
        <v>4029</v>
      </c>
      <c r="E341" t="s">
        <v>18</v>
      </c>
      <c r="F341" t="s">
        <v>7</v>
      </c>
      <c r="G341">
        <v>1</v>
      </c>
      <c r="H341" s="1">
        <f t="shared" si="11"/>
        <v>4029</v>
      </c>
      <c r="I341" t="s">
        <v>92</v>
      </c>
      <c r="J341" t="s">
        <v>42</v>
      </c>
    </row>
    <row r="342" spans="1:10" x14ac:dyDescent="0.25">
      <c r="A342" t="s">
        <v>156</v>
      </c>
      <c r="B342" t="s">
        <v>65</v>
      </c>
      <c r="C342" t="str">
        <f t="shared" si="10"/>
        <v>Pentagon -- Union Station</v>
      </c>
      <c r="D342" s="1">
        <v>15718</v>
      </c>
      <c r="E342" t="s">
        <v>18</v>
      </c>
      <c r="F342" t="s">
        <v>15</v>
      </c>
      <c r="G342">
        <v>2</v>
      </c>
      <c r="H342" s="1">
        <f t="shared" si="11"/>
        <v>31436</v>
      </c>
      <c r="I342" t="s">
        <v>92</v>
      </c>
      <c r="J342" t="s">
        <v>42</v>
      </c>
    </row>
    <row r="343" spans="1:10" x14ac:dyDescent="0.25">
      <c r="A343" t="s">
        <v>156</v>
      </c>
      <c r="B343" t="s">
        <v>199</v>
      </c>
      <c r="C343" t="str">
        <f t="shared" si="10"/>
        <v>Pentagon -- Van Ness-UDC</v>
      </c>
      <c r="D343" s="1">
        <v>1057</v>
      </c>
      <c r="E343" t="s">
        <v>18</v>
      </c>
      <c r="F343" t="s">
        <v>15</v>
      </c>
      <c r="G343">
        <v>2</v>
      </c>
      <c r="H343" s="1">
        <f t="shared" si="11"/>
        <v>2114</v>
      </c>
      <c r="I343" t="s">
        <v>92</v>
      </c>
      <c r="J343" t="s">
        <v>42</v>
      </c>
    </row>
    <row r="344" spans="1:10" x14ac:dyDescent="0.25">
      <c r="A344" t="s">
        <v>156</v>
      </c>
      <c r="B344" t="s">
        <v>202</v>
      </c>
      <c r="C344" t="str">
        <f t="shared" si="10"/>
        <v>Pentagon -- Waterfront</v>
      </c>
      <c r="D344" s="1">
        <v>1662</v>
      </c>
      <c r="E344" t="s">
        <v>18</v>
      </c>
      <c r="F344" t="s">
        <v>7</v>
      </c>
      <c r="G344">
        <v>1</v>
      </c>
      <c r="H344" s="1">
        <f t="shared" si="11"/>
        <v>1662</v>
      </c>
      <c r="I344" t="s">
        <v>92</v>
      </c>
      <c r="J344" t="s">
        <v>42</v>
      </c>
    </row>
    <row r="345" spans="1:10" x14ac:dyDescent="0.25">
      <c r="A345" t="s">
        <v>156</v>
      </c>
      <c r="B345" t="s">
        <v>91</v>
      </c>
      <c r="C345" t="str">
        <f t="shared" si="10"/>
        <v>Pentagon -- Woodley Park-Zoo</v>
      </c>
      <c r="D345" s="1">
        <v>1200</v>
      </c>
      <c r="E345" t="s">
        <v>18</v>
      </c>
      <c r="F345" t="s">
        <v>15</v>
      </c>
      <c r="G345">
        <v>2</v>
      </c>
      <c r="H345" s="1">
        <f t="shared" si="11"/>
        <v>2400</v>
      </c>
      <c r="I345" t="s">
        <v>92</v>
      </c>
      <c r="J345" t="s">
        <v>42</v>
      </c>
    </row>
    <row r="346" spans="1:10" x14ac:dyDescent="0.25">
      <c r="A346" t="s">
        <v>157</v>
      </c>
      <c r="B346" t="s">
        <v>6</v>
      </c>
      <c r="C346" t="str">
        <f t="shared" si="10"/>
        <v>Pentagon City -- Archives-Navy Memorial</v>
      </c>
      <c r="D346" s="1">
        <v>14685</v>
      </c>
      <c r="E346" t="s">
        <v>18</v>
      </c>
      <c r="F346" t="s">
        <v>7</v>
      </c>
      <c r="G346">
        <v>1</v>
      </c>
      <c r="H346" s="1">
        <f t="shared" si="11"/>
        <v>14685</v>
      </c>
      <c r="I346" t="s">
        <v>92</v>
      </c>
      <c r="J346" t="s">
        <v>42</v>
      </c>
    </row>
    <row r="347" spans="1:10" x14ac:dyDescent="0.25">
      <c r="A347" t="s">
        <v>157</v>
      </c>
      <c r="B347" t="s">
        <v>22</v>
      </c>
      <c r="C347" t="str">
        <f t="shared" si="10"/>
        <v>Pentagon City -- Capitol South</v>
      </c>
      <c r="D347" s="1">
        <v>5491</v>
      </c>
      <c r="E347" t="s">
        <v>18</v>
      </c>
      <c r="F347" t="s">
        <v>23</v>
      </c>
      <c r="G347">
        <v>1</v>
      </c>
      <c r="H347" s="1">
        <f t="shared" si="11"/>
        <v>5491</v>
      </c>
      <c r="I347" t="s">
        <v>92</v>
      </c>
      <c r="J347" t="s">
        <v>42</v>
      </c>
    </row>
    <row r="348" spans="1:10" x14ac:dyDescent="0.25">
      <c r="A348" t="s">
        <v>157</v>
      </c>
      <c r="B348" t="s">
        <v>27</v>
      </c>
      <c r="C348" t="str">
        <f t="shared" si="10"/>
        <v>Pentagon City -- Cleveland Park</v>
      </c>
      <c r="D348" s="1">
        <v>1098</v>
      </c>
      <c r="E348" t="s">
        <v>18</v>
      </c>
      <c r="F348" t="s">
        <v>15</v>
      </c>
      <c r="G348">
        <v>2</v>
      </c>
      <c r="H348" s="1">
        <f t="shared" si="11"/>
        <v>2196</v>
      </c>
      <c r="I348" t="s">
        <v>92</v>
      </c>
      <c r="J348" t="s">
        <v>42</v>
      </c>
    </row>
    <row r="349" spans="1:10" x14ac:dyDescent="0.25">
      <c r="A349" t="s">
        <v>157</v>
      </c>
      <c r="B349" t="s">
        <v>154</v>
      </c>
      <c r="C349" t="str">
        <f t="shared" si="10"/>
        <v>Pentagon City -- Columbia Heights</v>
      </c>
      <c r="D349" s="1">
        <v>7763</v>
      </c>
      <c r="E349" t="s">
        <v>18</v>
      </c>
      <c r="F349" t="s">
        <v>7</v>
      </c>
      <c r="G349">
        <v>1</v>
      </c>
      <c r="H349" s="1">
        <f t="shared" si="11"/>
        <v>7763</v>
      </c>
      <c r="I349" t="s">
        <v>92</v>
      </c>
      <c r="J349" t="s">
        <v>42</v>
      </c>
    </row>
    <row r="350" spans="1:10" x14ac:dyDescent="0.25">
      <c r="A350" t="s">
        <v>157</v>
      </c>
      <c r="B350" t="s">
        <v>270</v>
      </c>
      <c r="C350" t="str">
        <f t="shared" si="10"/>
        <v>Pentagon City -- Dupont Circle</v>
      </c>
      <c r="D350" s="1">
        <v>8232</v>
      </c>
      <c r="E350" t="s">
        <v>18</v>
      </c>
      <c r="F350" t="s">
        <v>15</v>
      </c>
      <c r="G350">
        <v>2</v>
      </c>
      <c r="H350" s="1">
        <f t="shared" si="11"/>
        <v>16464</v>
      </c>
      <c r="I350" t="s">
        <v>92</v>
      </c>
      <c r="J350" t="s">
        <v>42</v>
      </c>
    </row>
    <row r="351" spans="1:10" x14ac:dyDescent="0.25">
      <c r="A351" t="s">
        <v>157</v>
      </c>
      <c r="B351" t="s">
        <v>272</v>
      </c>
      <c r="C351" t="str">
        <f t="shared" si="10"/>
        <v>Pentagon City -- Eastern Market</v>
      </c>
      <c r="D351" s="1">
        <v>3797</v>
      </c>
      <c r="E351" t="s">
        <v>18</v>
      </c>
      <c r="F351" t="s">
        <v>23</v>
      </c>
      <c r="G351">
        <v>1</v>
      </c>
      <c r="H351" s="1">
        <f t="shared" si="11"/>
        <v>3797</v>
      </c>
      <c r="I351" t="s">
        <v>92</v>
      </c>
      <c r="J351" t="s">
        <v>42</v>
      </c>
    </row>
    <row r="352" spans="1:10" x14ac:dyDescent="0.25">
      <c r="A352" t="s">
        <v>157</v>
      </c>
      <c r="B352" t="s">
        <v>275</v>
      </c>
      <c r="C352" t="str">
        <f t="shared" si="10"/>
        <v>Pentagon City -- Farragut North</v>
      </c>
      <c r="D352" s="1">
        <v>2816</v>
      </c>
      <c r="E352" t="s">
        <v>18</v>
      </c>
      <c r="F352" t="s">
        <v>15</v>
      </c>
      <c r="G352">
        <v>2</v>
      </c>
      <c r="H352" s="1">
        <f t="shared" si="11"/>
        <v>5632</v>
      </c>
      <c r="I352" t="s">
        <v>92</v>
      </c>
      <c r="J352" t="s">
        <v>42</v>
      </c>
    </row>
    <row r="353" spans="1:10" x14ac:dyDescent="0.25">
      <c r="A353" t="s">
        <v>157</v>
      </c>
      <c r="B353" t="s">
        <v>276</v>
      </c>
      <c r="C353" t="str">
        <f t="shared" si="10"/>
        <v>Pentagon City -- Farragut West</v>
      </c>
      <c r="D353" s="1">
        <v>24407</v>
      </c>
      <c r="E353" t="s">
        <v>18</v>
      </c>
      <c r="F353" t="s">
        <v>23</v>
      </c>
      <c r="G353">
        <v>1</v>
      </c>
      <c r="H353" s="1">
        <f t="shared" si="11"/>
        <v>24407</v>
      </c>
      <c r="I353" t="s">
        <v>92</v>
      </c>
      <c r="J353" t="s">
        <v>42</v>
      </c>
    </row>
    <row r="354" spans="1:10" x14ac:dyDescent="0.25">
      <c r="A354" t="s">
        <v>157</v>
      </c>
      <c r="B354" t="s">
        <v>277</v>
      </c>
      <c r="C354" t="str">
        <f t="shared" si="10"/>
        <v>Pentagon City -- Federal Center SW</v>
      </c>
      <c r="D354" s="1">
        <v>2067</v>
      </c>
      <c r="E354" t="s">
        <v>18</v>
      </c>
      <c r="F354" t="s">
        <v>23</v>
      </c>
      <c r="G354">
        <v>1</v>
      </c>
      <c r="H354" s="1">
        <f t="shared" si="11"/>
        <v>2067</v>
      </c>
      <c r="I354" t="s">
        <v>92</v>
      </c>
      <c r="J354" t="s">
        <v>42</v>
      </c>
    </row>
    <row r="355" spans="1:10" x14ac:dyDescent="0.25">
      <c r="A355" t="s">
        <v>157</v>
      </c>
      <c r="B355" t="s">
        <v>278</v>
      </c>
      <c r="C355" t="str">
        <f t="shared" si="10"/>
        <v>Pentagon City -- Federal Triangle</v>
      </c>
      <c r="D355" s="1">
        <v>5615</v>
      </c>
      <c r="E355" t="s">
        <v>18</v>
      </c>
      <c r="F355" t="s">
        <v>23</v>
      </c>
      <c r="G355">
        <v>1</v>
      </c>
      <c r="H355" s="1">
        <f t="shared" si="11"/>
        <v>5615</v>
      </c>
      <c r="I355" t="s">
        <v>92</v>
      </c>
      <c r="J355" t="s">
        <v>42</v>
      </c>
    </row>
    <row r="356" spans="1:10" x14ac:dyDescent="0.25">
      <c r="A356" t="s">
        <v>157</v>
      </c>
      <c r="B356" t="s">
        <v>279</v>
      </c>
      <c r="C356" t="str">
        <f t="shared" si="10"/>
        <v>Pentagon City -- Foggy Bottom</v>
      </c>
      <c r="D356" s="1">
        <v>27563</v>
      </c>
      <c r="E356" t="s">
        <v>18</v>
      </c>
      <c r="F356" t="s">
        <v>23</v>
      </c>
      <c r="G356">
        <v>1</v>
      </c>
      <c r="H356" s="1">
        <f t="shared" si="11"/>
        <v>27563</v>
      </c>
      <c r="I356" t="s">
        <v>92</v>
      </c>
      <c r="J356" t="s">
        <v>42</v>
      </c>
    </row>
    <row r="357" spans="1:10" x14ac:dyDescent="0.25">
      <c r="A357" t="s">
        <v>157</v>
      </c>
      <c r="B357" t="s">
        <v>120</v>
      </c>
      <c r="C357" t="str">
        <f t="shared" si="10"/>
        <v>Pentagon City -- Gallery Place-Chinatown</v>
      </c>
      <c r="D357" s="1">
        <v>22304</v>
      </c>
      <c r="E357" t="s">
        <v>18</v>
      </c>
      <c r="F357" t="s">
        <v>117</v>
      </c>
      <c r="G357">
        <v>1</v>
      </c>
      <c r="H357" s="1">
        <f t="shared" si="11"/>
        <v>22304</v>
      </c>
      <c r="I357" t="s">
        <v>92</v>
      </c>
      <c r="J357" t="s">
        <v>42</v>
      </c>
    </row>
    <row r="358" spans="1:10" x14ac:dyDescent="0.25">
      <c r="A358" t="s">
        <v>157</v>
      </c>
      <c r="B358" t="s">
        <v>121</v>
      </c>
      <c r="C358" t="str">
        <f t="shared" si="10"/>
        <v>Pentagon City -- Georgia Avenue-Petworth</v>
      </c>
      <c r="D358" s="1">
        <v>2683</v>
      </c>
      <c r="E358" t="s">
        <v>18</v>
      </c>
      <c r="F358" t="s">
        <v>7</v>
      </c>
      <c r="G358">
        <v>1</v>
      </c>
      <c r="H358" s="1">
        <f t="shared" si="11"/>
        <v>2683</v>
      </c>
      <c r="I358" t="s">
        <v>92</v>
      </c>
      <c r="J358" t="s">
        <v>42</v>
      </c>
    </row>
    <row r="359" spans="1:10" x14ac:dyDescent="0.25">
      <c r="A359" t="s">
        <v>157</v>
      </c>
      <c r="B359" t="s">
        <v>128</v>
      </c>
      <c r="C359" t="str">
        <f t="shared" si="10"/>
        <v>Pentagon City -- Judiciary Square</v>
      </c>
      <c r="D359" s="1">
        <v>1734</v>
      </c>
      <c r="E359" t="s">
        <v>18</v>
      </c>
      <c r="F359" t="s">
        <v>15</v>
      </c>
      <c r="G359">
        <v>2</v>
      </c>
      <c r="H359" s="1">
        <f t="shared" si="11"/>
        <v>3468</v>
      </c>
      <c r="I359" t="s">
        <v>92</v>
      </c>
      <c r="J359" t="s">
        <v>42</v>
      </c>
    </row>
    <row r="360" spans="1:10" x14ac:dyDescent="0.25">
      <c r="A360" t="s">
        <v>157</v>
      </c>
      <c r="B360" t="s">
        <v>132</v>
      </c>
      <c r="C360" t="str">
        <f t="shared" si="10"/>
        <v>Pentagon City -- L'Enfant Plaza</v>
      </c>
      <c r="D360" s="1">
        <v>21292</v>
      </c>
      <c r="E360" t="s">
        <v>18</v>
      </c>
      <c r="F360" t="s">
        <v>133</v>
      </c>
      <c r="G360">
        <v>1</v>
      </c>
      <c r="H360" s="1">
        <f t="shared" si="11"/>
        <v>21292</v>
      </c>
      <c r="I360" t="s">
        <v>92</v>
      </c>
      <c r="J360" t="s">
        <v>42</v>
      </c>
    </row>
    <row r="361" spans="1:10" x14ac:dyDescent="0.25">
      <c r="A361" t="s">
        <v>157</v>
      </c>
      <c r="B361" t="s">
        <v>181</v>
      </c>
      <c r="C361" t="str">
        <f t="shared" si="10"/>
        <v>Pentagon City -- McPherson Square</v>
      </c>
      <c r="D361" s="1">
        <v>15183</v>
      </c>
      <c r="E361" t="s">
        <v>18</v>
      </c>
      <c r="F361" t="s">
        <v>23</v>
      </c>
      <c r="G361">
        <v>1</v>
      </c>
      <c r="H361" s="1">
        <f t="shared" si="11"/>
        <v>15183</v>
      </c>
      <c r="I361" t="s">
        <v>92</v>
      </c>
      <c r="J361" t="s">
        <v>42</v>
      </c>
    </row>
    <row r="362" spans="1:10" x14ac:dyDescent="0.25">
      <c r="A362" t="s">
        <v>157</v>
      </c>
      <c r="B362" t="s">
        <v>183</v>
      </c>
      <c r="C362" t="str">
        <f t="shared" si="10"/>
        <v>Pentagon City -- Metro Center</v>
      </c>
      <c r="D362" s="1">
        <v>10240</v>
      </c>
      <c r="E362" t="s">
        <v>18</v>
      </c>
      <c r="F362" t="s">
        <v>184</v>
      </c>
      <c r="G362">
        <v>1</v>
      </c>
      <c r="H362" s="1">
        <f t="shared" si="11"/>
        <v>10240</v>
      </c>
      <c r="I362" t="s">
        <v>92</v>
      </c>
      <c r="J362" t="s">
        <v>42</v>
      </c>
    </row>
    <row r="363" spans="1:10" x14ac:dyDescent="0.25">
      <c r="A363" t="s">
        <v>157</v>
      </c>
      <c r="B363" t="s">
        <v>249</v>
      </c>
      <c r="C363" t="str">
        <f t="shared" si="10"/>
        <v>Pentagon City -- Mt. Vernon Square-UDC</v>
      </c>
      <c r="D363" s="1">
        <v>6675</v>
      </c>
      <c r="E363" t="s">
        <v>18</v>
      </c>
      <c r="F363" t="s">
        <v>7</v>
      </c>
      <c r="G363">
        <v>1</v>
      </c>
      <c r="H363" s="1">
        <f t="shared" si="11"/>
        <v>6675</v>
      </c>
      <c r="I363" t="s">
        <v>92</v>
      </c>
      <c r="J363" t="s">
        <v>42</v>
      </c>
    </row>
    <row r="364" spans="1:10" x14ac:dyDescent="0.25">
      <c r="A364" t="s">
        <v>157</v>
      </c>
      <c r="B364" t="s">
        <v>250</v>
      </c>
      <c r="C364" t="str">
        <f t="shared" si="10"/>
        <v>Pentagon City -- Navy Yard</v>
      </c>
      <c r="D364" s="1">
        <v>4876</v>
      </c>
      <c r="E364" t="s">
        <v>18</v>
      </c>
      <c r="F364" t="s">
        <v>4</v>
      </c>
      <c r="G364">
        <v>2</v>
      </c>
      <c r="H364" s="1">
        <f t="shared" si="11"/>
        <v>9752</v>
      </c>
      <c r="I364" t="s">
        <v>92</v>
      </c>
      <c r="J364" t="s">
        <v>42</v>
      </c>
    </row>
    <row r="365" spans="1:10" x14ac:dyDescent="0.25">
      <c r="A365" t="s">
        <v>157</v>
      </c>
      <c r="B365" t="s">
        <v>155</v>
      </c>
      <c r="C365" t="str">
        <f t="shared" si="10"/>
        <v>Pentagon City -- New York Ave</v>
      </c>
      <c r="D365" s="1">
        <v>3464</v>
      </c>
      <c r="E365" t="s">
        <v>18</v>
      </c>
      <c r="F365" t="s">
        <v>15</v>
      </c>
      <c r="G365">
        <v>2</v>
      </c>
      <c r="H365" s="1">
        <f t="shared" si="11"/>
        <v>6928</v>
      </c>
      <c r="I365" t="s">
        <v>92</v>
      </c>
      <c r="J365" t="s">
        <v>42</v>
      </c>
    </row>
    <row r="366" spans="1:10" x14ac:dyDescent="0.25">
      <c r="A366" t="s">
        <v>157</v>
      </c>
      <c r="B366" t="s">
        <v>158</v>
      </c>
      <c r="C366" t="str">
        <f t="shared" si="10"/>
        <v>Pentagon City -- Potomac Avenue</v>
      </c>
      <c r="D366" s="1">
        <v>1878</v>
      </c>
      <c r="E366" t="s">
        <v>18</v>
      </c>
      <c r="F366" t="s">
        <v>23</v>
      </c>
      <c r="G366">
        <v>1</v>
      </c>
      <c r="H366" s="1">
        <f t="shared" si="11"/>
        <v>1878</v>
      </c>
      <c r="I366" t="s">
        <v>92</v>
      </c>
      <c r="J366" t="s">
        <v>42</v>
      </c>
    </row>
    <row r="367" spans="1:10" x14ac:dyDescent="0.25">
      <c r="A367" t="s">
        <v>157</v>
      </c>
      <c r="B367" t="s">
        <v>165</v>
      </c>
      <c r="C367" t="str">
        <f t="shared" si="10"/>
        <v>Pentagon City -- Shaw-Howard University</v>
      </c>
      <c r="D367" s="1">
        <v>4527</v>
      </c>
      <c r="E367" t="s">
        <v>18</v>
      </c>
      <c r="F367" t="s">
        <v>7</v>
      </c>
      <c r="G367">
        <v>1</v>
      </c>
      <c r="H367" s="1">
        <f t="shared" si="11"/>
        <v>4527</v>
      </c>
      <c r="I367" t="s">
        <v>92</v>
      </c>
      <c r="J367" t="s">
        <v>42</v>
      </c>
    </row>
    <row r="368" spans="1:10" x14ac:dyDescent="0.25">
      <c r="A368" t="s">
        <v>157</v>
      </c>
      <c r="B368" t="s">
        <v>167</v>
      </c>
      <c r="C368" t="str">
        <f t="shared" si="10"/>
        <v>Pentagon City -- Smithsonian</v>
      </c>
      <c r="D368" s="1">
        <v>8927</v>
      </c>
      <c r="E368" t="s">
        <v>18</v>
      </c>
      <c r="F368" t="s">
        <v>23</v>
      </c>
      <c r="G368">
        <v>1</v>
      </c>
      <c r="H368" s="1">
        <f t="shared" si="11"/>
        <v>8927</v>
      </c>
      <c r="I368" t="s">
        <v>92</v>
      </c>
      <c r="J368" t="s">
        <v>42</v>
      </c>
    </row>
    <row r="369" spans="1:10" x14ac:dyDescent="0.25">
      <c r="A369" t="s">
        <v>157</v>
      </c>
      <c r="B369" t="s">
        <v>170</v>
      </c>
      <c r="C369" t="str">
        <f t="shared" si="10"/>
        <v>Pentagon City -- Stadium-Armory</v>
      </c>
      <c r="D369" s="1">
        <v>3023</v>
      </c>
      <c r="E369" t="s">
        <v>18</v>
      </c>
      <c r="F369" t="s">
        <v>23</v>
      </c>
      <c r="G369">
        <v>1</v>
      </c>
      <c r="H369" s="1">
        <f t="shared" si="11"/>
        <v>3023</v>
      </c>
      <c r="I369" t="s">
        <v>92</v>
      </c>
      <c r="J369" t="s">
        <v>42</v>
      </c>
    </row>
    <row r="370" spans="1:10" x14ac:dyDescent="0.25">
      <c r="A370" t="s">
        <v>157</v>
      </c>
      <c r="B370" t="s">
        <v>61</v>
      </c>
      <c r="C370" t="str">
        <f t="shared" si="10"/>
        <v>Pentagon City -- Tenleytown-AU</v>
      </c>
      <c r="D370" s="1">
        <v>1893</v>
      </c>
      <c r="E370" t="s">
        <v>18</v>
      </c>
      <c r="F370" t="s">
        <v>15</v>
      </c>
      <c r="G370">
        <v>2</v>
      </c>
      <c r="H370" s="1">
        <f t="shared" si="11"/>
        <v>3786</v>
      </c>
      <c r="I370" t="s">
        <v>92</v>
      </c>
      <c r="J370" t="s">
        <v>42</v>
      </c>
    </row>
    <row r="371" spans="1:10" x14ac:dyDescent="0.25">
      <c r="A371" t="s">
        <v>157</v>
      </c>
      <c r="B371" t="s">
        <v>64</v>
      </c>
      <c r="C371" t="str">
        <f t="shared" si="10"/>
        <v>Pentagon City -- U Street-Cardozo</v>
      </c>
      <c r="D371" s="1">
        <v>6315</v>
      </c>
      <c r="E371" t="s">
        <v>18</v>
      </c>
      <c r="F371" t="s">
        <v>7</v>
      </c>
      <c r="G371">
        <v>1</v>
      </c>
      <c r="H371" s="1">
        <f t="shared" si="11"/>
        <v>6315</v>
      </c>
      <c r="I371" t="s">
        <v>92</v>
      </c>
      <c r="J371" t="s">
        <v>42</v>
      </c>
    </row>
    <row r="372" spans="1:10" x14ac:dyDescent="0.25">
      <c r="A372" t="s">
        <v>157</v>
      </c>
      <c r="B372" t="s">
        <v>65</v>
      </c>
      <c r="C372" t="str">
        <f t="shared" si="10"/>
        <v>Pentagon City -- Union Station</v>
      </c>
      <c r="D372" s="1">
        <v>12957</v>
      </c>
      <c r="E372" t="s">
        <v>18</v>
      </c>
      <c r="F372" t="s">
        <v>15</v>
      </c>
      <c r="G372">
        <v>2</v>
      </c>
      <c r="H372" s="1">
        <f t="shared" si="11"/>
        <v>25914</v>
      </c>
      <c r="I372" t="s">
        <v>92</v>
      </c>
      <c r="J372" t="s">
        <v>42</v>
      </c>
    </row>
    <row r="373" spans="1:10" x14ac:dyDescent="0.25">
      <c r="A373" t="s">
        <v>157</v>
      </c>
      <c r="B373" t="s">
        <v>199</v>
      </c>
      <c r="C373" t="str">
        <f t="shared" si="10"/>
        <v>Pentagon City -- Van Ness-UDC</v>
      </c>
      <c r="D373" s="1">
        <v>1600</v>
      </c>
      <c r="E373" t="s">
        <v>18</v>
      </c>
      <c r="F373" t="s">
        <v>15</v>
      </c>
      <c r="G373">
        <v>2</v>
      </c>
      <c r="H373" s="1">
        <f t="shared" si="11"/>
        <v>3200</v>
      </c>
      <c r="I373" t="s">
        <v>92</v>
      </c>
      <c r="J373" t="s">
        <v>42</v>
      </c>
    </row>
    <row r="374" spans="1:10" x14ac:dyDescent="0.25">
      <c r="A374" t="s">
        <v>157</v>
      </c>
      <c r="B374" t="s">
        <v>202</v>
      </c>
      <c r="C374" t="str">
        <f t="shared" si="10"/>
        <v>Pentagon City -- Waterfront</v>
      </c>
      <c r="D374" s="1">
        <v>2169</v>
      </c>
      <c r="E374" t="s">
        <v>18</v>
      </c>
      <c r="F374" t="s">
        <v>7</v>
      </c>
      <c r="G374">
        <v>1</v>
      </c>
      <c r="H374" s="1">
        <f t="shared" si="11"/>
        <v>2169</v>
      </c>
      <c r="I374" t="s">
        <v>92</v>
      </c>
      <c r="J374" t="s">
        <v>42</v>
      </c>
    </row>
    <row r="375" spans="1:10" x14ac:dyDescent="0.25">
      <c r="A375" t="s">
        <v>157</v>
      </c>
      <c r="B375" t="s">
        <v>91</v>
      </c>
      <c r="C375" t="str">
        <f t="shared" si="10"/>
        <v>Pentagon City -- Woodley Park-Zoo</v>
      </c>
      <c r="D375" s="1">
        <v>2629</v>
      </c>
      <c r="E375" t="s">
        <v>18</v>
      </c>
      <c r="F375" t="s">
        <v>15</v>
      </c>
      <c r="G375">
        <v>2</v>
      </c>
      <c r="H375" s="1">
        <f t="shared" si="11"/>
        <v>5258</v>
      </c>
      <c r="I375" t="s">
        <v>92</v>
      </c>
      <c r="J375" t="s">
        <v>42</v>
      </c>
    </row>
    <row r="376" spans="1:10" x14ac:dyDescent="0.25">
      <c r="A376" t="s">
        <v>160</v>
      </c>
      <c r="B376" t="s">
        <v>6</v>
      </c>
      <c r="C376" t="str">
        <f t="shared" si="10"/>
        <v>Reagan Washington National Airport -- Archives-Navy Memorial</v>
      </c>
      <c r="D376" s="1">
        <v>2617</v>
      </c>
      <c r="E376" t="s">
        <v>18</v>
      </c>
      <c r="F376" t="s">
        <v>7</v>
      </c>
      <c r="G376">
        <v>1</v>
      </c>
      <c r="H376" s="1">
        <f t="shared" si="11"/>
        <v>2617</v>
      </c>
      <c r="I376" t="s">
        <v>92</v>
      </c>
      <c r="J376" t="s">
        <v>42</v>
      </c>
    </row>
    <row r="377" spans="1:10" x14ac:dyDescent="0.25">
      <c r="A377" t="s">
        <v>160</v>
      </c>
      <c r="B377" t="s">
        <v>22</v>
      </c>
      <c r="C377" t="str">
        <f t="shared" si="10"/>
        <v>Reagan Washington National Airport -- Capitol South</v>
      </c>
      <c r="D377" s="1">
        <v>1305</v>
      </c>
      <c r="E377" t="s">
        <v>18</v>
      </c>
      <c r="F377" t="s">
        <v>23</v>
      </c>
      <c r="G377">
        <v>1</v>
      </c>
      <c r="H377" s="1">
        <f t="shared" si="11"/>
        <v>1305</v>
      </c>
      <c r="I377" t="s">
        <v>92</v>
      </c>
      <c r="J377" t="s">
        <v>42</v>
      </c>
    </row>
    <row r="378" spans="1:10" x14ac:dyDescent="0.25">
      <c r="A378" t="s">
        <v>160</v>
      </c>
      <c r="B378" t="s">
        <v>27</v>
      </c>
      <c r="C378" t="str">
        <f t="shared" si="10"/>
        <v>Reagan Washington National Airport -- Cleveland Park</v>
      </c>
      <c r="D378" s="1">
        <v>809</v>
      </c>
      <c r="E378" t="s">
        <v>18</v>
      </c>
      <c r="F378" t="s">
        <v>15</v>
      </c>
      <c r="G378">
        <v>2</v>
      </c>
      <c r="H378" s="1">
        <f t="shared" si="11"/>
        <v>1618</v>
      </c>
      <c r="I378" t="s">
        <v>92</v>
      </c>
      <c r="J378" t="s">
        <v>42</v>
      </c>
    </row>
    <row r="379" spans="1:10" x14ac:dyDescent="0.25">
      <c r="A379" t="s">
        <v>160</v>
      </c>
      <c r="B379" t="s">
        <v>154</v>
      </c>
      <c r="C379" t="str">
        <f t="shared" si="10"/>
        <v>Reagan Washington National Airport -- Columbia Heights</v>
      </c>
      <c r="D379" s="1">
        <v>5472</v>
      </c>
      <c r="E379" t="s">
        <v>18</v>
      </c>
      <c r="F379" t="s">
        <v>7</v>
      </c>
      <c r="G379">
        <v>1</v>
      </c>
      <c r="H379" s="1">
        <f t="shared" si="11"/>
        <v>5472</v>
      </c>
      <c r="I379" t="s">
        <v>92</v>
      </c>
      <c r="J379" t="s">
        <v>42</v>
      </c>
    </row>
    <row r="380" spans="1:10" x14ac:dyDescent="0.25">
      <c r="A380" t="s">
        <v>160</v>
      </c>
      <c r="B380" t="s">
        <v>270</v>
      </c>
      <c r="C380" t="str">
        <f t="shared" si="10"/>
        <v>Reagan Washington National Airport -- Dupont Circle</v>
      </c>
      <c r="D380" s="1">
        <v>5330</v>
      </c>
      <c r="E380" t="s">
        <v>18</v>
      </c>
      <c r="F380" t="s">
        <v>15</v>
      </c>
      <c r="G380">
        <v>2</v>
      </c>
      <c r="H380" s="1">
        <f t="shared" si="11"/>
        <v>10660</v>
      </c>
      <c r="I380" t="s">
        <v>92</v>
      </c>
      <c r="J380" t="s">
        <v>42</v>
      </c>
    </row>
    <row r="381" spans="1:10" x14ac:dyDescent="0.25">
      <c r="A381" t="s">
        <v>160</v>
      </c>
      <c r="B381" t="s">
        <v>272</v>
      </c>
      <c r="C381" t="str">
        <f t="shared" si="10"/>
        <v>Reagan Washington National Airport -- Eastern Market</v>
      </c>
      <c r="D381" s="1">
        <v>1471</v>
      </c>
      <c r="E381" t="s">
        <v>18</v>
      </c>
      <c r="F381" t="s">
        <v>23</v>
      </c>
      <c r="G381">
        <v>1</v>
      </c>
      <c r="H381" s="1">
        <f t="shared" si="11"/>
        <v>1471</v>
      </c>
      <c r="I381" t="s">
        <v>92</v>
      </c>
      <c r="J381" t="s">
        <v>42</v>
      </c>
    </row>
    <row r="382" spans="1:10" x14ac:dyDescent="0.25">
      <c r="A382" t="s">
        <v>160</v>
      </c>
      <c r="B382" t="s">
        <v>275</v>
      </c>
      <c r="C382" t="str">
        <f t="shared" si="10"/>
        <v>Reagan Washington National Airport -- Farragut North</v>
      </c>
      <c r="D382" s="1">
        <v>984</v>
      </c>
      <c r="E382" t="s">
        <v>18</v>
      </c>
      <c r="F382" t="s">
        <v>15</v>
      </c>
      <c r="G382">
        <v>2</v>
      </c>
      <c r="H382" s="1">
        <f t="shared" si="11"/>
        <v>1968</v>
      </c>
      <c r="I382" t="s">
        <v>92</v>
      </c>
      <c r="J382" t="s">
        <v>42</v>
      </c>
    </row>
    <row r="383" spans="1:10" x14ac:dyDescent="0.25">
      <c r="A383" t="s">
        <v>160</v>
      </c>
      <c r="B383" t="s">
        <v>276</v>
      </c>
      <c r="C383" t="str">
        <f t="shared" si="10"/>
        <v>Reagan Washington National Airport -- Farragut West</v>
      </c>
      <c r="D383" s="1">
        <v>5221</v>
      </c>
      <c r="E383" t="s">
        <v>18</v>
      </c>
      <c r="F383" t="s">
        <v>23</v>
      </c>
      <c r="G383">
        <v>1</v>
      </c>
      <c r="H383" s="1">
        <f t="shared" si="11"/>
        <v>5221</v>
      </c>
      <c r="I383" t="s">
        <v>92</v>
      </c>
      <c r="J383" t="s">
        <v>42</v>
      </c>
    </row>
    <row r="384" spans="1:10" x14ac:dyDescent="0.25">
      <c r="A384" t="s">
        <v>160</v>
      </c>
      <c r="B384" t="s">
        <v>277</v>
      </c>
      <c r="C384" t="str">
        <f t="shared" si="10"/>
        <v>Reagan Washington National Airport -- Federal Center SW</v>
      </c>
      <c r="D384" s="1">
        <v>525</v>
      </c>
      <c r="E384" t="s">
        <v>18</v>
      </c>
      <c r="F384" t="s">
        <v>23</v>
      </c>
      <c r="G384">
        <v>1</v>
      </c>
      <c r="H384" s="1">
        <f t="shared" si="11"/>
        <v>525</v>
      </c>
      <c r="I384" t="s">
        <v>92</v>
      </c>
      <c r="J384" t="s">
        <v>42</v>
      </c>
    </row>
    <row r="385" spans="1:10" x14ac:dyDescent="0.25">
      <c r="A385" t="s">
        <v>160</v>
      </c>
      <c r="B385" t="s">
        <v>278</v>
      </c>
      <c r="C385" t="str">
        <f t="shared" si="10"/>
        <v>Reagan Washington National Airport -- Federal Triangle</v>
      </c>
      <c r="D385" s="1">
        <v>820</v>
      </c>
      <c r="E385" t="s">
        <v>18</v>
      </c>
      <c r="F385" t="s">
        <v>23</v>
      </c>
      <c r="G385">
        <v>1</v>
      </c>
      <c r="H385" s="1">
        <f t="shared" si="11"/>
        <v>820</v>
      </c>
      <c r="I385" t="s">
        <v>92</v>
      </c>
      <c r="J385" t="s">
        <v>42</v>
      </c>
    </row>
    <row r="386" spans="1:10" x14ac:dyDescent="0.25">
      <c r="A386" t="s">
        <v>160</v>
      </c>
      <c r="B386" t="s">
        <v>279</v>
      </c>
      <c r="C386" t="str">
        <f t="shared" ref="C386:C449" si="12">(A386&amp;" -- "&amp;B386)</f>
        <v>Reagan Washington National Airport -- Foggy Bottom</v>
      </c>
      <c r="D386" s="1">
        <v>8354</v>
      </c>
      <c r="E386" t="s">
        <v>18</v>
      </c>
      <c r="F386" t="s">
        <v>23</v>
      </c>
      <c r="G386">
        <v>1</v>
      </c>
      <c r="H386" s="1">
        <f t="shared" ref="H386:H449" si="13">D386*G386</f>
        <v>8354</v>
      </c>
      <c r="I386" t="s">
        <v>92</v>
      </c>
      <c r="J386" t="s">
        <v>42</v>
      </c>
    </row>
    <row r="387" spans="1:10" x14ac:dyDescent="0.25">
      <c r="A387" t="s">
        <v>160</v>
      </c>
      <c r="B387" t="s">
        <v>120</v>
      </c>
      <c r="C387" t="str">
        <f t="shared" si="12"/>
        <v>Reagan Washington National Airport -- Gallery Place-Chinatown</v>
      </c>
      <c r="D387" s="1">
        <v>6174</v>
      </c>
      <c r="E387" t="s">
        <v>18</v>
      </c>
      <c r="F387" t="s">
        <v>117</v>
      </c>
      <c r="G387">
        <v>1</v>
      </c>
      <c r="H387" s="1">
        <f t="shared" si="13"/>
        <v>6174</v>
      </c>
      <c r="I387" t="s">
        <v>92</v>
      </c>
      <c r="J387" t="s">
        <v>42</v>
      </c>
    </row>
    <row r="388" spans="1:10" x14ac:dyDescent="0.25">
      <c r="A388" t="s">
        <v>160</v>
      </c>
      <c r="B388" t="s">
        <v>121</v>
      </c>
      <c r="C388" t="str">
        <f t="shared" si="12"/>
        <v>Reagan Washington National Airport -- Georgia Avenue-Petworth</v>
      </c>
      <c r="D388" s="1">
        <v>1880</v>
      </c>
      <c r="E388" t="s">
        <v>18</v>
      </c>
      <c r="F388" t="s">
        <v>7</v>
      </c>
      <c r="G388">
        <v>1</v>
      </c>
      <c r="H388" s="1">
        <f t="shared" si="13"/>
        <v>1880</v>
      </c>
      <c r="I388" t="s">
        <v>92</v>
      </c>
      <c r="J388" t="s">
        <v>42</v>
      </c>
    </row>
    <row r="389" spans="1:10" x14ac:dyDescent="0.25">
      <c r="A389" t="s">
        <v>160</v>
      </c>
      <c r="B389" t="s">
        <v>128</v>
      </c>
      <c r="C389" t="str">
        <f t="shared" si="12"/>
        <v>Reagan Washington National Airport -- Judiciary Square</v>
      </c>
      <c r="D389" s="1">
        <v>368</v>
      </c>
      <c r="E389" t="s">
        <v>18</v>
      </c>
      <c r="F389" t="s">
        <v>15</v>
      </c>
      <c r="G389">
        <v>2</v>
      </c>
      <c r="H389" s="1">
        <f t="shared" si="13"/>
        <v>736</v>
      </c>
      <c r="I389" t="s">
        <v>92</v>
      </c>
      <c r="J389" t="s">
        <v>42</v>
      </c>
    </row>
    <row r="390" spans="1:10" x14ac:dyDescent="0.25">
      <c r="A390" t="s">
        <v>160</v>
      </c>
      <c r="B390" t="s">
        <v>132</v>
      </c>
      <c r="C390" t="str">
        <f t="shared" si="12"/>
        <v>Reagan Washington National Airport -- L'Enfant Plaza</v>
      </c>
      <c r="D390" s="1">
        <v>3578</v>
      </c>
      <c r="E390" t="s">
        <v>18</v>
      </c>
      <c r="F390" t="s">
        <v>133</v>
      </c>
      <c r="G390">
        <v>1</v>
      </c>
      <c r="H390" s="1">
        <f t="shared" si="13"/>
        <v>3578</v>
      </c>
      <c r="I390" t="s">
        <v>92</v>
      </c>
      <c r="J390" t="s">
        <v>42</v>
      </c>
    </row>
    <row r="391" spans="1:10" x14ac:dyDescent="0.25">
      <c r="A391" t="s">
        <v>160</v>
      </c>
      <c r="B391" t="s">
        <v>181</v>
      </c>
      <c r="C391" t="str">
        <f t="shared" si="12"/>
        <v>Reagan Washington National Airport -- McPherson Square</v>
      </c>
      <c r="D391" s="1">
        <v>6047</v>
      </c>
      <c r="E391" t="s">
        <v>18</v>
      </c>
      <c r="F391" t="s">
        <v>23</v>
      </c>
      <c r="G391">
        <v>1</v>
      </c>
      <c r="H391" s="1">
        <f t="shared" si="13"/>
        <v>6047</v>
      </c>
      <c r="I391" t="s">
        <v>92</v>
      </c>
      <c r="J391" t="s">
        <v>42</v>
      </c>
    </row>
    <row r="392" spans="1:10" x14ac:dyDescent="0.25">
      <c r="A392" t="s">
        <v>160</v>
      </c>
      <c r="B392" t="s">
        <v>183</v>
      </c>
      <c r="C392" t="str">
        <f t="shared" si="12"/>
        <v>Reagan Washington National Airport -- Metro Center</v>
      </c>
      <c r="D392" s="1">
        <v>4605</v>
      </c>
      <c r="E392" t="s">
        <v>18</v>
      </c>
      <c r="F392" t="s">
        <v>184</v>
      </c>
      <c r="G392">
        <v>1</v>
      </c>
      <c r="H392" s="1">
        <f t="shared" si="13"/>
        <v>4605</v>
      </c>
      <c r="I392" t="s">
        <v>92</v>
      </c>
      <c r="J392" t="s">
        <v>42</v>
      </c>
    </row>
    <row r="393" spans="1:10" x14ac:dyDescent="0.25">
      <c r="A393" t="s">
        <v>160</v>
      </c>
      <c r="B393" t="s">
        <v>249</v>
      </c>
      <c r="C393" t="str">
        <f t="shared" si="12"/>
        <v>Reagan Washington National Airport -- Mt. Vernon Square-UDC</v>
      </c>
      <c r="D393" s="1">
        <v>4029</v>
      </c>
      <c r="E393" t="s">
        <v>18</v>
      </c>
      <c r="F393" t="s">
        <v>7</v>
      </c>
      <c r="G393">
        <v>1</v>
      </c>
      <c r="H393" s="1">
        <f t="shared" si="13"/>
        <v>4029</v>
      </c>
      <c r="I393" t="s">
        <v>92</v>
      </c>
      <c r="J393" t="s">
        <v>42</v>
      </c>
    </row>
    <row r="394" spans="1:10" x14ac:dyDescent="0.25">
      <c r="A394" t="s">
        <v>160</v>
      </c>
      <c r="B394" t="s">
        <v>250</v>
      </c>
      <c r="C394" t="str">
        <f t="shared" si="12"/>
        <v>Reagan Washington National Airport -- Navy Yard</v>
      </c>
      <c r="D394" s="1">
        <v>1286</v>
      </c>
      <c r="E394" t="s">
        <v>18</v>
      </c>
      <c r="F394" t="s">
        <v>4</v>
      </c>
      <c r="G394">
        <v>2</v>
      </c>
      <c r="H394" s="1">
        <f t="shared" si="13"/>
        <v>2572</v>
      </c>
      <c r="I394" t="s">
        <v>92</v>
      </c>
      <c r="J394" t="s">
        <v>42</v>
      </c>
    </row>
    <row r="395" spans="1:10" x14ac:dyDescent="0.25">
      <c r="A395" t="s">
        <v>160</v>
      </c>
      <c r="B395" t="s">
        <v>155</v>
      </c>
      <c r="C395" t="str">
        <f t="shared" si="12"/>
        <v>Reagan Washington National Airport -- New York Ave</v>
      </c>
      <c r="D395" s="1">
        <v>2060</v>
      </c>
      <c r="E395" t="s">
        <v>18</v>
      </c>
      <c r="F395" t="s">
        <v>15</v>
      </c>
      <c r="G395">
        <v>2</v>
      </c>
      <c r="H395" s="1">
        <f t="shared" si="13"/>
        <v>4120</v>
      </c>
      <c r="I395" t="s">
        <v>92</v>
      </c>
      <c r="J395" t="s">
        <v>42</v>
      </c>
    </row>
    <row r="396" spans="1:10" x14ac:dyDescent="0.25">
      <c r="A396" t="s">
        <v>160</v>
      </c>
      <c r="B396" t="s">
        <v>158</v>
      </c>
      <c r="C396" t="str">
        <f t="shared" si="12"/>
        <v>Reagan Washington National Airport -- Potomac Avenue</v>
      </c>
      <c r="D396" s="1">
        <v>900</v>
      </c>
      <c r="E396" t="s">
        <v>18</v>
      </c>
      <c r="F396" t="s">
        <v>23</v>
      </c>
      <c r="G396">
        <v>1</v>
      </c>
      <c r="H396" s="1">
        <f t="shared" si="13"/>
        <v>900</v>
      </c>
      <c r="I396" t="s">
        <v>92</v>
      </c>
      <c r="J396" t="s">
        <v>42</v>
      </c>
    </row>
    <row r="397" spans="1:10" x14ac:dyDescent="0.25">
      <c r="A397" t="s">
        <v>160</v>
      </c>
      <c r="B397" t="s">
        <v>165</v>
      </c>
      <c r="C397" t="str">
        <f t="shared" si="12"/>
        <v>Reagan Washington National Airport -- Shaw-Howard University</v>
      </c>
      <c r="D397" s="1">
        <v>2178</v>
      </c>
      <c r="E397" t="s">
        <v>18</v>
      </c>
      <c r="F397" t="s">
        <v>7</v>
      </c>
      <c r="G397">
        <v>1</v>
      </c>
      <c r="H397" s="1">
        <f t="shared" si="13"/>
        <v>2178</v>
      </c>
      <c r="I397" t="s">
        <v>92</v>
      </c>
      <c r="J397" t="s">
        <v>42</v>
      </c>
    </row>
    <row r="398" spans="1:10" x14ac:dyDescent="0.25">
      <c r="A398" t="s">
        <v>160</v>
      </c>
      <c r="B398" t="s">
        <v>167</v>
      </c>
      <c r="C398" t="str">
        <f t="shared" si="12"/>
        <v>Reagan Washington National Airport -- Smithsonian</v>
      </c>
      <c r="D398" s="1">
        <v>1565</v>
      </c>
      <c r="E398" t="s">
        <v>18</v>
      </c>
      <c r="F398" t="s">
        <v>23</v>
      </c>
      <c r="G398">
        <v>1</v>
      </c>
      <c r="H398" s="1">
        <f t="shared" si="13"/>
        <v>1565</v>
      </c>
      <c r="I398" t="s">
        <v>92</v>
      </c>
      <c r="J398" t="s">
        <v>42</v>
      </c>
    </row>
    <row r="399" spans="1:10" x14ac:dyDescent="0.25">
      <c r="A399" t="s">
        <v>160</v>
      </c>
      <c r="B399" t="s">
        <v>170</v>
      </c>
      <c r="C399" t="str">
        <f t="shared" si="12"/>
        <v>Reagan Washington National Airport -- Stadium-Armory</v>
      </c>
      <c r="D399" s="1">
        <v>897</v>
      </c>
      <c r="E399" t="s">
        <v>18</v>
      </c>
      <c r="F399" t="s">
        <v>23</v>
      </c>
      <c r="G399">
        <v>1</v>
      </c>
      <c r="H399" s="1">
        <f t="shared" si="13"/>
        <v>897</v>
      </c>
      <c r="I399" t="s">
        <v>92</v>
      </c>
      <c r="J399" t="s">
        <v>42</v>
      </c>
    </row>
    <row r="400" spans="1:10" x14ac:dyDescent="0.25">
      <c r="A400" t="s">
        <v>160</v>
      </c>
      <c r="B400" t="s">
        <v>61</v>
      </c>
      <c r="C400" t="str">
        <f t="shared" si="12"/>
        <v>Reagan Washington National Airport -- Tenleytown-AU</v>
      </c>
      <c r="D400" s="1">
        <v>1296</v>
      </c>
      <c r="E400" t="s">
        <v>18</v>
      </c>
      <c r="F400" t="s">
        <v>15</v>
      </c>
      <c r="G400">
        <v>2</v>
      </c>
      <c r="H400" s="1">
        <f t="shared" si="13"/>
        <v>2592</v>
      </c>
      <c r="I400" t="s">
        <v>92</v>
      </c>
      <c r="J400" t="s">
        <v>42</v>
      </c>
    </row>
    <row r="401" spans="1:10" x14ac:dyDescent="0.25">
      <c r="A401" t="s">
        <v>160</v>
      </c>
      <c r="B401" t="s">
        <v>64</v>
      </c>
      <c r="C401" t="str">
        <f t="shared" si="12"/>
        <v>Reagan Washington National Airport -- U Street-Cardozo</v>
      </c>
      <c r="D401" s="1">
        <v>3519</v>
      </c>
      <c r="E401" t="s">
        <v>18</v>
      </c>
      <c r="F401" t="s">
        <v>7</v>
      </c>
      <c r="G401">
        <v>1</v>
      </c>
      <c r="H401" s="1">
        <f t="shared" si="13"/>
        <v>3519</v>
      </c>
      <c r="I401" t="s">
        <v>92</v>
      </c>
      <c r="J401" t="s">
        <v>42</v>
      </c>
    </row>
    <row r="402" spans="1:10" x14ac:dyDescent="0.25">
      <c r="A402" t="s">
        <v>160</v>
      </c>
      <c r="B402" t="s">
        <v>65</v>
      </c>
      <c r="C402" t="str">
        <f t="shared" si="12"/>
        <v>Reagan Washington National Airport -- Union Station</v>
      </c>
      <c r="D402" s="1">
        <v>5426</v>
      </c>
      <c r="E402" t="s">
        <v>18</v>
      </c>
      <c r="F402" t="s">
        <v>15</v>
      </c>
      <c r="G402">
        <v>2</v>
      </c>
      <c r="H402" s="1">
        <f t="shared" si="13"/>
        <v>10852</v>
      </c>
      <c r="I402" t="s">
        <v>92</v>
      </c>
      <c r="J402" t="s">
        <v>42</v>
      </c>
    </row>
    <row r="403" spans="1:10" x14ac:dyDescent="0.25">
      <c r="A403" t="s">
        <v>160</v>
      </c>
      <c r="B403" t="s">
        <v>199</v>
      </c>
      <c r="C403" t="str">
        <f t="shared" si="12"/>
        <v>Reagan Washington National Airport -- Van Ness-UDC</v>
      </c>
      <c r="D403" s="1">
        <v>1181</v>
      </c>
      <c r="E403" t="s">
        <v>18</v>
      </c>
      <c r="F403" t="s">
        <v>15</v>
      </c>
      <c r="G403">
        <v>2</v>
      </c>
      <c r="H403" s="1">
        <f t="shared" si="13"/>
        <v>2362</v>
      </c>
      <c r="I403" t="s">
        <v>92</v>
      </c>
      <c r="J403" t="s">
        <v>42</v>
      </c>
    </row>
    <row r="404" spans="1:10" x14ac:dyDescent="0.25">
      <c r="A404" t="s">
        <v>160</v>
      </c>
      <c r="B404" t="s">
        <v>202</v>
      </c>
      <c r="C404" t="str">
        <f t="shared" si="12"/>
        <v>Reagan Washington National Airport -- Waterfront</v>
      </c>
      <c r="D404" s="1">
        <v>810</v>
      </c>
      <c r="E404" t="s">
        <v>18</v>
      </c>
      <c r="F404" t="s">
        <v>7</v>
      </c>
      <c r="G404">
        <v>1</v>
      </c>
      <c r="H404" s="1">
        <f t="shared" si="13"/>
        <v>810</v>
      </c>
      <c r="I404" t="s">
        <v>92</v>
      </c>
      <c r="J404" t="s">
        <v>42</v>
      </c>
    </row>
    <row r="405" spans="1:10" x14ac:dyDescent="0.25">
      <c r="A405" t="s">
        <v>160</v>
      </c>
      <c r="B405" t="s">
        <v>91</v>
      </c>
      <c r="C405" t="str">
        <f t="shared" si="12"/>
        <v>Reagan Washington National Airport -- Woodley Park-Zoo</v>
      </c>
      <c r="D405" s="1">
        <v>2857</v>
      </c>
      <c r="E405" t="s">
        <v>18</v>
      </c>
      <c r="F405" t="s">
        <v>15</v>
      </c>
      <c r="G405">
        <v>2</v>
      </c>
      <c r="H405" s="1">
        <f t="shared" si="13"/>
        <v>5714</v>
      </c>
      <c r="I405" t="s">
        <v>92</v>
      </c>
      <c r="J405" t="s">
        <v>42</v>
      </c>
    </row>
    <row r="406" spans="1:10" x14ac:dyDescent="0.25">
      <c r="A406" t="s">
        <v>163</v>
      </c>
      <c r="B406" t="s">
        <v>6</v>
      </c>
      <c r="C406" t="str">
        <f t="shared" si="12"/>
        <v>Rosslyn -- Archives-Navy Memorial</v>
      </c>
      <c r="D406" s="1">
        <v>981</v>
      </c>
      <c r="E406" t="s">
        <v>23</v>
      </c>
      <c r="F406" t="s">
        <v>7</v>
      </c>
      <c r="G406">
        <v>2</v>
      </c>
      <c r="H406" s="1">
        <f t="shared" si="13"/>
        <v>1962</v>
      </c>
      <c r="I406" t="s">
        <v>92</v>
      </c>
      <c r="J406" t="s">
        <v>39</v>
      </c>
    </row>
    <row r="407" spans="1:10" x14ac:dyDescent="0.25">
      <c r="A407" t="s">
        <v>163</v>
      </c>
      <c r="B407" t="s">
        <v>22</v>
      </c>
      <c r="C407" t="str">
        <f t="shared" si="12"/>
        <v>Rosslyn -- Capitol South</v>
      </c>
      <c r="D407" s="1">
        <v>5964</v>
      </c>
      <c r="E407" t="s">
        <v>23</v>
      </c>
      <c r="F407" t="s">
        <v>23</v>
      </c>
      <c r="G407">
        <v>1</v>
      </c>
      <c r="H407" s="1">
        <f t="shared" si="13"/>
        <v>5964</v>
      </c>
      <c r="I407" t="s">
        <v>92</v>
      </c>
      <c r="J407" t="s">
        <v>39</v>
      </c>
    </row>
    <row r="408" spans="1:10" x14ac:dyDescent="0.25">
      <c r="A408" t="s">
        <v>163</v>
      </c>
      <c r="B408" t="s">
        <v>27</v>
      </c>
      <c r="C408" t="str">
        <f t="shared" si="12"/>
        <v>Rosslyn -- Cleveland Park</v>
      </c>
      <c r="D408" s="1">
        <v>934</v>
      </c>
      <c r="E408" t="s">
        <v>23</v>
      </c>
      <c r="F408" t="s">
        <v>15</v>
      </c>
      <c r="G408">
        <v>2</v>
      </c>
      <c r="H408" s="1">
        <f t="shared" si="13"/>
        <v>1868</v>
      </c>
      <c r="I408" t="s">
        <v>92</v>
      </c>
      <c r="J408" t="s">
        <v>39</v>
      </c>
    </row>
    <row r="409" spans="1:10" x14ac:dyDescent="0.25">
      <c r="A409" t="s">
        <v>163</v>
      </c>
      <c r="B409" t="s">
        <v>154</v>
      </c>
      <c r="C409" t="str">
        <f t="shared" si="12"/>
        <v>Rosslyn -- Columbia Heights</v>
      </c>
      <c r="D409" s="1">
        <v>3541</v>
      </c>
      <c r="E409" t="s">
        <v>23</v>
      </c>
      <c r="F409" t="s">
        <v>7</v>
      </c>
      <c r="G409">
        <v>2</v>
      </c>
      <c r="H409" s="1">
        <f t="shared" si="13"/>
        <v>7082</v>
      </c>
      <c r="I409" t="s">
        <v>92</v>
      </c>
      <c r="J409" t="s">
        <v>39</v>
      </c>
    </row>
    <row r="410" spans="1:10" x14ac:dyDescent="0.25">
      <c r="A410" t="s">
        <v>163</v>
      </c>
      <c r="B410" t="s">
        <v>270</v>
      </c>
      <c r="C410" t="str">
        <f t="shared" si="12"/>
        <v>Rosslyn -- Dupont Circle</v>
      </c>
      <c r="D410" s="1">
        <v>4877</v>
      </c>
      <c r="E410" t="s">
        <v>23</v>
      </c>
      <c r="F410" t="s">
        <v>15</v>
      </c>
      <c r="G410">
        <v>2</v>
      </c>
      <c r="H410" s="1">
        <f t="shared" si="13"/>
        <v>9754</v>
      </c>
      <c r="I410" t="s">
        <v>92</v>
      </c>
      <c r="J410" t="s">
        <v>39</v>
      </c>
    </row>
    <row r="411" spans="1:10" x14ac:dyDescent="0.25">
      <c r="A411" t="s">
        <v>163</v>
      </c>
      <c r="B411" t="s">
        <v>272</v>
      </c>
      <c r="C411" t="str">
        <f t="shared" si="12"/>
        <v>Rosslyn -- Eastern Market</v>
      </c>
      <c r="D411" s="1">
        <v>4552</v>
      </c>
      <c r="E411" t="s">
        <v>23</v>
      </c>
      <c r="F411" t="s">
        <v>23</v>
      </c>
      <c r="G411">
        <v>1</v>
      </c>
      <c r="H411" s="1">
        <f t="shared" si="13"/>
        <v>4552</v>
      </c>
      <c r="I411" t="s">
        <v>92</v>
      </c>
      <c r="J411" t="s">
        <v>39</v>
      </c>
    </row>
    <row r="412" spans="1:10" x14ac:dyDescent="0.25">
      <c r="A412" t="s">
        <v>163</v>
      </c>
      <c r="B412" t="s">
        <v>275</v>
      </c>
      <c r="C412" t="str">
        <f t="shared" si="12"/>
        <v>Rosslyn -- Farragut North</v>
      </c>
      <c r="D412" s="1">
        <v>270</v>
      </c>
      <c r="E412" t="s">
        <v>23</v>
      </c>
      <c r="F412" t="s">
        <v>15</v>
      </c>
      <c r="G412">
        <v>2</v>
      </c>
      <c r="H412" s="1">
        <f t="shared" si="13"/>
        <v>540</v>
      </c>
      <c r="I412" t="s">
        <v>92</v>
      </c>
      <c r="J412" t="s">
        <v>39</v>
      </c>
    </row>
    <row r="413" spans="1:10" x14ac:dyDescent="0.25">
      <c r="A413" t="s">
        <v>163</v>
      </c>
      <c r="B413" t="s">
        <v>276</v>
      </c>
      <c r="C413" t="str">
        <f t="shared" si="12"/>
        <v>Rosslyn -- Farragut West</v>
      </c>
      <c r="D413" s="1">
        <v>36546</v>
      </c>
      <c r="E413" t="s">
        <v>23</v>
      </c>
      <c r="F413" t="s">
        <v>23</v>
      </c>
      <c r="G413">
        <v>1</v>
      </c>
      <c r="H413" s="1">
        <f t="shared" si="13"/>
        <v>36546</v>
      </c>
      <c r="I413" t="s">
        <v>92</v>
      </c>
      <c r="J413" t="s">
        <v>39</v>
      </c>
    </row>
    <row r="414" spans="1:10" x14ac:dyDescent="0.25">
      <c r="A414" t="s">
        <v>163</v>
      </c>
      <c r="B414" t="s">
        <v>277</v>
      </c>
      <c r="C414" t="str">
        <f t="shared" si="12"/>
        <v>Rosslyn -- Federal Center SW</v>
      </c>
      <c r="D414" s="1">
        <v>2746</v>
      </c>
      <c r="E414" t="s">
        <v>23</v>
      </c>
      <c r="F414" t="s">
        <v>23</v>
      </c>
      <c r="G414">
        <v>1</v>
      </c>
      <c r="H414" s="1">
        <f t="shared" si="13"/>
        <v>2746</v>
      </c>
      <c r="I414" t="s">
        <v>92</v>
      </c>
      <c r="J414" t="s">
        <v>39</v>
      </c>
    </row>
    <row r="415" spans="1:10" x14ac:dyDescent="0.25">
      <c r="A415" t="s">
        <v>163</v>
      </c>
      <c r="B415" t="s">
        <v>278</v>
      </c>
      <c r="C415" t="str">
        <f t="shared" si="12"/>
        <v>Rosslyn -- Federal Triangle</v>
      </c>
      <c r="D415" s="1">
        <v>6992</v>
      </c>
      <c r="E415" t="s">
        <v>23</v>
      </c>
      <c r="F415" t="s">
        <v>23</v>
      </c>
      <c r="G415">
        <v>1</v>
      </c>
      <c r="H415" s="1">
        <f t="shared" si="13"/>
        <v>6992</v>
      </c>
      <c r="I415" t="s">
        <v>92</v>
      </c>
      <c r="J415" t="s">
        <v>39</v>
      </c>
    </row>
    <row r="416" spans="1:10" x14ac:dyDescent="0.25">
      <c r="A416" t="s">
        <v>163</v>
      </c>
      <c r="B416" t="s">
        <v>279</v>
      </c>
      <c r="C416" t="str">
        <f t="shared" si="12"/>
        <v>Rosslyn -- Foggy Bottom</v>
      </c>
      <c r="D416" s="1">
        <v>30197</v>
      </c>
      <c r="E416" t="s">
        <v>23</v>
      </c>
      <c r="F416" t="s">
        <v>23</v>
      </c>
      <c r="G416">
        <v>1</v>
      </c>
      <c r="H416" s="1">
        <f t="shared" si="13"/>
        <v>30197</v>
      </c>
      <c r="I416" t="s">
        <v>92</v>
      </c>
      <c r="J416" t="s">
        <v>39</v>
      </c>
    </row>
    <row r="417" spans="1:10" x14ac:dyDescent="0.25">
      <c r="A417" t="s">
        <v>163</v>
      </c>
      <c r="B417" t="s">
        <v>120</v>
      </c>
      <c r="C417" t="str">
        <f t="shared" si="12"/>
        <v>Rosslyn -- Gallery Place-Chinatown</v>
      </c>
      <c r="D417" s="1">
        <v>6624</v>
      </c>
      <c r="E417" t="s">
        <v>23</v>
      </c>
      <c r="F417" t="s">
        <v>117</v>
      </c>
      <c r="G417">
        <v>2</v>
      </c>
      <c r="H417" s="1">
        <f t="shared" si="13"/>
        <v>13248</v>
      </c>
      <c r="I417" t="s">
        <v>92</v>
      </c>
      <c r="J417" t="s">
        <v>39</v>
      </c>
    </row>
    <row r="418" spans="1:10" x14ac:dyDescent="0.25">
      <c r="A418" t="s">
        <v>163</v>
      </c>
      <c r="B418" t="s">
        <v>121</v>
      </c>
      <c r="C418" t="str">
        <f t="shared" si="12"/>
        <v>Rosslyn -- Georgia Avenue-Petworth</v>
      </c>
      <c r="D418" s="1">
        <v>1534</v>
      </c>
      <c r="E418" t="s">
        <v>23</v>
      </c>
      <c r="F418" t="s">
        <v>7</v>
      </c>
      <c r="G418">
        <v>2</v>
      </c>
      <c r="H418" s="1">
        <f t="shared" si="13"/>
        <v>3068</v>
      </c>
      <c r="I418" t="s">
        <v>92</v>
      </c>
      <c r="J418" t="s">
        <v>39</v>
      </c>
    </row>
    <row r="419" spans="1:10" x14ac:dyDescent="0.25">
      <c r="A419" t="s">
        <v>163</v>
      </c>
      <c r="B419" t="s">
        <v>128</v>
      </c>
      <c r="C419" t="str">
        <f t="shared" si="12"/>
        <v>Rosslyn -- Judiciary Square</v>
      </c>
      <c r="D419" s="1">
        <v>3143</v>
      </c>
      <c r="E419" t="s">
        <v>23</v>
      </c>
      <c r="F419" t="s">
        <v>15</v>
      </c>
      <c r="G419">
        <v>2</v>
      </c>
      <c r="H419" s="1">
        <f t="shared" si="13"/>
        <v>6286</v>
      </c>
      <c r="I419" t="s">
        <v>92</v>
      </c>
      <c r="J419" t="s">
        <v>39</v>
      </c>
    </row>
    <row r="420" spans="1:10" x14ac:dyDescent="0.25">
      <c r="A420" t="s">
        <v>163</v>
      </c>
      <c r="B420" t="s">
        <v>132</v>
      </c>
      <c r="C420" t="str">
        <f t="shared" si="12"/>
        <v>Rosslyn -- L'Enfant Plaza</v>
      </c>
      <c r="D420" s="1">
        <v>6740</v>
      </c>
      <c r="E420" t="s">
        <v>23</v>
      </c>
      <c r="F420" t="s">
        <v>133</v>
      </c>
      <c r="G420">
        <v>1</v>
      </c>
      <c r="H420" s="1">
        <f t="shared" si="13"/>
        <v>6740</v>
      </c>
      <c r="I420" t="s">
        <v>92</v>
      </c>
      <c r="J420" t="s">
        <v>39</v>
      </c>
    </row>
    <row r="421" spans="1:10" x14ac:dyDescent="0.25">
      <c r="A421" t="s">
        <v>163</v>
      </c>
      <c r="B421" t="s">
        <v>181</v>
      </c>
      <c r="C421" t="str">
        <f t="shared" si="12"/>
        <v>Rosslyn -- McPherson Square</v>
      </c>
      <c r="D421" s="1">
        <v>23720</v>
      </c>
      <c r="E421" t="s">
        <v>23</v>
      </c>
      <c r="F421" t="s">
        <v>23</v>
      </c>
      <c r="G421">
        <v>1</v>
      </c>
      <c r="H421" s="1">
        <f t="shared" si="13"/>
        <v>23720</v>
      </c>
      <c r="I421" t="s">
        <v>92</v>
      </c>
      <c r="J421" t="s">
        <v>39</v>
      </c>
    </row>
    <row r="422" spans="1:10" x14ac:dyDescent="0.25">
      <c r="A422" t="s">
        <v>163</v>
      </c>
      <c r="B422" t="s">
        <v>183</v>
      </c>
      <c r="C422" t="str">
        <f t="shared" si="12"/>
        <v>Rosslyn -- Metro Center</v>
      </c>
      <c r="D422" s="1">
        <v>20854</v>
      </c>
      <c r="E422" t="s">
        <v>23</v>
      </c>
      <c r="F422" t="s">
        <v>184</v>
      </c>
      <c r="G422">
        <v>1</v>
      </c>
      <c r="H422" s="1">
        <f t="shared" si="13"/>
        <v>20854</v>
      </c>
      <c r="I422" t="s">
        <v>92</v>
      </c>
      <c r="J422" t="s">
        <v>39</v>
      </c>
    </row>
    <row r="423" spans="1:10" x14ac:dyDescent="0.25">
      <c r="A423" t="s">
        <v>163</v>
      </c>
      <c r="B423" t="s">
        <v>249</v>
      </c>
      <c r="C423" t="str">
        <f t="shared" si="12"/>
        <v>Rosslyn -- Mt. Vernon Square-UDC</v>
      </c>
      <c r="D423" s="1">
        <v>1689</v>
      </c>
      <c r="E423" t="s">
        <v>23</v>
      </c>
      <c r="F423" t="s">
        <v>7</v>
      </c>
      <c r="G423">
        <v>2</v>
      </c>
      <c r="H423" s="1">
        <f t="shared" si="13"/>
        <v>3378</v>
      </c>
      <c r="I423" t="s">
        <v>92</v>
      </c>
      <c r="J423" t="s">
        <v>39</v>
      </c>
    </row>
    <row r="424" spans="1:10" x14ac:dyDescent="0.25">
      <c r="A424" t="s">
        <v>163</v>
      </c>
      <c r="B424" t="s">
        <v>250</v>
      </c>
      <c r="C424" t="str">
        <f t="shared" si="12"/>
        <v>Rosslyn -- Navy Yard</v>
      </c>
      <c r="D424" s="1">
        <v>2019</v>
      </c>
      <c r="E424" t="s">
        <v>23</v>
      </c>
      <c r="F424" t="s">
        <v>4</v>
      </c>
      <c r="G424">
        <v>2</v>
      </c>
      <c r="H424" s="1">
        <f t="shared" si="13"/>
        <v>4038</v>
      </c>
      <c r="I424" t="s">
        <v>92</v>
      </c>
      <c r="J424" t="s">
        <v>39</v>
      </c>
    </row>
    <row r="425" spans="1:10" x14ac:dyDescent="0.25">
      <c r="A425" t="s">
        <v>163</v>
      </c>
      <c r="B425" t="s">
        <v>155</v>
      </c>
      <c r="C425" t="str">
        <f t="shared" si="12"/>
        <v>Rosslyn -- New York Ave</v>
      </c>
      <c r="D425" s="1">
        <v>3104</v>
      </c>
      <c r="E425" t="s">
        <v>23</v>
      </c>
      <c r="F425" t="s">
        <v>15</v>
      </c>
      <c r="G425">
        <v>2</v>
      </c>
      <c r="H425" s="1">
        <f t="shared" si="13"/>
        <v>6208</v>
      </c>
      <c r="I425" t="s">
        <v>92</v>
      </c>
      <c r="J425" t="s">
        <v>39</v>
      </c>
    </row>
    <row r="426" spans="1:10" x14ac:dyDescent="0.25">
      <c r="A426" t="s">
        <v>163</v>
      </c>
      <c r="B426" t="s">
        <v>158</v>
      </c>
      <c r="C426" t="str">
        <f t="shared" si="12"/>
        <v>Rosslyn -- Potomac Avenue</v>
      </c>
      <c r="D426" s="1">
        <v>1544</v>
      </c>
      <c r="E426" t="s">
        <v>23</v>
      </c>
      <c r="F426" t="s">
        <v>23</v>
      </c>
      <c r="G426">
        <v>1</v>
      </c>
      <c r="H426" s="1">
        <f t="shared" si="13"/>
        <v>1544</v>
      </c>
      <c r="I426" t="s">
        <v>92</v>
      </c>
      <c r="J426" t="s">
        <v>39</v>
      </c>
    </row>
    <row r="427" spans="1:10" x14ac:dyDescent="0.25">
      <c r="A427" t="s">
        <v>163</v>
      </c>
      <c r="B427" t="s">
        <v>165</v>
      </c>
      <c r="C427" t="str">
        <f t="shared" si="12"/>
        <v>Rosslyn -- Shaw-Howard University</v>
      </c>
      <c r="D427" s="1">
        <v>1986</v>
      </c>
      <c r="E427" t="s">
        <v>23</v>
      </c>
      <c r="F427" t="s">
        <v>7</v>
      </c>
      <c r="G427">
        <v>2</v>
      </c>
      <c r="H427" s="1">
        <f t="shared" si="13"/>
        <v>3972</v>
      </c>
      <c r="I427" t="s">
        <v>92</v>
      </c>
      <c r="J427" t="s">
        <v>39</v>
      </c>
    </row>
    <row r="428" spans="1:10" x14ac:dyDescent="0.25">
      <c r="A428" t="s">
        <v>163</v>
      </c>
      <c r="B428" t="s">
        <v>167</v>
      </c>
      <c r="C428" t="str">
        <f t="shared" si="12"/>
        <v>Rosslyn -- Smithsonian</v>
      </c>
      <c r="D428" s="1">
        <v>11351</v>
      </c>
      <c r="E428" t="s">
        <v>23</v>
      </c>
      <c r="F428" t="s">
        <v>23</v>
      </c>
      <c r="G428">
        <v>1</v>
      </c>
      <c r="H428" s="1">
        <f t="shared" si="13"/>
        <v>11351</v>
      </c>
      <c r="I428" t="s">
        <v>92</v>
      </c>
      <c r="J428" t="s">
        <v>39</v>
      </c>
    </row>
    <row r="429" spans="1:10" x14ac:dyDescent="0.25">
      <c r="A429" t="s">
        <v>163</v>
      </c>
      <c r="B429" t="s">
        <v>170</v>
      </c>
      <c r="C429" t="str">
        <f t="shared" si="12"/>
        <v>Rosslyn -- Stadium-Armory</v>
      </c>
      <c r="D429" s="1">
        <v>3297</v>
      </c>
      <c r="E429" t="s">
        <v>23</v>
      </c>
      <c r="F429" t="s">
        <v>23</v>
      </c>
      <c r="G429">
        <v>1</v>
      </c>
      <c r="H429" s="1">
        <f t="shared" si="13"/>
        <v>3297</v>
      </c>
      <c r="I429" t="s">
        <v>92</v>
      </c>
      <c r="J429" t="s">
        <v>39</v>
      </c>
    </row>
    <row r="430" spans="1:10" x14ac:dyDescent="0.25">
      <c r="A430" t="s">
        <v>163</v>
      </c>
      <c r="B430" t="s">
        <v>61</v>
      </c>
      <c r="C430" t="str">
        <f t="shared" si="12"/>
        <v>Rosslyn -- Tenleytown-AU</v>
      </c>
      <c r="D430" s="1">
        <v>1678</v>
      </c>
      <c r="E430" t="s">
        <v>23</v>
      </c>
      <c r="F430" t="s">
        <v>15</v>
      </c>
      <c r="G430">
        <v>2</v>
      </c>
      <c r="H430" s="1">
        <f t="shared" si="13"/>
        <v>3356</v>
      </c>
      <c r="I430" t="s">
        <v>92</v>
      </c>
      <c r="J430" t="s">
        <v>39</v>
      </c>
    </row>
    <row r="431" spans="1:10" x14ac:dyDescent="0.25">
      <c r="A431" t="s">
        <v>163</v>
      </c>
      <c r="B431" t="s">
        <v>64</v>
      </c>
      <c r="C431" t="str">
        <f t="shared" si="12"/>
        <v>Rosslyn -- U Street-Cardozo</v>
      </c>
      <c r="D431" s="1">
        <v>2632</v>
      </c>
      <c r="E431" t="s">
        <v>23</v>
      </c>
      <c r="F431" t="s">
        <v>7</v>
      </c>
      <c r="G431">
        <v>2</v>
      </c>
      <c r="H431" s="1">
        <f t="shared" si="13"/>
        <v>5264</v>
      </c>
      <c r="I431" t="s">
        <v>92</v>
      </c>
      <c r="J431" t="s">
        <v>39</v>
      </c>
    </row>
    <row r="432" spans="1:10" x14ac:dyDescent="0.25">
      <c r="A432" t="s">
        <v>163</v>
      </c>
      <c r="B432" t="s">
        <v>65</v>
      </c>
      <c r="C432" t="str">
        <f t="shared" si="12"/>
        <v>Rosslyn -- Union Station</v>
      </c>
      <c r="D432" s="1">
        <v>14289</v>
      </c>
      <c r="E432" t="s">
        <v>23</v>
      </c>
      <c r="F432" t="s">
        <v>15</v>
      </c>
      <c r="G432">
        <v>2</v>
      </c>
      <c r="H432" s="1">
        <f t="shared" si="13"/>
        <v>28578</v>
      </c>
      <c r="I432" t="s">
        <v>92</v>
      </c>
      <c r="J432" t="s">
        <v>39</v>
      </c>
    </row>
    <row r="433" spans="1:10" x14ac:dyDescent="0.25">
      <c r="A433" t="s">
        <v>163</v>
      </c>
      <c r="B433" t="s">
        <v>199</v>
      </c>
      <c r="C433" t="str">
        <f t="shared" si="12"/>
        <v>Rosslyn -- Van Ness-UDC</v>
      </c>
      <c r="D433" s="1">
        <v>1399</v>
      </c>
      <c r="E433" t="s">
        <v>23</v>
      </c>
      <c r="F433" t="s">
        <v>15</v>
      </c>
      <c r="G433">
        <v>2</v>
      </c>
      <c r="H433" s="1">
        <f t="shared" si="13"/>
        <v>2798</v>
      </c>
      <c r="I433" t="s">
        <v>92</v>
      </c>
      <c r="J433" t="s">
        <v>39</v>
      </c>
    </row>
    <row r="434" spans="1:10" x14ac:dyDescent="0.25">
      <c r="A434" t="s">
        <v>163</v>
      </c>
      <c r="B434" t="s">
        <v>202</v>
      </c>
      <c r="C434" t="str">
        <f t="shared" si="12"/>
        <v>Rosslyn -- Waterfront</v>
      </c>
      <c r="D434" s="1">
        <v>1084</v>
      </c>
      <c r="E434" t="s">
        <v>23</v>
      </c>
      <c r="F434" t="s">
        <v>7</v>
      </c>
      <c r="G434">
        <v>2</v>
      </c>
      <c r="H434" s="1">
        <f t="shared" si="13"/>
        <v>2168</v>
      </c>
      <c r="I434" t="s">
        <v>92</v>
      </c>
      <c r="J434" t="s">
        <v>39</v>
      </c>
    </row>
    <row r="435" spans="1:10" x14ac:dyDescent="0.25">
      <c r="A435" t="s">
        <v>163</v>
      </c>
      <c r="B435" t="s">
        <v>91</v>
      </c>
      <c r="C435" t="str">
        <f t="shared" si="12"/>
        <v>Rosslyn -- Woodley Park-Zoo</v>
      </c>
      <c r="D435" s="1">
        <v>2454</v>
      </c>
      <c r="E435" t="s">
        <v>23</v>
      </c>
      <c r="F435" t="s">
        <v>15</v>
      </c>
      <c r="G435">
        <v>2</v>
      </c>
      <c r="H435" s="1">
        <f t="shared" si="13"/>
        <v>4908</v>
      </c>
      <c r="I435" t="s">
        <v>92</v>
      </c>
      <c r="J435" t="s">
        <v>39</v>
      </c>
    </row>
    <row r="436" spans="1:10" x14ac:dyDescent="0.25">
      <c r="A436" t="s">
        <v>66</v>
      </c>
      <c r="B436" t="s">
        <v>6</v>
      </c>
      <c r="C436" t="str">
        <f t="shared" si="12"/>
        <v>Van Dorn Street -- Archives-Navy Memorial</v>
      </c>
      <c r="D436" s="1">
        <v>2484</v>
      </c>
      <c r="E436" t="s">
        <v>10</v>
      </c>
      <c r="F436" t="s">
        <v>7</v>
      </c>
      <c r="G436">
        <v>2</v>
      </c>
      <c r="H436" s="1">
        <f t="shared" si="13"/>
        <v>4968</v>
      </c>
      <c r="I436" t="s">
        <v>92</v>
      </c>
      <c r="J436" t="s">
        <v>42</v>
      </c>
    </row>
    <row r="437" spans="1:10" x14ac:dyDescent="0.25">
      <c r="A437" t="s">
        <v>66</v>
      </c>
      <c r="B437" t="s">
        <v>22</v>
      </c>
      <c r="C437" t="str">
        <f t="shared" si="12"/>
        <v>Van Dorn Street -- Capitol South</v>
      </c>
      <c r="D437" s="1">
        <v>939</v>
      </c>
      <c r="E437" t="s">
        <v>10</v>
      </c>
      <c r="F437" t="s">
        <v>23</v>
      </c>
      <c r="G437">
        <v>1</v>
      </c>
      <c r="H437" s="1">
        <f t="shared" si="13"/>
        <v>939</v>
      </c>
      <c r="I437" t="s">
        <v>92</v>
      </c>
      <c r="J437" t="s">
        <v>42</v>
      </c>
    </row>
    <row r="438" spans="1:10" x14ac:dyDescent="0.25">
      <c r="A438" t="s">
        <v>66</v>
      </c>
      <c r="B438" t="s">
        <v>27</v>
      </c>
      <c r="C438" t="str">
        <f t="shared" si="12"/>
        <v>Van Dorn Street -- Cleveland Park</v>
      </c>
      <c r="D438" s="1">
        <v>130</v>
      </c>
      <c r="E438" t="s">
        <v>10</v>
      </c>
      <c r="F438" t="s">
        <v>15</v>
      </c>
      <c r="G438">
        <v>2</v>
      </c>
      <c r="H438" s="1">
        <f t="shared" si="13"/>
        <v>260</v>
      </c>
      <c r="I438" t="s">
        <v>92</v>
      </c>
      <c r="J438" t="s">
        <v>42</v>
      </c>
    </row>
    <row r="439" spans="1:10" x14ac:dyDescent="0.25">
      <c r="A439" t="s">
        <v>66</v>
      </c>
      <c r="B439" t="s">
        <v>154</v>
      </c>
      <c r="C439" t="str">
        <f t="shared" si="12"/>
        <v>Van Dorn Street -- Columbia Heights</v>
      </c>
      <c r="D439" s="1">
        <v>640</v>
      </c>
      <c r="E439" t="s">
        <v>10</v>
      </c>
      <c r="F439" t="s">
        <v>7</v>
      </c>
      <c r="G439">
        <v>2</v>
      </c>
      <c r="H439" s="1">
        <f t="shared" si="13"/>
        <v>1280</v>
      </c>
      <c r="I439" t="s">
        <v>92</v>
      </c>
      <c r="J439" t="s">
        <v>42</v>
      </c>
    </row>
    <row r="440" spans="1:10" x14ac:dyDescent="0.25">
      <c r="A440" t="s">
        <v>66</v>
      </c>
      <c r="B440" t="s">
        <v>270</v>
      </c>
      <c r="C440" t="str">
        <f t="shared" si="12"/>
        <v>Van Dorn Street -- Dupont Circle</v>
      </c>
      <c r="D440" s="1">
        <v>1041</v>
      </c>
      <c r="E440" t="s">
        <v>10</v>
      </c>
      <c r="F440" t="s">
        <v>15</v>
      </c>
      <c r="G440">
        <v>2</v>
      </c>
      <c r="H440" s="1">
        <f t="shared" si="13"/>
        <v>2082</v>
      </c>
      <c r="I440" t="s">
        <v>92</v>
      </c>
      <c r="J440" t="s">
        <v>42</v>
      </c>
    </row>
    <row r="441" spans="1:10" x14ac:dyDescent="0.25">
      <c r="A441" t="s">
        <v>66</v>
      </c>
      <c r="B441" t="s">
        <v>272</v>
      </c>
      <c r="C441" t="str">
        <f t="shared" si="12"/>
        <v>Van Dorn Street -- Eastern Market</v>
      </c>
      <c r="D441" s="1">
        <v>506</v>
      </c>
      <c r="E441" t="s">
        <v>10</v>
      </c>
      <c r="F441" t="s">
        <v>23</v>
      </c>
      <c r="G441">
        <v>1</v>
      </c>
      <c r="H441" s="1">
        <f t="shared" si="13"/>
        <v>506</v>
      </c>
      <c r="I441" t="s">
        <v>92</v>
      </c>
      <c r="J441" t="s">
        <v>42</v>
      </c>
    </row>
    <row r="442" spans="1:10" x14ac:dyDescent="0.25">
      <c r="A442" t="s">
        <v>66</v>
      </c>
      <c r="B442" t="s">
        <v>275</v>
      </c>
      <c r="C442" t="str">
        <f t="shared" si="12"/>
        <v>Van Dorn Street -- Farragut North</v>
      </c>
      <c r="D442" s="1">
        <v>511</v>
      </c>
      <c r="E442" t="s">
        <v>10</v>
      </c>
      <c r="F442" t="s">
        <v>15</v>
      </c>
      <c r="G442">
        <v>2</v>
      </c>
      <c r="H442" s="1">
        <f t="shared" si="13"/>
        <v>1022</v>
      </c>
      <c r="I442" t="s">
        <v>92</v>
      </c>
      <c r="J442" t="s">
        <v>42</v>
      </c>
    </row>
    <row r="443" spans="1:10" x14ac:dyDescent="0.25">
      <c r="A443" t="s">
        <v>66</v>
      </c>
      <c r="B443" t="s">
        <v>276</v>
      </c>
      <c r="C443" t="str">
        <f t="shared" si="12"/>
        <v>Van Dorn Street -- Farragut West</v>
      </c>
      <c r="D443" s="1">
        <v>7385</v>
      </c>
      <c r="E443" t="s">
        <v>10</v>
      </c>
      <c r="F443" t="s">
        <v>23</v>
      </c>
      <c r="G443">
        <v>1</v>
      </c>
      <c r="H443" s="1">
        <f t="shared" si="13"/>
        <v>7385</v>
      </c>
      <c r="I443" t="s">
        <v>92</v>
      </c>
      <c r="J443" t="s">
        <v>42</v>
      </c>
    </row>
    <row r="444" spans="1:10" x14ac:dyDescent="0.25">
      <c r="A444" t="s">
        <v>66</v>
      </c>
      <c r="B444" t="s">
        <v>277</v>
      </c>
      <c r="C444" t="str">
        <f t="shared" si="12"/>
        <v>Van Dorn Street -- Federal Center SW</v>
      </c>
      <c r="D444" s="1">
        <v>477</v>
      </c>
      <c r="E444" t="s">
        <v>10</v>
      </c>
      <c r="F444" t="s">
        <v>23</v>
      </c>
      <c r="G444">
        <v>1</v>
      </c>
      <c r="H444" s="1">
        <f t="shared" si="13"/>
        <v>477</v>
      </c>
      <c r="I444" t="s">
        <v>92</v>
      </c>
      <c r="J444" t="s">
        <v>42</v>
      </c>
    </row>
    <row r="445" spans="1:10" x14ac:dyDescent="0.25">
      <c r="A445" t="s">
        <v>66</v>
      </c>
      <c r="B445" t="s">
        <v>278</v>
      </c>
      <c r="C445" t="str">
        <f t="shared" si="12"/>
        <v>Van Dorn Street -- Federal Triangle</v>
      </c>
      <c r="D445" s="1">
        <v>1627</v>
      </c>
      <c r="E445" t="s">
        <v>10</v>
      </c>
      <c r="F445" t="s">
        <v>23</v>
      </c>
      <c r="G445">
        <v>1</v>
      </c>
      <c r="H445" s="1">
        <f t="shared" si="13"/>
        <v>1627</v>
      </c>
      <c r="I445" t="s">
        <v>92</v>
      </c>
      <c r="J445" t="s">
        <v>42</v>
      </c>
    </row>
    <row r="446" spans="1:10" x14ac:dyDescent="0.25">
      <c r="A446" t="s">
        <v>66</v>
      </c>
      <c r="B446" t="s">
        <v>279</v>
      </c>
      <c r="C446" t="str">
        <f t="shared" si="12"/>
        <v>Van Dorn Street -- Foggy Bottom</v>
      </c>
      <c r="D446" s="1">
        <v>5180</v>
      </c>
      <c r="E446" t="s">
        <v>10</v>
      </c>
      <c r="F446" t="s">
        <v>23</v>
      </c>
      <c r="G446">
        <v>1</v>
      </c>
      <c r="H446" s="1">
        <f t="shared" si="13"/>
        <v>5180</v>
      </c>
      <c r="I446" t="s">
        <v>92</v>
      </c>
      <c r="J446" t="s">
        <v>42</v>
      </c>
    </row>
    <row r="447" spans="1:10" x14ac:dyDescent="0.25">
      <c r="A447" t="s">
        <v>66</v>
      </c>
      <c r="B447" t="s">
        <v>120</v>
      </c>
      <c r="C447" t="str">
        <f t="shared" si="12"/>
        <v>Van Dorn Street -- Gallery Place-Chinatown</v>
      </c>
      <c r="D447" s="1">
        <v>2871</v>
      </c>
      <c r="E447" t="s">
        <v>10</v>
      </c>
      <c r="F447" t="s">
        <v>117</v>
      </c>
      <c r="G447">
        <v>2</v>
      </c>
      <c r="H447" s="1">
        <f t="shared" si="13"/>
        <v>5742</v>
      </c>
      <c r="I447" t="s">
        <v>92</v>
      </c>
      <c r="J447" t="s">
        <v>42</v>
      </c>
    </row>
    <row r="448" spans="1:10" x14ac:dyDescent="0.25">
      <c r="A448" t="s">
        <v>66</v>
      </c>
      <c r="B448" t="s">
        <v>121</v>
      </c>
      <c r="C448" t="str">
        <f t="shared" si="12"/>
        <v>Van Dorn Street -- Georgia Avenue-Petworth</v>
      </c>
      <c r="D448" s="1">
        <v>332</v>
      </c>
      <c r="E448" t="s">
        <v>10</v>
      </c>
      <c r="F448" t="s">
        <v>7</v>
      </c>
      <c r="G448">
        <v>2</v>
      </c>
      <c r="H448" s="1">
        <f t="shared" si="13"/>
        <v>664</v>
      </c>
      <c r="I448" t="s">
        <v>92</v>
      </c>
      <c r="J448" t="s">
        <v>42</v>
      </c>
    </row>
    <row r="449" spans="1:10" x14ac:dyDescent="0.25">
      <c r="A449" t="s">
        <v>66</v>
      </c>
      <c r="B449" t="s">
        <v>128</v>
      </c>
      <c r="C449" t="str">
        <f t="shared" si="12"/>
        <v>Van Dorn Street -- Judiciary Square</v>
      </c>
      <c r="D449" s="1">
        <v>569</v>
      </c>
      <c r="E449" t="s">
        <v>10</v>
      </c>
      <c r="F449" t="s">
        <v>15</v>
      </c>
      <c r="G449">
        <v>2</v>
      </c>
      <c r="H449" s="1">
        <f t="shared" si="13"/>
        <v>1138</v>
      </c>
      <c r="I449" t="s">
        <v>92</v>
      </c>
      <c r="J449" t="s">
        <v>42</v>
      </c>
    </row>
    <row r="450" spans="1:10" x14ac:dyDescent="0.25">
      <c r="A450" t="s">
        <v>66</v>
      </c>
      <c r="B450" t="s">
        <v>132</v>
      </c>
      <c r="C450" t="str">
        <f t="shared" ref="C450:C513" si="14">(A450&amp;" -- "&amp;B450)</f>
        <v>Van Dorn Street -- L'Enfant Plaza</v>
      </c>
      <c r="D450" s="1">
        <v>3909</v>
      </c>
      <c r="E450" t="s">
        <v>10</v>
      </c>
      <c r="F450" t="s">
        <v>133</v>
      </c>
      <c r="G450">
        <v>1</v>
      </c>
      <c r="H450" s="1">
        <f t="shared" ref="H450:H513" si="15">D450*G450</f>
        <v>3909</v>
      </c>
      <c r="I450" t="s">
        <v>92</v>
      </c>
      <c r="J450" t="s">
        <v>42</v>
      </c>
    </row>
    <row r="451" spans="1:10" x14ac:dyDescent="0.25">
      <c r="A451" t="s">
        <v>66</v>
      </c>
      <c r="B451" t="s">
        <v>181</v>
      </c>
      <c r="C451" t="str">
        <f t="shared" si="14"/>
        <v>Van Dorn Street -- McPherson Square</v>
      </c>
      <c r="D451" s="1">
        <v>4570</v>
      </c>
      <c r="E451" t="s">
        <v>10</v>
      </c>
      <c r="F451" t="s">
        <v>23</v>
      </c>
      <c r="G451">
        <v>1</v>
      </c>
      <c r="H451" s="1">
        <f t="shared" si="15"/>
        <v>4570</v>
      </c>
      <c r="I451" t="s">
        <v>92</v>
      </c>
      <c r="J451" t="s">
        <v>42</v>
      </c>
    </row>
    <row r="452" spans="1:10" x14ac:dyDescent="0.25">
      <c r="A452" t="s">
        <v>66</v>
      </c>
      <c r="B452" t="s">
        <v>183</v>
      </c>
      <c r="C452" t="str">
        <f t="shared" si="14"/>
        <v>Van Dorn Street -- Metro Center</v>
      </c>
      <c r="D452" s="1">
        <v>2894</v>
      </c>
      <c r="E452" t="s">
        <v>10</v>
      </c>
      <c r="F452" t="s">
        <v>184</v>
      </c>
      <c r="G452">
        <v>1</v>
      </c>
      <c r="H452" s="1">
        <f t="shared" si="15"/>
        <v>2894</v>
      </c>
      <c r="I452" t="s">
        <v>92</v>
      </c>
      <c r="J452" t="s">
        <v>42</v>
      </c>
    </row>
    <row r="453" spans="1:10" x14ac:dyDescent="0.25">
      <c r="A453" t="s">
        <v>66</v>
      </c>
      <c r="B453" t="s">
        <v>249</v>
      </c>
      <c r="C453" t="str">
        <f t="shared" si="14"/>
        <v>Van Dorn Street -- Mt. Vernon Square-UDC</v>
      </c>
      <c r="D453" s="1">
        <v>573</v>
      </c>
      <c r="E453" t="s">
        <v>10</v>
      </c>
      <c r="F453" t="s">
        <v>7</v>
      </c>
      <c r="G453">
        <v>2</v>
      </c>
      <c r="H453" s="1">
        <f t="shared" si="15"/>
        <v>1146</v>
      </c>
      <c r="I453" t="s">
        <v>92</v>
      </c>
      <c r="J453" t="s">
        <v>42</v>
      </c>
    </row>
    <row r="454" spans="1:10" x14ac:dyDescent="0.25">
      <c r="A454" t="s">
        <v>66</v>
      </c>
      <c r="B454" t="s">
        <v>250</v>
      </c>
      <c r="C454" t="str">
        <f t="shared" si="14"/>
        <v>Van Dorn Street -- Navy Yard</v>
      </c>
      <c r="D454" s="1">
        <v>923</v>
      </c>
      <c r="E454" t="s">
        <v>10</v>
      </c>
      <c r="F454" t="s">
        <v>4</v>
      </c>
      <c r="G454">
        <v>2</v>
      </c>
      <c r="H454" s="1">
        <f t="shared" si="15"/>
        <v>1846</v>
      </c>
      <c r="I454" t="s">
        <v>92</v>
      </c>
      <c r="J454" t="s">
        <v>42</v>
      </c>
    </row>
    <row r="455" spans="1:10" x14ac:dyDescent="0.25">
      <c r="A455" t="s">
        <v>66</v>
      </c>
      <c r="B455" t="s">
        <v>155</v>
      </c>
      <c r="C455" t="str">
        <f t="shared" si="14"/>
        <v>Van Dorn Street -- New York Ave</v>
      </c>
      <c r="D455" s="1">
        <v>630</v>
      </c>
      <c r="E455" t="s">
        <v>10</v>
      </c>
      <c r="F455" t="s">
        <v>15</v>
      </c>
      <c r="G455">
        <v>2</v>
      </c>
      <c r="H455" s="1">
        <f t="shared" si="15"/>
        <v>1260</v>
      </c>
      <c r="I455" t="s">
        <v>92</v>
      </c>
      <c r="J455" t="s">
        <v>42</v>
      </c>
    </row>
    <row r="456" spans="1:10" x14ac:dyDescent="0.25">
      <c r="A456" t="s">
        <v>66</v>
      </c>
      <c r="B456" t="s">
        <v>158</v>
      </c>
      <c r="C456" t="str">
        <f t="shared" si="14"/>
        <v>Van Dorn Street -- Potomac Avenue</v>
      </c>
      <c r="D456" s="1">
        <v>225</v>
      </c>
      <c r="E456" t="s">
        <v>10</v>
      </c>
      <c r="F456" t="s">
        <v>23</v>
      </c>
      <c r="G456">
        <v>1</v>
      </c>
      <c r="H456" s="1">
        <f t="shared" si="15"/>
        <v>225</v>
      </c>
      <c r="I456" t="s">
        <v>92</v>
      </c>
      <c r="J456" t="s">
        <v>42</v>
      </c>
    </row>
    <row r="457" spans="1:10" x14ac:dyDescent="0.25">
      <c r="A457" t="s">
        <v>66</v>
      </c>
      <c r="B457" t="s">
        <v>165</v>
      </c>
      <c r="C457" t="str">
        <f t="shared" si="14"/>
        <v>Van Dorn Street -- Shaw-Howard University</v>
      </c>
      <c r="D457" s="1">
        <v>472</v>
      </c>
      <c r="E457" t="s">
        <v>10</v>
      </c>
      <c r="F457" t="s">
        <v>7</v>
      </c>
      <c r="G457">
        <v>2</v>
      </c>
      <c r="H457" s="1">
        <f t="shared" si="15"/>
        <v>944</v>
      </c>
      <c r="I457" t="s">
        <v>92</v>
      </c>
      <c r="J457" t="s">
        <v>42</v>
      </c>
    </row>
    <row r="458" spans="1:10" x14ac:dyDescent="0.25">
      <c r="A458" t="s">
        <v>66</v>
      </c>
      <c r="B458" t="s">
        <v>167</v>
      </c>
      <c r="C458" t="str">
        <f t="shared" si="14"/>
        <v>Van Dorn Street -- Smithsonian</v>
      </c>
      <c r="D458" s="1">
        <v>1943</v>
      </c>
      <c r="E458" t="s">
        <v>10</v>
      </c>
      <c r="F458" t="s">
        <v>23</v>
      </c>
      <c r="G458">
        <v>1</v>
      </c>
      <c r="H458" s="1">
        <f t="shared" si="15"/>
        <v>1943</v>
      </c>
      <c r="I458" t="s">
        <v>92</v>
      </c>
      <c r="J458" t="s">
        <v>42</v>
      </c>
    </row>
    <row r="459" spans="1:10" x14ac:dyDescent="0.25">
      <c r="A459" t="s">
        <v>66</v>
      </c>
      <c r="B459" t="s">
        <v>170</v>
      </c>
      <c r="C459" t="str">
        <f t="shared" si="14"/>
        <v>Van Dorn Street -- Stadium-Armory</v>
      </c>
      <c r="D459" s="1">
        <v>359</v>
      </c>
      <c r="E459" t="s">
        <v>10</v>
      </c>
      <c r="F459" t="s">
        <v>23</v>
      </c>
      <c r="G459">
        <v>1</v>
      </c>
      <c r="H459" s="1">
        <f t="shared" si="15"/>
        <v>359</v>
      </c>
      <c r="I459" t="s">
        <v>92</v>
      </c>
      <c r="J459" t="s">
        <v>42</v>
      </c>
    </row>
    <row r="460" spans="1:10" x14ac:dyDescent="0.25">
      <c r="A460" t="s">
        <v>66</v>
      </c>
      <c r="B460" t="s">
        <v>61</v>
      </c>
      <c r="C460" t="str">
        <f t="shared" si="14"/>
        <v>Van Dorn Street -- Tenleytown-AU</v>
      </c>
      <c r="D460" s="1">
        <v>370</v>
      </c>
      <c r="E460" t="s">
        <v>10</v>
      </c>
      <c r="F460" t="s">
        <v>15</v>
      </c>
      <c r="G460">
        <v>2</v>
      </c>
      <c r="H460" s="1">
        <f t="shared" si="15"/>
        <v>740</v>
      </c>
      <c r="I460" t="s">
        <v>92</v>
      </c>
      <c r="J460" t="s">
        <v>42</v>
      </c>
    </row>
    <row r="461" spans="1:10" x14ac:dyDescent="0.25">
      <c r="A461" t="s">
        <v>66</v>
      </c>
      <c r="B461" t="s">
        <v>64</v>
      </c>
      <c r="C461" t="str">
        <f t="shared" si="14"/>
        <v>Van Dorn Street -- U Street-Cardozo</v>
      </c>
      <c r="D461" s="1">
        <v>634</v>
      </c>
      <c r="E461" t="s">
        <v>10</v>
      </c>
      <c r="F461" t="s">
        <v>7</v>
      </c>
      <c r="G461">
        <v>2</v>
      </c>
      <c r="H461" s="1">
        <f t="shared" si="15"/>
        <v>1268</v>
      </c>
      <c r="I461" t="s">
        <v>92</v>
      </c>
      <c r="J461" t="s">
        <v>42</v>
      </c>
    </row>
    <row r="462" spans="1:10" x14ac:dyDescent="0.25">
      <c r="A462" t="s">
        <v>66</v>
      </c>
      <c r="B462" t="s">
        <v>65</v>
      </c>
      <c r="C462" t="str">
        <f t="shared" si="14"/>
        <v>Van Dorn Street -- Union Station</v>
      </c>
      <c r="D462" s="1">
        <v>2383</v>
      </c>
      <c r="E462" t="s">
        <v>10</v>
      </c>
      <c r="F462" t="s">
        <v>15</v>
      </c>
      <c r="G462">
        <v>2</v>
      </c>
      <c r="H462" s="1">
        <f t="shared" si="15"/>
        <v>4766</v>
      </c>
      <c r="I462" t="s">
        <v>92</v>
      </c>
      <c r="J462" t="s">
        <v>42</v>
      </c>
    </row>
    <row r="463" spans="1:10" x14ac:dyDescent="0.25">
      <c r="A463" t="s">
        <v>66</v>
      </c>
      <c r="B463" t="s">
        <v>199</v>
      </c>
      <c r="C463" t="str">
        <f t="shared" si="14"/>
        <v>Van Dorn Street -- Van Ness-UDC</v>
      </c>
      <c r="D463" s="1">
        <v>239</v>
      </c>
      <c r="E463" t="s">
        <v>10</v>
      </c>
      <c r="F463" t="s">
        <v>15</v>
      </c>
      <c r="G463">
        <v>2</v>
      </c>
      <c r="H463" s="1">
        <f t="shared" si="15"/>
        <v>478</v>
      </c>
      <c r="I463" t="s">
        <v>92</v>
      </c>
      <c r="J463" t="s">
        <v>42</v>
      </c>
    </row>
    <row r="464" spans="1:10" x14ac:dyDescent="0.25">
      <c r="A464" t="s">
        <v>66</v>
      </c>
      <c r="B464" t="s">
        <v>202</v>
      </c>
      <c r="C464" t="str">
        <f t="shared" si="14"/>
        <v>Van Dorn Street -- Waterfront</v>
      </c>
      <c r="D464" s="1">
        <v>193</v>
      </c>
      <c r="E464" t="s">
        <v>10</v>
      </c>
      <c r="F464" t="s">
        <v>7</v>
      </c>
      <c r="G464">
        <v>2</v>
      </c>
      <c r="H464" s="1">
        <f t="shared" si="15"/>
        <v>386</v>
      </c>
      <c r="I464" t="s">
        <v>92</v>
      </c>
      <c r="J464" t="s">
        <v>42</v>
      </c>
    </row>
    <row r="465" spans="1:10" x14ac:dyDescent="0.25">
      <c r="A465" t="s">
        <v>66</v>
      </c>
      <c r="B465" t="s">
        <v>91</v>
      </c>
      <c r="C465" t="str">
        <f t="shared" si="14"/>
        <v>Van Dorn Street -- Woodley Park-Zoo</v>
      </c>
      <c r="D465" s="1">
        <v>385</v>
      </c>
      <c r="E465" t="s">
        <v>10</v>
      </c>
      <c r="F465" t="s">
        <v>15</v>
      </c>
      <c r="G465">
        <v>2</v>
      </c>
      <c r="H465" s="1">
        <f t="shared" si="15"/>
        <v>770</v>
      </c>
      <c r="I465" t="s">
        <v>92</v>
      </c>
      <c r="J465" t="s">
        <v>42</v>
      </c>
    </row>
    <row r="466" spans="1:10" x14ac:dyDescent="0.25">
      <c r="A466" t="s">
        <v>201</v>
      </c>
      <c r="B466" t="s">
        <v>6</v>
      </c>
      <c r="C466" t="str">
        <f t="shared" si="14"/>
        <v>Virginia Square-GMU -- Archives-Navy Memorial</v>
      </c>
      <c r="D466" s="1">
        <v>273</v>
      </c>
      <c r="E466" t="s">
        <v>12</v>
      </c>
      <c r="F466" t="s">
        <v>7</v>
      </c>
      <c r="G466">
        <v>2</v>
      </c>
      <c r="H466" s="1">
        <f t="shared" si="15"/>
        <v>546</v>
      </c>
      <c r="I466" t="s">
        <v>92</v>
      </c>
      <c r="J466" t="s">
        <v>39</v>
      </c>
    </row>
    <row r="467" spans="1:10" x14ac:dyDescent="0.25">
      <c r="A467" t="s">
        <v>201</v>
      </c>
      <c r="B467" t="s">
        <v>22</v>
      </c>
      <c r="C467" t="str">
        <f t="shared" si="14"/>
        <v>Virginia Square-GMU -- Capitol South</v>
      </c>
      <c r="D467" s="1">
        <v>1553</v>
      </c>
      <c r="E467" t="s">
        <v>12</v>
      </c>
      <c r="F467" t="s">
        <v>23</v>
      </c>
      <c r="G467">
        <v>1</v>
      </c>
      <c r="H467" s="1">
        <f t="shared" si="15"/>
        <v>1553</v>
      </c>
      <c r="I467" t="s">
        <v>92</v>
      </c>
      <c r="J467" t="s">
        <v>39</v>
      </c>
    </row>
    <row r="468" spans="1:10" x14ac:dyDescent="0.25">
      <c r="A468" t="s">
        <v>201</v>
      </c>
      <c r="B468" t="s">
        <v>27</v>
      </c>
      <c r="C468" t="str">
        <f t="shared" si="14"/>
        <v>Virginia Square-GMU -- Cleveland Park</v>
      </c>
      <c r="D468" s="1">
        <v>181</v>
      </c>
      <c r="E468" t="s">
        <v>12</v>
      </c>
      <c r="F468" t="s">
        <v>15</v>
      </c>
      <c r="G468">
        <v>2</v>
      </c>
      <c r="H468" s="1">
        <f t="shared" si="15"/>
        <v>362</v>
      </c>
      <c r="I468" t="s">
        <v>92</v>
      </c>
      <c r="J468" t="s">
        <v>39</v>
      </c>
    </row>
    <row r="469" spans="1:10" x14ac:dyDescent="0.25">
      <c r="A469" t="s">
        <v>201</v>
      </c>
      <c r="B469" t="s">
        <v>154</v>
      </c>
      <c r="C469" t="str">
        <f t="shared" si="14"/>
        <v>Virginia Square-GMU -- Columbia Heights</v>
      </c>
      <c r="D469" s="1">
        <v>551</v>
      </c>
      <c r="E469" t="s">
        <v>12</v>
      </c>
      <c r="F469" t="s">
        <v>7</v>
      </c>
      <c r="G469">
        <v>2</v>
      </c>
      <c r="H469" s="1">
        <f t="shared" si="15"/>
        <v>1102</v>
      </c>
      <c r="I469" t="s">
        <v>92</v>
      </c>
      <c r="J469" t="s">
        <v>39</v>
      </c>
    </row>
    <row r="470" spans="1:10" x14ac:dyDescent="0.25">
      <c r="A470" t="s">
        <v>201</v>
      </c>
      <c r="B470" t="s">
        <v>270</v>
      </c>
      <c r="C470" t="str">
        <f t="shared" si="14"/>
        <v>Virginia Square-GMU -- Dupont Circle</v>
      </c>
      <c r="D470" s="1">
        <v>1155</v>
      </c>
      <c r="E470" t="s">
        <v>12</v>
      </c>
      <c r="F470" t="s">
        <v>15</v>
      </c>
      <c r="G470">
        <v>2</v>
      </c>
      <c r="H470" s="1">
        <f t="shared" si="15"/>
        <v>2310</v>
      </c>
      <c r="I470" t="s">
        <v>92</v>
      </c>
      <c r="J470" t="s">
        <v>39</v>
      </c>
    </row>
    <row r="471" spans="1:10" x14ac:dyDescent="0.25">
      <c r="A471" t="s">
        <v>201</v>
      </c>
      <c r="B471" t="s">
        <v>272</v>
      </c>
      <c r="C471" t="str">
        <f t="shared" si="14"/>
        <v>Virginia Square-GMU -- Eastern Market</v>
      </c>
      <c r="D471" s="1">
        <v>963</v>
      </c>
      <c r="E471" t="s">
        <v>12</v>
      </c>
      <c r="F471" t="s">
        <v>23</v>
      </c>
      <c r="G471">
        <v>1</v>
      </c>
      <c r="H471" s="1">
        <f t="shared" si="15"/>
        <v>963</v>
      </c>
      <c r="I471" t="s">
        <v>92</v>
      </c>
      <c r="J471" t="s">
        <v>39</v>
      </c>
    </row>
    <row r="472" spans="1:10" x14ac:dyDescent="0.25">
      <c r="A472" t="s">
        <v>201</v>
      </c>
      <c r="B472" t="s">
        <v>275</v>
      </c>
      <c r="C472" t="str">
        <f t="shared" si="14"/>
        <v>Virginia Square-GMU -- Farragut North</v>
      </c>
      <c r="D472" s="1">
        <v>46</v>
      </c>
      <c r="E472" t="s">
        <v>12</v>
      </c>
      <c r="F472" t="s">
        <v>15</v>
      </c>
      <c r="G472">
        <v>2</v>
      </c>
      <c r="H472" s="1">
        <f t="shared" si="15"/>
        <v>92</v>
      </c>
      <c r="I472" t="s">
        <v>92</v>
      </c>
      <c r="J472" t="s">
        <v>39</v>
      </c>
    </row>
    <row r="473" spans="1:10" x14ac:dyDescent="0.25">
      <c r="A473" t="s">
        <v>201</v>
      </c>
      <c r="B473" t="s">
        <v>276</v>
      </c>
      <c r="C473" t="str">
        <f t="shared" si="14"/>
        <v>Virginia Square-GMU -- Farragut West</v>
      </c>
      <c r="D473" s="1">
        <v>13248</v>
      </c>
      <c r="E473" t="s">
        <v>12</v>
      </c>
      <c r="F473" t="s">
        <v>23</v>
      </c>
      <c r="G473">
        <v>1</v>
      </c>
      <c r="H473" s="1">
        <f t="shared" si="15"/>
        <v>13248</v>
      </c>
      <c r="I473" t="s">
        <v>92</v>
      </c>
      <c r="J473" t="s">
        <v>39</v>
      </c>
    </row>
    <row r="474" spans="1:10" x14ac:dyDescent="0.25">
      <c r="A474" t="s">
        <v>201</v>
      </c>
      <c r="B474" t="s">
        <v>277</v>
      </c>
      <c r="C474" t="str">
        <f t="shared" si="14"/>
        <v>Virginia Square-GMU -- Federal Center SW</v>
      </c>
      <c r="D474" s="1">
        <v>951</v>
      </c>
      <c r="E474" t="s">
        <v>12</v>
      </c>
      <c r="F474" t="s">
        <v>23</v>
      </c>
      <c r="G474">
        <v>1</v>
      </c>
      <c r="H474" s="1">
        <f t="shared" si="15"/>
        <v>951</v>
      </c>
      <c r="I474" t="s">
        <v>92</v>
      </c>
      <c r="J474" t="s">
        <v>39</v>
      </c>
    </row>
    <row r="475" spans="1:10" x14ac:dyDescent="0.25">
      <c r="A475" t="s">
        <v>201</v>
      </c>
      <c r="B475" t="s">
        <v>278</v>
      </c>
      <c r="C475" t="str">
        <f t="shared" si="14"/>
        <v>Virginia Square-GMU -- Federal Triangle</v>
      </c>
      <c r="D475" s="1">
        <v>2474</v>
      </c>
      <c r="E475" t="s">
        <v>12</v>
      </c>
      <c r="F475" t="s">
        <v>23</v>
      </c>
      <c r="G475">
        <v>1</v>
      </c>
      <c r="H475" s="1">
        <f t="shared" si="15"/>
        <v>2474</v>
      </c>
      <c r="I475" t="s">
        <v>92</v>
      </c>
      <c r="J475" t="s">
        <v>39</v>
      </c>
    </row>
    <row r="476" spans="1:10" x14ac:dyDescent="0.25">
      <c r="A476" t="s">
        <v>201</v>
      </c>
      <c r="B476" t="s">
        <v>279</v>
      </c>
      <c r="C476" t="str">
        <f t="shared" si="14"/>
        <v>Virginia Square-GMU -- Foggy Bottom</v>
      </c>
      <c r="D476" s="1">
        <v>9974</v>
      </c>
      <c r="E476" t="s">
        <v>12</v>
      </c>
      <c r="F476" t="s">
        <v>23</v>
      </c>
      <c r="G476">
        <v>1</v>
      </c>
      <c r="H476" s="1">
        <f t="shared" si="15"/>
        <v>9974</v>
      </c>
      <c r="I476" t="s">
        <v>92</v>
      </c>
      <c r="J476" t="s">
        <v>39</v>
      </c>
    </row>
    <row r="477" spans="1:10" x14ac:dyDescent="0.25">
      <c r="A477" t="s">
        <v>201</v>
      </c>
      <c r="B477" t="s">
        <v>120</v>
      </c>
      <c r="C477" t="str">
        <f t="shared" si="14"/>
        <v>Virginia Square-GMU -- Gallery Place-Chinatown</v>
      </c>
      <c r="D477" s="1">
        <v>1724</v>
      </c>
      <c r="E477" t="s">
        <v>12</v>
      </c>
      <c r="F477" t="s">
        <v>117</v>
      </c>
      <c r="G477">
        <v>2</v>
      </c>
      <c r="H477" s="1">
        <f t="shared" si="15"/>
        <v>3448</v>
      </c>
      <c r="I477" t="s">
        <v>92</v>
      </c>
      <c r="J477" t="s">
        <v>39</v>
      </c>
    </row>
    <row r="478" spans="1:10" x14ac:dyDescent="0.25">
      <c r="A478" t="s">
        <v>201</v>
      </c>
      <c r="B478" t="s">
        <v>121</v>
      </c>
      <c r="C478" t="str">
        <f t="shared" si="14"/>
        <v>Virginia Square-GMU -- Georgia Avenue-Petworth</v>
      </c>
      <c r="D478" s="1">
        <v>190</v>
      </c>
      <c r="E478" t="s">
        <v>12</v>
      </c>
      <c r="F478" t="s">
        <v>7</v>
      </c>
      <c r="G478">
        <v>2</v>
      </c>
      <c r="H478" s="1">
        <f t="shared" si="15"/>
        <v>380</v>
      </c>
      <c r="I478" t="s">
        <v>92</v>
      </c>
      <c r="J478" t="s">
        <v>39</v>
      </c>
    </row>
    <row r="479" spans="1:10" x14ac:dyDescent="0.25">
      <c r="A479" t="s">
        <v>201</v>
      </c>
      <c r="B479" t="s">
        <v>128</v>
      </c>
      <c r="C479" t="str">
        <f t="shared" si="14"/>
        <v>Virginia Square-GMU -- Judiciary Square</v>
      </c>
      <c r="D479" s="1">
        <v>1393</v>
      </c>
      <c r="E479" t="s">
        <v>12</v>
      </c>
      <c r="F479" t="s">
        <v>15</v>
      </c>
      <c r="G479">
        <v>2</v>
      </c>
      <c r="H479" s="1">
        <f t="shared" si="15"/>
        <v>2786</v>
      </c>
      <c r="I479" t="s">
        <v>92</v>
      </c>
      <c r="J479" t="s">
        <v>39</v>
      </c>
    </row>
    <row r="480" spans="1:10" x14ac:dyDescent="0.25">
      <c r="A480" t="s">
        <v>201</v>
      </c>
      <c r="B480" t="s">
        <v>132</v>
      </c>
      <c r="C480" t="str">
        <f t="shared" si="14"/>
        <v>Virginia Square-GMU -- L'Enfant Plaza</v>
      </c>
      <c r="D480" s="1">
        <v>2617</v>
      </c>
      <c r="E480" t="s">
        <v>12</v>
      </c>
      <c r="F480" t="s">
        <v>133</v>
      </c>
      <c r="G480">
        <v>1</v>
      </c>
      <c r="H480" s="1">
        <f t="shared" si="15"/>
        <v>2617</v>
      </c>
      <c r="I480" t="s">
        <v>92</v>
      </c>
      <c r="J480" t="s">
        <v>39</v>
      </c>
    </row>
    <row r="481" spans="1:10" x14ac:dyDescent="0.25">
      <c r="A481" t="s">
        <v>201</v>
      </c>
      <c r="B481" t="s">
        <v>181</v>
      </c>
      <c r="C481" t="str">
        <f t="shared" si="14"/>
        <v>Virginia Square-GMU -- McPherson Square</v>
      </c>
      <c r="D481" s="1">
        <v>7369</v>
      </c>
      <c r="E481" t="s">
        <v>12</v>
      </c>
      <c r="F481" t="s">
        <v>23</v>
      </c>
      <c r="G481">
        <v>1</v>
      </c>
      <c r="H481" s="1">
        <f t="shared" si="15"/>
        <v>7369</v>
      </c>
      <c r="I481" t="s">
        <v>92</v>
      </c>
      <c r="J481" t="s">
        <v>39</v>
      </c>
    </row>
    <row r="482" spans="1:10" x14ac:dyDescent="0.25">
      <c r="A482" t="s">
        <v>201</v>
      </c>
      <c r="B482" t="s">
        <v>183</v>
      </c>
      <c r="C482" t="str">
        <f t="shared" si="14"/>
        <v>Virginia Square-GMU -- Metro Center</v>
      </c>
      <c r="D482" s="1">
        <v>6051</v>
      </c>
      <c r="E482" t="s">
        <v>12</v>
      </c>
      <c r="F482" t="s">
        <v>184</v>
      </c>
      <c r="G482">
        <v>1</v>
      </c>
      <c r="H482" s="1">
        <f t="shared" si="15"/>
        <v>6051</v>
      </c>
      <c r="I482" t="s">
        <v>92</v>
      </c>
      <c r="J482" t="s">
        <v>39</v>
      </c>
    </row>
    <row r="483" spans="1:10" x14ac:dyDescent="0.25">
      <c r="A483" t="s">
        <v>201</v>
      </c>
      <c r="B483" t="s">
        <v>249</v>
      </c>
      <c r="C483" t="str">
        <f t="shared" si="14"/>
        <v>Virginia Square-GMU -- Mt. Vernon Square-UDC</v>
      </c>
      <c r="D483" s="1">
        <v>238</v>
      </c>
      <c r="E483" t="s">
        <v>12</v>
      </c>
      <c r="F483" t="s">
        <v>7</v>
      </c>
      <c r="G483">
        <v>2</v>
      </c>
      <c r="H483" s="1">
        <f t="shared" si="15"/>
        <v>476</v>
      </c>
      <c r="I483" t="s">
        <v>92</v>
      </c>
      <c r="J483" t="s">
        <v>39</v>
      </c>
    </row>
    <row r="484" spans="1:10" x14ac:dyDescent="0.25">
      <c r="A484" t="s">
        <v>201</v>
      </c>
      <c r="B484" t="s">
        <v>250</v>
      </c>
      <c r="C484" t="str">
        <f t="shared" si="14"/>
        <v>Virginia Square-GMU -- Navy Yard</v>
      </c>
      <c r="D484" s="1">
        <v>692</v>
      </c>
      <c r="E484" t="s">
        <v>12</v>
      </c>
      <c r="F484" t="s">
        <v>4</v>
      </c>
      <c r="G484">
        <v>2</v>
      </c>
      <c r="H484" s="1">
        <f t="shared" si="15"/>
        <v>1384</v>
      </c>
      <c r="I484" t="s">
        <v>92</v>
      </c>
      <c r="J484" t="s">
        <v>39</v>
      </c>
    </row>
    <row r="485" spans="1:10" x14ac:dyDescent="0.25">
      <c r="A485" t="s">
        <v>201</v>
      </c>
      <c r="B485" t="s">
        <v>155</v>
      </c>
      <c r="C485" t="str">
        <f t="shared" si="14"/>
        <v>Virginia Square-GMU -- New York Ave</v>
      </c>
      <c r="D485" s="1">
        <v>860</v>
      </c>
      <c r="E485" t="s">
        <v>12</v>
      </c>
      <c r="F485" t="s">
        <v>15</v>
      </c>
      <c r="G485">
        <v>2</v>
      </c>
      <c r="H485" s="1">
        <f t="shared" si="15"/>
        <v>1720</v>
      </c>
      <c r="I485" t="s">
        <v>92</v>
      </c>
      <c r="J485" t="s">
        <v>39</v>
      </c>
    </row>
    <row r="486" spans="1:10" x14ac:dyDescent="0.25">
      <c r="A486" t="s">
        <v>201</v>
      </c>
      <c r="B486" t="s">
        <v>158</v>
      </c>
      <c r="C486" t="str">
        <f t="shared" si="14"/>
        <v>Virginia Square-GMU -- Potomac Avenue</v>
      </c>
      <c r="D486" s="1">
        <v>176</v>
      </c>
      <c r="E486" t="s">
        <v>12</v>
      </c>
      <c r="F486" t="s">
        <v>23</v>
      </c>
      <c r="G486">
        <v>1</v>
      </c>
      <c r="H486" s="1">
        <f t="shared" si="15"/>
        <v>176</v>
      </c>
      <c r="I486" t="s">
        <v>92</v>
      </c>
      <c r="J486" t="s">
        <v>39</v>
      </c>
    </row>
    <row r="487" spans="1:10" x14ac:dyDescent="0.25">
      <c r="A487" t="s">
        <v>201</v>
      </c>
      <c r="B487" t="s">
        <v>165</v>
      </c>
      <c r="C487" t="str">
        <f t="shared" si="14"/>
        <v>Virginia Square-GMU -- Shaw-Howard University</v>
      </c>
      <c r="D487" s="1">
        <v>235</v>
      </c>
      <c r="E487" t="s">
        <v>12</v>
      </c>
      <c r="F487" t="s">
        <v>7</v>
      </c>
      <c r="G487">
        <v>2</v>
      </c>
      <c r="H487" s="1">
        <f t="shared" si="15"/>
        <v>470</v>
      </c>
      <c r="I487" t="s">
        <v>92</v>
      </c>
      <c r="J487" t="s">
        <v>39</v>
      </c>
    </row>
    <row r="488" spans="1:10" x14ac:dyDescent="0.25">
      <c r="A488" t="s">
        <v>201</v>
      </c>
      <c r="B488" t="s">
        <v>167</v>
      </c>
      <c r="C488" t="str">
        <f t="shared" si="14"/>
        <v>Virginia Square-GMU -- Smithsonian</v>
      </c>
      <c r="D488" s="1">
        <v>2552</v>
      </c>
      <c r="E488" t="s">
        <v>12</v>
      </c>
      <c r="F488" t="s">
        <v>23</v>
      </c>
      <c r="G488">
        <v>1</v>
      </c>
      <c r="H488" s="1">
        <f t="shared" si="15"/>
        <v>2552</v>
      </c>
      <c r="I488" t="s">
        <v>92</v>
      </c>
      <c r="J488" t="s">
        <v>39</v>
      </c>
    </row>
    <row r="489" spans="1:10" x14ac:dyDescent="0.25">
      <c r="A489" t="s">
        <v>201</v>
      </c>
      <c r="B489" t="s">
        <v>170</v>
      </c>
      <c r="C489" t="str">
        <f t="shared" si="14"/>
        <v>Virginia Square-GMU -- Stadium-Armory</v>
      </c>
      <c r="D489" s="1">
        <v>359</v>
      </c>
      <c r="E489" t="s">
        <v>12</v>
      </c>
      <c r="F489" t="s">
        <v>23</v>
      </c>
      <c r="G489">
        <v>1</v>
      </c>
      <c r="H489" s="1">
        <f t="shared" si="15"/>
        <v>359</v>
      </c>
      <c r="I489" t="s">
        <v>92</v>
      </c>
      <c r="J489" t="s">
        <v>39</v>
      </c>
    </row>
    <row r="490" spans="1:10" x14ac:dyDescent="0.25">
      <c r="A490" t="s">
        <v>201</v>
      </c>
      <c r="B490" t="s">
        <v>61</v>
      </c>
      <c r="C490" t="str">
        <f t="shared" si="14"/>
        <v>Virginia Square-GMU -- Tenleytown-AU</v>
      </c>
      <c r="D490" s="1">
        <v>550</v>
      </c>
      <c r="E490" t="s">
        <v>12</v>
      </c>
      <c r="F490" t="s">
        <v>15</v>
      </c>
      <c r="G490">
        <v>2</v>
      </c>
      <c r="H490" s="1">
        <f t="shared" si="15"/>
        <v>1100</v>
      </c>
      <c r="I490" t="s">
        <v>92</v>
      </c>
      <c r="J490" t="s">
        <v>39</v>
      </c>
    </row>
    <row r="491" spans="1:10" x14ac:dyDescent="0.25">
      <c r="A491" t="s">
        <v>201</v>
      </c>
      <c r="B491" t="s">
        <v>64</v>
      </c>
      <c r="C491" t="str">
        <f t="shared" si="14"/>
        <v>Virginia Square-GMU -- U Street-Cardozo</v>
      </c>
      <c r="D491" s="1">
        <v>560</v>
      </c>
      <c r="E491" t="s">
        <v>12</v>
      </c>
      <c r="F491" t="s">
        <v>7</v>
      </c>
      <c r="G491">
        <v>2</v>
      </c>
      <c r="H491" s="1">
        <f t="shared" si="15"/>
        <v>1120</v>
      </c>
      <c r="I491" t="s">
        <v>92</v>
      </c>
      <c r="J491" t="s">
        <v>39</v>
      </c>
    </row>
    <row r="492" spans="1:10" x14ac:dyDescent="0.25">
      <c r="A492" t="s">
        <v>201</v>
      </c>
      <c r="B492" t="s">
        <v>65</v>
      </c>
      <c r="C492" t="str">
        <f t="shared" si="14"/>
        <v>Virginia Square-GMU -- Union Station</v>
      </c>
      <c r="D492" s="1">
        <v>3804</v>
      </c>
      <c r="E492" t="s">
        <v>12</v>
      </c>
      <c r="F492" t="s">
        <v>15</v>
      </c>
      <c r="G492">
        <v>2</v>
      </c>
      <c r="H492" s="1">
        <f t="shared" si="15"/>
        <v>7608</v>
      </c>
      <c r="I492" t="s">
        <v>92</v>
      </c>
      <c r="J492" t="s">
        <v>39</v>
      </c>
    </row>
    <row r="493" spans="1:10" x14ac:dyDescent="0.25">
      <c r="A493" t="s">
        <v>201</v>
      </c>
      <c r="B493" t="s">
        <v>199</v>
      </c>
      <c r="C493" t="str">
        <f t="shared" si="14"/>
        <v>Virginia Square-GMU -- Van Ness-UDC</v>
      </c>
      <c r="D493" s="1">
        <v>276</v>
      </c>
      <c r="E493" t="s">
        <v>12</v>
      </c>
      <c r="F493" t="s">
        <v>15</v>
      </c>
      <c r="G493">
        <v>2</v>
      </c>
      <c r="H493" s="1">
        <f t="shared" si="15"/>
        <v>552</v>
      </c>
      <c r="I493" t="s">
        <v>92</v>
      </c>
      <c r="J493" t="s">
        <v>39</v>
      </c>
    </row>
    <row r="494" spans="1:10" x14ac:dyDescent="0.25">
      <c r="A494" t="s">
        <v>201</v>
      </c>
      <c r="B494" t="s">
        <v>202</v>
      </c>
      <c r="C494" t="str">
        <f t="shared" si="14"/>
        <v>Virginia Square-GMU -- Waterfront</v>
      </c>
      <c r="D494" s="1">
        <v>215</v>
      </c>
      <c r="E494" t="s">
        <v>12</v>
      </c>
      <c r="F494" t="s">
        <v>7</v>
      </c>
      <c r="G494">
        <v>2</v>
      </c>
      <c r="H494" s="1">
        <f t="shared" si="15"/>
        <v>430</v>
      </c>
      <c r="I494" t="s">
        <v>92</v>
      </c>
      <c r="J494" t="s">
        <v>39</v>
      </c>
    </row>
    <row r="495" spans="1:10" x14ac:dyDescent="0.25">
      <c r="A495" t="s">
        <v>201</v>
      </c>
      <c r="B495" t="s">
        <v>91</v>
      </c>
      <c r="C495" t="str">
        <f t="shared" si="14"/>
        <v>Virginia Square-GMU -- Woodley Park-Zoo</v>
      </c>
      <c r="D495" s="1">
        <v>514</v>
      </c>
      <c r="E495" t="s">
        <v>12</v>
      </c>
      <c r="F495" t="s">
        <v>15</v>
      </c>
      <c r="G495">
        <v>2</v>
      </c>
      <c r="H495" s="1">
        <f t="shared" si="15"/>
        <v>1028</v>
      </c>
      <c r="I495" t="s">
        <v>92</v>
      </c>
      <c r="J495" t="s">
        <v>39</v>
      </c>
    </row>
    <row r="496" spans="1:10" x14ac:dyDescent="0.25">
      <c r="A496" t="s">
        <v>6</v>
      </c>
      <c r="B496" t="s">
        <v>6</v>
      </c>
      <c r="C496" t="str">
        <f t="shared" si="14"/>
        <v>Archives-Navy Memorial -- Archives-Navy Memorial</v>
      </c>
      <c r="D496" s="1">
        <v>1103</v>
      </c>
      <c r="E496" t="s">
        <v>7</v>
      </c>
      <c r="F496" t="s">
        <v>7</v>
      </c>
      <c r="G496">
        <v>1</v>
      </c>
      <c r="H496" s="1">
        <f t="shared" si="15"/>
        <v>1103</v>
      </c>
      <c r="I496" t="s">
        <v>94</v>
      </c>
      <c r="J496" t="s">
        <v>37</v>
      </c>
    </row>
    <row r="497" spans="1:10" x14ac:dyDescent="0.25">
      <c r="A497" t="s">
        <v>22</v>
      </c>
      <c r="B497" t="s">
        <v>22</v>
      </c>
      <c r="C497" t="str">
        <f t="shared" si="14"/>
        <v>Capitol South -- Capitol South</v>
      </c>
      <c r="D497" s="1">
        <v>1160</v>
      </c>
      <c r="E497" t="s">
        <v>23</v>
      </c>
      <c r="F497" t="s">
        <v>23</v>
      </c>
      <c r="G497">
        <v>1</v>
      </c>
      <c r="H497" s="1">
        <f t="shared" si="15"/>
        <v>1160</v>
      </c>
      <c r="I497" t="s">
        <v>94</v>
      </c>
      <c r="J497" t="s">
        <v>37</v>
      </c>
    </row>
    <row r="498" spans="1:10" x14ac:dyDescent="0.25">
      <c r="A498" t="s">
        <v>27</v>
      </c>
      <c r="B498" t="s">
        <v>27</v>
      </c>
      <c r="C498" t="str">
        <f t="shared" si="14"/>
        <v>Cleveland Park -- Cleveland Park</v>
      </c>
      <c r="D498" s="1">
        <v>987</v>
      </c>
      <c r="E498" t="s">
        <v>15</v>
      </c>
      <c r="F498" t="s">
        <v>15</v>
      </c>
      <c r="G498">
        <v>1</v>
      </c>
      <c r="H498" s="1">
        <f t="shared" si="15"/>
        <v>987</v>
      </c>
      <c r="I498" t="s">
        <v>94</v>
      </c>
      <c r="J498" t="s">
        <v>37</v>
      </c>
    </row>
    <row r="499" spans="1:10" x14ac:dyDescent="0.25">
      <c r="A499" t="s">
        <v>154</v>
      </c>
      <c r="B499" t="s">
        <v>154</v>
      </c>
      <c r="C499" t="str">
        <f t="shared" si="14"/>
        <v>Columbia Heights -- Columbia Heights</v>
      </c>
      <c r="D499" s="1">
        <v>2747</v>
      </c>
      <c r="E499" t="s">
        <v>7</v>
      </c>
      <c r="F499" t="s">
        <v>7</v>
      </c>
      <c r="G499">
        <v>1</v>
      </c>
      <c r="H499" s="1">
        <f t="shared" si="15"/>
        <v>2747</v>
      </c>
      <c r="I499" t="s">
        <v>94</v>
      </c>
      <c r="J499" t="s">
        <v>37</v>
      </c>
    </row>
    <row r="500" spans="1:10" x14ac:dyDescent="0.25">
      <c r="A500" t="s">
        <v>270</v>
      </c>
      <c r="B500" t="s">
        <v>270</v>
      </c>
      <c r="C500" t="str">
        <f t="shared" si="14"/>
        <v>Dupont Circle -- Dupont Circle</v>
      </c>
      <c r="D500" s="1">
        <v>4623</v>
      </c>
      <c r="E500" t="s">
        <v>15</v>
      </c>
      <c r="F500" t="s">
        <v>15</v>
      </c>
      <c r="G500">
        <v>1</v>
      </c>
      <c r="H500" s="1">
        <f t="shared" si="15"/>
        <v>4623</v>
      </c>
      <c r="I500" t="s">
        <v>94</v>
      </c>
      <c r="J500" t="s">
        <v>37</v>
      </c>
    </row>
    <row r="501" spans="1:10" x14ac:dyDescent="0.25">
      <c r="A501" t="s">
        <v>272</v>
      </c>
      <c r="B501" t="s">
        <v>272</v>
      </c>
      <c r="C501" t="str">
        <f t="shared" si="14"/>
        <v>Eastern Market -- Eastern Market</v>
      </c>
      <c r="D501" s="1">
        <v>1226</v>
      </c>
      <c r="E501" t="s">
        <v>23</v>
      </c>
      <c r="F501" t="s">
        <v>23</v>
      </c>
      <c r="G501">
        <v>1</v>
      </c>
      <c r="H501" s="1">
        <f t="shared" si="15"/>
        <v>1226</v>
      </c>
      <c r="I501" t="s">
        <v>94</v>
      </c>
      <c r="J501" t="s">
        <v>37</v>
      </c>
    </row>
    <row r="502" spans="1:10" x14ac:dyDescent="0.25">
      <c r="A502" t="s">
        <v>275</v>
      </c>
      <c r="B502" t="s">
        <v>275</v>
      </c>
      <c r="C502" t="str">
        <f t="shared" si="14"/>
        <v>Farragut North -- Farragut North</v>
      </c>
      <c r="D502" s="1">
        <v>4137</v>
      </c>
      <c r="E502" t="s">
        <v>15</v>
      </c>
      <c r="F502" t="s">
        <v>15</v>
      </c>
      <c r="G502">
        <v>1</v>
      </c>
      <c r="H502" s="1">
        <f t="shared" si="15"/>
        <v>4137</v>
      </c>
      <c r="I502" t="s">
        <v>94</v>
      </c>
      <c r="J502" t="s">
        <v>37</v>
      </c>
    </row>
    <row r="503" spans="1:10" x14ac:dyDescent="0.25">
      <c r="A503" t="s">
        <v>276</v>
      </c>
      <c r="B503" t="s">
        <v>276</v>
      </c>
      <c r="C503" t="str">
        <f t="shared" si="14"/>
        <v>Farragut West -- Farragut West</v>
      </c>
      <c r="D503" s="1">
        <v>2179</v>
      </c>
      <c r="E503" t="s">
        <v>23</v>
      </c>
      <c r="F503" t="s">
        <v>23</v>
      </c>
      <c r="G503">
        <v>1</v>
      </c>
      <c r="H503" s="1">
        <f t="shared" si="15"/>
        <v>2179</v>
      </c>
      <c r="I503" t="s">
        <v>94</v>
      </c>
      <c r="J503" t="s">
        <v>37</v>
      </c>
    </row>
    <row r="504" spans="1:10" x14ac:dyDescent="0.25">
      <c r="A504" t="s">
        <v>277</v>
      </c>
      <c r="B504" t="s">
        <v>277</v>
      </c>
      <c r="C504" t="str">
        <f t="shared" si="14"/>
        <v>Federal Center SW -- Federal Center SW</v>
      </c>
      <c r="D504" s="1">
        <v>565</v>
      </c>
      <c r="E504" t="s">
        <v>23</v>
      </c>
      <c r="F504" t="s">
        <v>23</v>
      </c>
      <c r="G504">
        <v>1</v>
      </c>
      <c r="H504" s="1">
        <f t="shared" si="15"/>
        <v>565</v>
      </c>
      <c r="I504" t="s">
        <v>94</v>
      </c>
      <c r="J504" t="s">
        <v>37</v>
      </c>
    </row>
    <row r="505" spans="1:10" x14ac:dyDescent="0.25">
      <c r="A505" t="s">
        <v>278</v>
      </c>
      <c r="B505" t="s">
        <v>278</v>
      </c>
      <c r="C505" t="str">
        <f t="shared" si="14"/>
        <v>Federal Triangle -- Federal Triangle</v>
      </c>
      <c r="D505" s="1">
        <v>1006</v>
      </c>
      <c r="E505" t="s">
        <v>23</v>
      </c>
      <c r="F505" t="s">
        <v>23</v>
      </c>
      <c r="G505">
        <v>1</v>
      </c>
      <c r="H505" s="1">
        <f t="shared" si="15"/>
        <v>1006</v>
      </c>
      <c r="I505" t="s">
        <v>94</v>
      </c>
      <c r="J505" t="s">
        <v>37</v>
      </c>
    </row>
    <row r="506" spans="1:10" x14ac:dyDescent="0.25">
      <c r="A506" t="s">
        <v>279</v>
      </c>
      <c r="B506" t="s">
        <v>279</v>
      </c>
      <c r="C506" t="str">
        <f t="shared" si="14"/>
        <v>Foggy Bottom -- Foggy Bottom</v>
      </c>
      <c r="D506" s="1">
        <v>3829</v>
      </c>
      <c r="E506" t="s">
        <v>23</v>
      </c>
      <c r="F506" t="s">
        <v>23</v>
      </c>
      <c r="G506">
        <v>1</v>
      </c>
      <c r="H506" s="1">
        <f t="shared" si="15"/>
        <v>3829</v>
      </c>
      <c r="I506" t="s">
        <v>94</v>
      </c>
      <c r="J506" t="s">
        <v>37</v>
      </c>
    </row>
    <row r="507" spans="1:10" x14ac:dyDescent="0.25">
      <c r="A507" t="s">
        <v>120</v>
      </c>
      <c r="B507" t="s">
        <v>120</v>
      </c>
      <c r="C507" t="str">
        <f t="shared" si="14"/>
        <v>Gallery Place-Chinatown -- Gallery Place-Chinatown</v>
      </c>
      <c r="D507" s="1">
        <v>6898</v>
      </c>
      <c r="E507" t="s">
        <v>117</v>
      </c>
      <c r="F507" t="s">
        <v>117</v>
      </c>
      <c r="G507">
        <v>1</v>
      </c>
      <c r="H507" s="1">
        <f t="shared" si="15"/>
        <v>6898</v>
      </c>
      <c r="I507" t="s">
        <v>94</v>
      </c>
      <c r="J507" t="s">
        <v>37</v>
      </c>
    </row>
    <row r="508" spans="1:10" x14ac:dyDescent="0.25">
      <c r="A508" t="s">
        <v>121</v>
      </c>
      <c r="B508" t="s">
        <v>121</v>
      </c>
      <c r="C508" t="str">
        <f t="shared" si="14"/>
        <v>Georgia Avenue-Petworth -- Georgia Avenue-Petworth</v>
      </c>
      <c r="D508" s="1">
        <v>943</v>
      </c>
      <c r="E508" t="s">
        <v>7</v>
      </c>
      <c r="F508" t="s">
        <v>7</v>
      </c>
      <c r="G508">
        <v>1</v>
      </c>
      <c r="H508" s="1">
        <f t="shared" si="15"/>
        <v>943</v>
      </c>
      <c r="I508" t="s">
        <v>94</v>
      </c>
      <c r="J508" t="s">
        <v>37</v>
      </c>
    </row>
    <row r="509" spans="1:10" x14ac:dyDescent="0.25">
      <c r="A509" t="s">
        <v>128</v>
      </c>
      <c r="B509" t="s">
        <v>128</v>
      </c>
      <c r="C509" t="str">
        <f t="shared" si="14"/>
        <v>Judiciary Square -- Judiciary Square</v>
      </c>
      <c r="D509" s="1">
        <v>1142</v>
      </c>
      <c r="E509" t="s">
        <v>15</v>
      </c>
      <c r="F509" t="s">
        <v>15</v>
      </c>
      <c r="G509">
        <v>1</v>
      </c>
      <c r="H509" s="1">
        <f t="shared" si="15"/>
        <v>1142</v>
      </c>
      <c r="I509" t="s">
        <v>94</v>
      </c>
      <c r="J509" t="s">
        <v>37</v>
      </c>
    </row>
    <row r="510" spans="1:10" x14ac:dyDescent="0.25">
      <c r="A510" t="s">
        <v>132</v>
      </c>
      <c r="B510" t="s">
        <v>132</v>
      </c>
      <c r="C510" t="str">
        <f t="shared" si="14"/>
        <v>L'Enfant Plaza -- L'Enfant Plaza</v>
      </c>
      <c r="D510" s="1">
        <v>3685</v>
      </c>
      <c r="E510" t="s">
        <v>133</v>
      </c>
      <c r="F510" t="s">
        <v>133</v>
      </c>
      <c r="G510">
        <v>1</v>
      </c>
      <c r="H510" s="1">
        <f t="shared" si="15"/>
        <v>3685</v>
      </c>
      <c r="I510" t="s">
        <v>94</v>
      </c>
      <c r="J510" t="s">
        <v>37</v>
      </c>
    </row>
    <row r="511" spans="1:10" x14ac:dyDescent="0.25">
      <c r="A511" t="s">
        <v>181</v>
      </c>
      <c r="B511" t="s">
        <v>181</v>
      </c>
      <c r="C511" t="str">
        <f t="shared" si="14"/>
        <v>McPherson Square -- McPherson Square</v>
      </c>
      <c r="D511" s="1">
        <v>1768</v>
      </c>
      <c r="E511" t="s">
        <v>23</v>
      </c>
      <c r="F511" t="s">
        <v>23</v>
      </c>
      <c r="G511">
        <v>1</v>
      </c>
      <c r="H511" s="1">
        <f t="shared" si="15"/>
        <v>1768</v>
      </c>
      <c r="I511" t="s">
        <v>94</v>
      </c>
      <c r="J511" t="s">
        <v>37</v>
      </c>
    </row>
    <row r="512" spans="1:10" x14ac:dyDescent="0.25">
      <c r="A512" t="s">
        <v>183</v>
      </c>
      <c r="B512" t="s">
        <v>183</v>
      </c>
      <c r="C512" t="str">
        <f t="shared" si="14"/>
        <v>Metro Center -- Metro Center</v>
      </c>
      <c r="D512" s="1">
        <v>5773</v>
      </c>
      <c r="E512" t="s">
        <v>184</v>
      </c>
      <c r="F512" t="s">
        <v>184</v>
      </c>
      <c r="G512">
        <v>1</v>
      </c>
      <c r="H512" s="1">
        <f t="shared" si="15"/>
        <v>5773</v>
      </c>
      <c r="I512" t="s">
        <v>94</v>
      </c>
      <c r="J512" t="s">
        <v>37</v>
      </c>
    </row>
    <row r="513" spans="1:10" x14ac:dyDescent="0.25">
      <c r="A513" t="s">
        <v>249</v>
      </c>
      <c r="B513" t="s">
        <v>249</v>
      </c>
      <c r="C513" t="str">
        <f t="shared" si="14"/>
        <v>Mt. Vernon Square-UDC -- Mt. Vernon Square-UDC</v>
      </c>
      <c r="D513" s="1">
        <v>988</v>
      </c>
      <c r="E513" t="s">
        <v>7</v>
      </c>
      <c r="F513" t="s">
        <v>7</v>
      </c>
      <c r="G513">
        <v>1</v>
      </c>
      <c r="H513" s="1">
        <f t="shared" si="15"/>
        <v>988</v>
      </c>
      <c r="I513" t="s">
        <v>94</v>
      </c>
      <c r="J513" t="s">
        <v>37</v>
      </c>
    </row>
    <row r="514" spans="1:10" x14ac:dyDescent="0.25">
      <c r="A514" t="s">
        <v>250</v>
      </c>
      <c r="B514" t="s">
        <v>250</v>
      </c>
      <c r="C514" t="str">
        <f t="shared" ref="C514:C577" si="16">(A514&amp;" -- "&amp;B514)</f>
        <v>Navy Yard -- Navy Yard</v>
      </c>
      <c r="D514" s="1">
        <v>1677</v>
      </c>
      <c r="E514" t="s">
        <v>4</v>
      </c>
      <c r="F514" t="s">
        <v>4</v>
      </c>
      <c r="G514">
        <v>1</v>
      </c>
      <c r="H514" s="1">
        <f t="shared" ref="H514:H577" si="17">D514*G514</f>
        <v>1677</v>
      </c>
      <c r="I514" t="s">
        <v>94</v>
      </c>
      <c r="J514" t="s">
        <v>37</v>
      </c>
    </row>
    <row r="515" spans="1:10" x14ac:dyDescent="0.25">
      <c r="A515" t="s">
        <v>155</v>
      </c>
      <c r="B515" t="s">
        <v>155</v>
      </c>
      <c r="C515" t="str">
        <f t="shared" si="16"/>
        <v>New York Ave -- New York Ave</v>
      </c>
      <c r="D515" s="1">
        <v>1945</v>
      </c>
      <c r="E515" t="s">
        <v>15</v>
      </c>
      <c r="F515" t="s">
        <v>15</v>
      </c>
      <c r="G515">
        <v>1</v>
      </c>
      <c r="H515" s="1">
        <f t="shared" si="17"/>
        <v>1945</v>
      </c>
      <c r="I515" t="s">
        <v>94</v>
      </c>
      <c r="J515" t="s">
        <v>37</v>
      </c>
    </row>
    <row r="516" spans="1:10" x14ac:dyDescent="0.25">
      <c r="A516" t="s">
        <v>158</v>
      </c>
      <c r="B516" t="s">
        <v>158</v>
      </c>
      <c r="C516" t="str">
        <f t="shared" si="16"/>
        <v>Potomac Avenue -- Potomac Avenue</v>
      </c>
      <c r="D516" s="1">
        <v>720</v>
      </c>
      <c r="E516" t="s">
        <v>23</v>
      </c>
      <c r="F516" t="s">
        <v>23</v>
      </c>
      <c r="G516">
        <v>1</v>
      </c>
      <c r="H516" s="1">
        <f t="shared" si="17"/>
        <v>720</v>
      </c>
      <c r="I516" t="s">
        <v>94</v>
      </c>
      <c r="J516" t="s">
        <v>37</v>
      </c>
    </row>
    <row r="517" spans="1:10" x14ac:dyDescent="0.25">
      <c r="A517" t="s">
        <v>165</v>
      </c>
      <c r="B517" t="s">
        <v>165</v>
      </c>
      <c r="C517" t="str">
        <f t="shared" si="16"/>
        <v>Shaw-Howard University -- Shaw-Howard University</v>
      </c>
      <c r="D517" s="1">
        <v>1904</v>
      </c>
      <c r="E517" t="s">
        <v>7</v>
      </c>
      <c r="F517" t="s">
        <v>7</v>
      </c>
      <c r="G517">
        <v>1</v>
      </c>
      <c r="H517" s="1">
        <f t="shared" si="17"/>
        <v>1904</v>
      </c>
      <c r="I517" t="s">
        <v>94</v>
      </c>
      <c r="J517" t="s">
        <v>37</v>
      </c>
    </row>
    <row r="518" spans="1:10" x14ac:dyDescent="0.25">
      <c r="A518" t="s">
        <v>167</v>
      </c>
      <c r="B518" t="s">
        <v>167</v>
      </c>
      <c r="C518" t="str">
        <f t="shared" si="16"/>
        <v>Smithsonian -- Smithsonian</v>
      </c>
      <c r="D518" s="1">
        <v>2057</v>
      </c>
      <c r="E518" t="s">
        <v>23</v>
      </c>
      <c r="F518" t="s">
        <v>23</v>
      </c>
      <c r="G518">
        <v>1</v>
      </c>
      <c r="H518" s="1">
        <f t="shared" si="17"/>
        <v>2057</v>
      </c>
      <c r="I518" t="s">
        <v>94</v>
      </c>
      <c r="J518" t="s">
        <v>37</v>
      </c>
    </row>
    <row r="519" spans="1:10" x14ac:dyDescent="0.25">
      <c r="A519" t="s">
        <v>170</v>
      </c>
      <c r="B519" t="s">
        <v>170</v>
      </c>
      <c r="C519" t="str">
        <f t="shared" si="16"/>
        <v>Stadium-Armory -- Stadium-Armory</v>
      </c>
      <c r="D519" s="1">
        <v>2067</v>
      </c>
      <c r="E519" t="s">
        <v>23</v>
      </c>
      <c r="F519" t="s">
        <v>23</v>
      </c>
      <c r="G519">
        <v>1</v>
      </c>
      <c r="H519" s="1">
        <f t="shared" si="17"/>
        <v>2067</v>
      </c>
      <c r="I519" t="s">
        <v>94</v>
      </c>
      <c r="J519" t="s">
        <v>37</v>
      </c>
    </row>
    <row r="520" spans="1:10" x14ac:dyDescent="0.25">
      <c r="A520" t="s">
        <v>61</v>
      </c>
      <c r="B520" t="s">
        <v>61</v>
      </c>
      <c r="C520" t="str">
        <f t="shared" si="16"/>
        <v>Tenleytown-AU -- Tenleytown-AU</v>
      </c>
      <c r="D520" s="1">
        <v>1648</v>
      </c>
      <c r="E520" t="s">
        <v>15</v>
      </c>
      <c r="F520" t="s">
        <v>15</v>
      </c>
      <c r="G520">
        <v>1</v>
      </c>
      <c r="H520" s="1">
        <f t="shared" si="17"/>
        <v>1648</v>
      </c>
      <c r="I520" t="s">
        <v>94</v>
      </c>
      <c r="J520" t="s">
        <v>37</v>
      </c>
    </row>
    <row r="521" spans="1:10" x14ac:dyDescent="0.25">
      <c r="A521" t="s">
        <v>64</v>
      </c>
      <c r="B521" t="s">
        <v>64</v>
      </c>
      <c r="C521" t="str">
        <f t="shared" si="16"/>
        <v>U Street-Cardozo -- U Street-Cardozo</v>
      </c>
      <c r="D521" s="1">
        <v>1934</v>
      </c>
      <c r="E521" t="s">
        <v>7</v>
      </c>
      <c r="F521" t="s">
        <v>7</v>
      </c>
      <c r="G521">
        <v>1</v>
      </c>
      <c r="H521" s="1">
        <f t="shared" si="17"/>
        <v>1934</v>
      </c>
      <c r="I521" t="s">
        <v>94</v>
      </c>
      <c r="J521" t="s">
        <v>37</v>
      </c>
    </row>
    <row r="522" spans="1:10" x14ac:dyDescent="0.25">
      <c r="A522" t="s">
        <v>65</v>
      </c>
      <c r="B522" t="s">
        <v>65</v>
      </c>
      <c r="C522" t="str">
        <f t="shared" si="16"/>
        <v>Union Station -- Union Station</v>
      </c>
      <c r="D522" s="1">
        <v>5104</v>
      </c>
      <c r="E522" t="s">
        <v>15</v>
      </c>
      <c r="F522" t="s">
        <v>15</v>
      </c>
      <c r="G522">
        <v>1</v>
      </c>
      <c r="H522" s="1">
        <f t="shared" si="17"/>
        <v>5104</v>
      </c>
      <c r="I522" t="s">
        <v>94</v>
      </c>
      <c r="J522" t="s">
        <v>37</v>
      </c>
    </row>
    <row r="523" spans="1:10" x14ac:dyDescent="0.25">
      <c r="A523" t="s">
        <v>199</v>
      </c>
      <c r="B523" t="s">
        <v>199</v>
      </c>
      <c r="C523" t="str">
        <f t="shared" si="16"/>
        <v>Van Ness-UDC -- Van Ness-UDC</v>
      </c>
      <c r="D523" s="1">
        <v>1041</v>
      </c>
      <c r="E523" t="s">
        <v>15</v>
      </c>
      <c r="F523" t="s">
        <v>15</v>
      </c>
      <c r="G523">
        <v>1</v>
      </c>
      <c r="H523" s="1">
        <f t="shared" si="17"/>
        <v>1041</v>
      </c>
      <c r="I523" t="s">
        <v>94</v>
      </c>
      <c r="J523" t="s">
        <v>37</v>
      </c>
    </row>
    <row r="524" spans="1:10" x14ac:dyDescent="0.25">
      <c r="A524" t="s">
        <v>202</v>
      </c>
      <c r="B524" t="s">
        <v>202</v>
      </c>
      <c r="C524" t="str">
        <f t="shared" si="16"/>
        <v>Waterfront -- Waterfront</v>
      </c>
      <c r="D524" s="1">
        <v>886</v>
      </c>
      <c r="E524" t="s">
        <v>7</v>
      </c>
      <c r="F524" t="s">
        <v>7</v>
      </c>
      <c r="G524">
        <v>1</v>
      </c>
      <c r="H524" s="1">
        <f t="shared" si="17"/>
        <v>886</v>
      </c>
      <c r="I524" t="s">
        <v>94</v>
      </c>
      <c r="J524" t="s">
        <v>37</v>
      </c>
    </row>
    <row r="525" spans="1:10" x14ac:dyDescent="0.25">
      <c r="A525" t="s">
        <v>91</v>
      </c>
      <c r="B525" t="s">
        <v>91</v>
      </c>
      <c r="C525" t="str">
        <f t="shared" si="16"/>
        <v>Woodley Park-Zoo -- Woodley Park-Zoo</v>
      </c>
      <c r="D525" s="1">
        <v>1710</v>
      </c>
      <c r="E525" t="s">
        <v>15</v>
      </c>
      <c r="F525" t="s">
        <v>15</v>
      </c>
      <c r="G525">
        <v>1</v>
      </c>
      <c r="H525" s="1">
        <f t="shared" si="17"/>
        <v>1710</v>
      </c>
      <c r="I525" t="s">
        <v>94</v>
      </c>
      <c r="J525" t="s">
        <v>37</v>
      </c>
    </row>
    <row r="526" spans="1:10" x14ac:dyDescent="0.25">
      <c r="A526" t="s">
        <v>6</v>
      </c>
      <c r="B526" t="s">
        <v>22</v>
      </c>
      <c r="C526" t="str">
        <f t="shared" si="16"/>
        <v>Archives-Navy Memorial -- Capitol South</v>
      </c>
      <c r="D526" s="1">
        <v>1159</v>
      </c>
      <c r="E526" t="s">
        <v>7</v>
      </c>
      <c r="F526" t="s">
        <v>23</v>
      </c>
      <c r="G526">
        <v>2</v>
      </c>
      <c r="H526" s="1">
        <f t="shared" si="17"/>
        <v>2318</v>
      </c>
      <c r="I526" t="s">
        <v>95</v>
      </c>
      <c r="J526" t="s">
        <v>37</v>
      </c>
    </row>
    <row r="527" spans="1:10" x14ac:dyDescent="0.25">
      <c r="A527" t="s">
        <v>6</v>
      </c>
      <c r="B527" t="s">
        <v>154</v>
      </c>
      <c r="C527" t="str">
        <f t="shared" si="16"/>
        <v>Archives-Navy Memorial -- Columbia Heights</v>
      </c>
      <c r="D527" s="1">
        <v>11682</v>
      </c>
      <c r="E527" t="s">
        <v>7</v>
      </c>
      <c r="F527" t="s">
        <v>7</v>
      </c>
      <c r="G527">
        <v>1</v>
      </c>
      <c r="H527" s="1">
        <f t="shared" si="17"/>
        <v>11682</v>
      </c>
      <c r="I527" t="s">
        <v>95</v>
      </c>
      <c r="J527" t="s">
        <v>37</v>
      </c>
    </row>
    <row r="528" spans="1:10" x14ac:dyDescent="0.25">
      <c r="A528" t="s">
        <v>6</v>
      </c>
      <c r="B528" t="s">
        <v>270</v>
      </c>
      <c r="C528" t="str">
        <f t="shared" si="16"/>
        <v>Archives-Navy Memorial -- Dupont Circle</v>
      </c>
      <c r="D528" s="1">
        <v>2501</v>
      </c>
      <c r="E528" t="s">
        <v>7</v>
      </c>
      <c r="F528" t="s">
        <v>15</v>
      </c>
      <c r="G528">
        <v>2</v>
      </c>
      <c r="H528" s="1">
        <f t="shared" si="17"/>
        <v>5002</v>
      </c>
      <c r="I528" t="s">
        <v>95</v>
      </c>
      <c r="J528" t="s">
        <v>37</v>
      </c>
    </row>
    <row r="529" spans="1:10" x14ac:dyDescent="0.25">
      <c r="A529" t="s">
        <v>6</v>
      </c>
      <c r="B529" t="s">
        <v>272</v>
      </c>
      <c r="C529" t="str">
        <f t="shared" si="16"/>
        <v>Archives-Navy Memorial -- Eastern Market</v>
      </c>
      <c r="D529" s="1">
        <v>1674</v>
      </c>
      <c r="E529" t="s">
        <v>7</v>
      </c>
      <c r="F529" t="s">
        <v>23</v>
      </c>
      <c r="G529">
        <v>2</v>
      </c>
      <c r="H529" s="1">
        <f t="shared" si="17"/>
        <v>3348</v>
      </c>
      <c r="I529" t="s">
        <v>95</v>
      </c>
      <c r="J529" t="s">
        <v>37</v>
      </c>
    </row>
    <row r="530" spans="1:10" x14ac:dyDescent="0.25">
      <c r="A530" t="s">
        <v>6</v>
      </c>
      <c r="B530" t="s">
        <v>275</v>
      </c>
      <c r="C530" t="str">
        <f t="shared" si="16"/>
        <v>Archives-Navy Memorial -- Farragut North</v>
      </c>
      <c r="D530" s="1">
        <v>937</v>
      </c>
      <c r="E530" t="s">
        <v>7</v>
      </c>
      <c r="F530" t="s">
        <v>15</v>
      </c>
      <c r="G530">
        <v>2</v>
      </c>
      <c r="H530" s="1">
        <f t="shared" si="17"/>
        <v>1874</v>
      </c>
      <c r="I530" t="s">
        <v>95</v>
      </c>
      <c r="J530" t="s">
        <v>37</v>
      </c>
    </row>
    <row r="531" spans="1:10" x14ac:dyDescent="0.25">
      <c r="A531" t="s">
        <v>6</v>
      </c>
      <c r="B531" t="s">
        <v>276</v>
      </c>
      <c r="C531" t="str">
        <f t="shared" si="16"/>
        <v>Archives-Navy Memorial -- Farragut West</v>
      </c>
      <c r="D531" s="1">
        <v>613</v>
      </c>
      <c r="E531" t="s">
        <v>7</v>
      </c>
      <c r="F531" t="s">
        <v>23</v>
      </c>
      <c r="G531">
        <v>2</v>
      </c>
      <c r="H531" s="1">
        <f t="shared" si="17"/>
        <v>1226</v>
      </c>
      <c r="I531" t="s">
        <v>95</v>
      </c>
      <c r="J531" t="s">
        <v>37</v>
      </c>
    </row>
    <row r="532" spans="1:10" x14ac:dyDescent="0.25">
      <c r="A532" t="s">
        <v>6</v>
      </c>
      <c r="B532" t="s">
        <v>277</v>
      </c>
      <c r="C532" t="str">
        <f t="shared" si="16"/>
        <v>Archives-Navy Memorial -- Federal Center SW</v>
      </c>
      <c r="D532" s="1">
        <v>507</v>
      </c>
      <c r="E532" t="s">
        <v>7</v>
      </c>
      <c r="F532" t="s">
        <v>23</v>
      </c>
      <c r="G532">
        <v>2</v>
      </c>
      <c r="H532" s="1">
        <f t="shared" si="17"/>
        <v>1014</v>
      </c>
      <c r="I532" t="s">
        <v>95</v>
      </c>
      <c r="J532" t="s">
        <v>37</v>
      </c>
    </row>
    <row r="533" spans="1:10" x14ac:dyDescent="0.25">
      <c r="A533" t="s">
        <v>6</v>
      </c>
      <c r="B533" t="s">
        <v>278</v>
      </c>
      <c r="C533" t="str">
        <f t="shared" si="16"/>
        <v>Archives-Navy Memorial -- Federal Triangle</v>
      </c>
      <c r="D533" s="1">
        <v>71</v>
      </c>
      <c r="E533" t="s">
        <v>7</v>
      </c>
      <c r="F533" t="s">
        <v>23</v>
      </c>
      <c r="G533">
        <v>2</v>
      </c>
      <c r="H533" s="1">
        <f t="shared" si="17"/>
        <v>142</v>
      </c>
      <c r="I533" t="s">
        <v>95</v>
      </c>
      <c r="J533" t="s">
        <v>37</v>
      </c>
    </row>
    <row r="534" spans="1:10" x14ac:dyDescent="0.25">
      <c r="A534" t="s">
        <v>6</v>
      </c>
      <c r="B534" t="s">
        <v>279</v>
      </c>
      <c r="C534" t="str">
        <f t="shared" si="16"/>
        <v>Archives-Navy Memorial -- Foggy Bottom</v>
      </c>
      <c r="D534" s="1">
        <v>2256</v>
      </c>
      <c r="E534" t="s">
        <v>7</v>
      </c>
      <c r="F534" t="s">
        <v>23</v>
      </c>
      <c r="G534">
        <v>2</v>
      </c>
      <c r="H534" s="1">
        <f t="shared" si="17"/>
        <v>4512</v>
      </c>
      <c r="I534" t="s">
        <v>95</v>
      </c>
      <c r="J534" t="s">
        <v>37</v>
      </c>
    </row>
    <row r="535" spans="1:10" x14ac:dyDescent="0.25">
      <c r="A535" t="s">
        <v>6</v>
      </c>
      <c r="B535" t="s">
        <v>120</v>
      </c>
      <c r="C535" t="str">
        <f t="shared" si="16"/>
        <v>Archives-Navy Memorial -- Gallery Place-Chinatown</v>
      </c>
      <c r="D535" s="1">
        <v>1864</v>
      </c>
      <c r="E535" t="s">
        <v>7</v>
      </c>
      <c r="F535" t="s">
        <v>117</v>
      </c>
      <c r="G535">
        <v>1</v>
      </c>
      <c r="H535" s="1">
        <f t="shared" si="17"/>
        <v>1864</v>
      </c>
      <c r="I535" t="s">
        <v>95</v>
      </c>
      <c r="J535" t="s">
        <v>37</v>
      </c>
    </row>
    <row r="536" spans="1:10" x14ac:dyDescent="0.25">
      <c r="A536" t="s">
        <v>6</v>
      </c>
      <c r="B536" t="s">
        <v>121</v>
      </c>
      <c r="C536" t="str">
        <f t="shared" si="16"/>
        <v>Archives-Navy Memorial -- Georgia Avenue-Petworth</v>
      </c>
      <c r="D536" s="1">
        <v>3947</v>
      </c>
      <c r="E536" t="s">
        <v>7</v>
      </c>
      <c r="F536" t="s">
        <v>7</v>
      </c>
      <c r="G536">
        <v>1</v>
      </c>
      <c r="H536" s="1">
        <f t="shared" si="17"/>
        <v>3947</v>
      </c>
      <c r="I536" t="s">
        <v>95</v>
      </c>
      <c r="J536" t="s">
        <v>37</v>
      </c>
    </row>
    <row r="537" spans="1:10" x14ac:dyDescent="0.25">
      <c r="A537" t="s">
        <v>6</v>
      </c>
      <c r="B537" t="s">
        <v>128</v>
      </c>
      <c r="C537" t="str">
        <f t="shared" si="16"/>
        <v>Archives-Navy Memorial -- Judiciary Square</v>
      </c>
      <c r="D537" s="1">
        <v>85</v>
      </c>
      <c r="E537" t="s">
        <v>7</v>
      </c>
      <c r="F537" t="s">
        <v>15</v>
      </c>
      <c r="G537">
        <v>2</v>
      </c>
      <c r="H537" s="1">
        <f t="shared" si="17"/>
        <v>170</v>
      </c>
      <c r="I537" t="s">
        <v>95</v>
      </c>
      <c r="J537" t="s">
        <v>37</v>
      </c>
    </row>
    <row r="538" spans="1:10" x14ac:dyDescent="0.25">
      <c r="A538" t="s">
        <v>6</v>
      </c>
      <c r="B538" t="s">
        <v>132</v>
      </c>
      <c r="C538" t="str">
        <f t="shared" si="16"/>
        <v>Archives-Navy Memorial -- L'Enfant Plaza</v>
      </c>
      <c r="D538" s="1">
        <v>5177</v>
      </c>
      <c r="E538" t="s">
        <v>7</v>
      </c>
      <c r="F538" t="s">
        <v>133</v>
      </c>
      <c r="G538">
        <v>1</v>
      </c>
      <c r="H538" s="1">
        <f t="shared" si="17"/>
        <v>5177</v>
      </c>
      <c r="I538" t="s">
        <v>95</v>
      </c>
      <c r="J538" t="s">
        <v>37</v>
      </c>
    </row>
    <row r="539" spans="1:10" x14ac:dyDescent="0.25">
      <c r="A539" t="s">
        <v>6</v>
      </c>
      <c r="B539" t="s">
        <v>181</v>
      </c>
      <c r="C539" t="str">
        <f t="shared" si="16"/>
        <v>Archives-Navy Memorial -- McPherson Square</v>
      </c>
      <c r="D539" s="1">
        <v>757</v>
      </c>
      <c r="E539" t="s">
        <v>7</v>
      </c>
      <c r="F539" t="s">
        <v>23</v>
      </c>
      <c r="G539">
        <v>2</v>
      </c>
      <c r="H539" s="1">
        <f t="shared" si="17"/>
        <v>1514</v>
      </c>
      <c r="I539" t="s">
        <v>95</v>
      </c>
      <c r="J539" t="s">
        <v>37</v>
      </c>
    </row>
    <row r="540" spans="1:10" x14ac:dyDescent="0.25">
      <c r="A540" t="s">
        <v>6</v>
      </c>
      <c r="B540" t="s">
        <v>183</v>
      </c>
      <c r="C540" t="str">
        <f t="shared" si="16"/>
        <v>Archives-Navy Memorial -- Metro Center</v>
      </c>
      <c r="D540" s="1">
        <v>603</v>
      </c>
      <c r="E540" t="s">
        <v>7</v>
      </c>
      <c r="F540" t="s">
        <v>184</v>
      </c>
      <c r="G540">
        <v>2</v>
      </c>
      <c r="H540" s="1">
        <f t="shared" si="17"/>
        <v>1206</v>
      </c>
      <c r="I540" t="s">
        <v>95</v>
      </c>
      <c r="J540" t="s">
        <v>37</v>
      </c>
    </row>
    <row r="541" spans="1:10" x14ac:dyDescent="0.25">
      <c r="A541" t="s">
        <v>6</v>
      </c>
      <c r="B541" t="s">
        <v>249</v>
      </c>
      <c r="C541" t="str">
        <f t="shared" si="16"/>
        <v>Archives-Navy Memorial -- Mt. Vernon Square-UDC</v>
      </c>
      <c r="D541" s="1">
        <v>2154</v>
      </c>
      <c r="E541" t="s">
        <v>7</v>
      </c>
      <c r="F541" t="s">
        <v>7</v>
      </c>
      <c r="G541">
        <v>1</v>
      </c>
      <c r="H541" s="1">
        <f t="shared" si="17"/>
        <v>2154</v>
      </c>
      <c r="I541" t="s">
        <v>95</v>
      </c>
      <c r="J541" t="s">
        <v>37</v>
      </c>
    </row>
    <row r="542" spans="1:10" x14ac:dyDescent="0.25">
      <c r="A542" t="s">
        <v>6</v>
      </c>
      <c r="B542" t="s">
        <v>250</v>
      </c>
      <c r="C542" t="str">
        <f t="shared" si="16"/>
        <v>Archives-Navy Memorial -- Navy Yard</v>
      </c>
      <c r="D542" s="1">
        <v>4805</v>
      </c>
      <c r="E542" t="s">
        <v>7</v>
      </c>
      <c r="F542" t="s">
        <v>4</v>
      </c>
      <c r="G542">
        <v>1</v>
      </c>
      <c r="H542" s="1">
        <f t="shared" si="17"/>
        <v>4805</v>
      </c>
      <c r="I542" t="s">
        <v>95</v>
      </c>
      <c r="J542" t="s">
        <v>37</v>
      </c>
    </row>
    <row r="543" spans="1:10" x14ac:dyDescent="0.25">
      <c r="A543" t="s">
        <v>6</v>
      </c>
      <c r="B543" t="s">
        <v>155</v>
      </c>
      <c r="C543" t="str">
        <f t="shared" si="16"/>
        <v>Archives-Navy Memorial -- New York Ave</v>
      </c>
      <c r="D543" s="1">
        <v>845</v>
      </c>
      <c r="E543" t="s">
        <v>7</v>
      </c>
      <c r="F543" t="s">
        <v>15</v>
      </c>
      <c r="G543">
        <v>2</v>
      </c>
      <c r="H543" s="1">
        <f t="shared" si="17"/>
        <v>1690</v>
      </c>
      <c r="I543" t="s">
        <v>95</v>
      </c>
      <c r="J543" t="s">
        <v>37</v>
      </c>
    </row>
    <row r="544" spans="1:10" x14ac:dyDescent="0.25">
      <c r="A544" t="s">
        <v>6</v>
      </c>
      <c r="B544" t="s">
        <v>158</v>
      </c>
      <c r="C544" t="str">
        <f t="shared" si="16"/>
        <v>Archives-Navy Memorial -- Potomac Avenue</v>
      </c>
      <c r="D544" s="1">
        <v>992</v>
      </c>
      <c r="E544" t="s">
        <v>7</v>
      </c>
      <c r="F544" t="s">
        <v>23</v>
      </c>
      <c r="G544">
        <v>2</v>
      </c>
      <c r="H544" s="1">
        <f t="shared" si="17"/>
        <v>1984</v>
      </c>
      <c r="I544" t="s">
        <v>95</v>
      </c>
      <c r="J544" t="s">
        <v>37</v>
      </c>
    </row>
    <row r="545" spans="1:10" x14ac:dyDescent="0.25">
      <c r="A545" t="s">
        <v>6</v>
      </c>
      <c r="B545" t="s">
        <v>165</v>
      </c>
      <c r="C545" t="str">
        <f t="shared" si="16"/>
        <v>Archives-Navy Memorial -- Shaw-Howard University</v>
      </c>
      <c r="D545" s="1">
        <v>3327</v>
      </c>
      <c r="E545" t="s">
        <v>7</v>
      </c>
      <c r="F545" t="s">
        <v>7</v>
      </c>
      <c r="G545">
        <v>1</v>
      </c>
      <c r="H545" s="1">
        <f t="shared" si="17"/>
        <v>3327</v>
      </c>
      <c r="I545" t="s">
        <v>95</v>
      </c>
      <c r="J545" t="s">
        <v>37</v>
      </c>
    </row>
    <row r="546" spans="1:10" x14ac:dyDescent="0.25">
      <c r="A546" t="s">
        <v>6</v>
      </c>
      <c r="B546" t="s">
        <v>167</v>
      </c>
      <c r="C546" t="str">
        <f t="shared" si="16"/>
        <v>Archives-Navy Memorial -- Smithsonian</v>
      </c>
      <c r="D546" s="1">
        <v>536</v>
      </c>
      <c r="E546" t="s">
        <v>7</v>
      </c>
      <c r="F546" t="s">
        <v>23</v>
      </c>
      <c r="G546">
        <v>2</v>
      </c>
      <c r="H546" s="1">
        <f t="shared" si="17"/>
        <v>1072</v>
      </c>
      <c r="I546" t="s">
        <v>95</v>
      </c>
      <c r="J546" t="s">
        <v>37</v>
      </c>
    </row>
    <row r="547" spans="1:10" x14ac:dyDescent="0.25">
      <c r="A547" t="s">
        <v>6</v>
      </c>
      <c r="B547" t="s">
        <v>170</v>
      </c>
      <c r="C547" t="str">
        <f t="shared" si="16"/>
        <v>Archives-Navy Memorial -- Stadium-Armory</v>
      </c>
      <c r="D547" s="1">
        <v>821</v>
      </c>
      <c r="E547" t="s">
        <v>7</v>
      </c>
      <c r="F547" t="s">
        <v>23</v>
      </c>
      <c r="G547">
        <v>2</v>
      </c>
      <c r="H547" s="1">
        <f t="shared" si="17"/>
        <v>1642</v>
      </c>
      <c r="I547" t="s">
        <v>95</v>
      </c>
      <c r="J547" t="s">
        <v>37</v>
      </c>
    </row>
    <row r="548" spans="1:10" x14ac:dyDescent="0.25">
      <c r="A548" t="s">
        <v>6</v>
      </c>
      <c r="B548" t="s">
        <v>61</v>
      </c>
      <c r="C548" t="str">
        <f t="shared" si="16"/>
        <v>Archives-Navy Memorial -- Tenleytown-AU</v>
      </c>
      <c r="D548" s="1">
        <v>702</v>
      </c>
      <c r="E548" t="s">
        <v>7</v>
      </c>
      <c r="F548" t="s">
        <v>15</v>
      </c>
      <c r="G548">
        <v>2</v>
      </c>
      <c r="H548" s="1">
        <f t="shared" si="17"/>
        <v>1404</v>
      </c>
      <c r="I548" t="s">
        <v>95</v>
      </c>
      <c r="J548" t="s">
        <v>37</v>
      </c>
    </row>
    <row r="549" spans="1:10" x14ac:dyDescent="0.25">
      <c r="A549" t="s">
        <v>6</v>
      </c>
      <c r="B549" t="s">
        <v>64</v>
      </c>
      <c r="C549" t="str">
        <f t="shared" si="16"/>
        <v>Archives-Navy Memorial -- U Street-Cardozo</v>
      </c>
      <c r="D549" s="1">
        <v>7476</v>
      </c>
      <c r="E549" t="s">
        <v>7</v>
      </c>
      <c r="F549" t="s">
        <v>7</v>
      </c>
      <c r="G549">
        <v>1</v>
      </c>
      <c r="H549" s="1">
        <f t="shared" si="17"/>
        <v>7476</v>
      </c>
      <c r="I549" t="s">
        <v>95</v>
      </c>
      <c r="J549" t="s">
        <v>37</v>
      </c>
    </row>
    <row r="550" spans="1:10" x14ac:dyDescent="0.25">
      <c r="A550" t="s">
        <v>6</v>
      </c>
      <c r="B550" t="s">
        <v>65</v>
      </c>
      <c r="C550" t="str">
        <f t="shared" si="16"/>
        <v>Archives-Navy Memorial -- Union Station</v>
      </c>
      <c r="D550" s="1">
        <v>3053</v>
      </c>
      <c r="E550" t="s">
        <v>7</v>
      </c>
      <c r="F550" t="s">
        <v>15</v>
      </c>
      <c r="G550">
        <v>2</v>
      </c>
      <c r="H550" s="1">
        <f t="shared" si="17"/>
        <v>6106</v>
      </c>
      <c r="I550" t="s">
        <v>95</v>
      </c>
      <c r="J550" t="s">
        <v>37</v>
      </c>
    </row>
    <row r="551" spans="1:10" x14ac:dyDescent="0.25">
      <c r="A551" t="s">
        <v>6</v>
      </c>
      <c r="B551" t="s">
        <v>199</v>
      </c>
      <c r="C551" t="str">
        <f t="shared" si="16"/>
        <v>Archives-Navy Memorial -- Van Ness-UDC</v>
      </c>
      <c r="D551" s="1">
        <v>361</v>
      </c>
      <c r="E551" t="s">
        <v>7</v>
      </c>
      <c r="F551" t="s">
        <v>15</v>
      </c>
      <c r="G551">
        <v>2</v>
      </c>
      <c r="H551" s="1">
        <f t="shared" si="17"/>
        <v>722</v>
      </c>
      <c r="I551" t="s">
        <v>95</v>
      </c>
      <c r="J551" t="s">
        <v>37</v>
      </c>
    </row>
    <row r="552" spans="1:10" x14ac:dyDescent="0.25">
      <c r="A552" t="s">
        <v>6</v>
      </c>
      <c r="B552" t="s">
        <v>202</v>
      </c>
      <c r="C552" t="str">
        <f t="shared" si="16"/>
        <v>Archives-Navy Memorial -- Waterfront</v>
      </c>
      <c r="D552" s="1">
        <v>4323</v>
      </c>
      <c r="E552" t="s">
        <v>7</v>
      </c>
      <c r="F552" t="s">
        <v>7</v>
      </c>
      <c r="G552">
        <v>1</v>
      </c>
      <c r="H552" s="1">
        <f t="shared" si="17"/>
        <v>4323</v>
      </c>
      <c r="I552" t="s">
        <v>95</v>
      </c>
      <c r="J552" t="s">
        <v>37</v>
      </c>
    </row>
    <row r="553" spans="1:10" x14ac:dyDescent="0.25">
      <c r="A553" t="s">
        <v>6</v>
      </c>
      <c r="B553" t="s">
        <v>91</v>
      </c>
      <c r="C553" t="str">
        <f t="shared" si="16"/>
        <v>Archives-Navy Memorial -- Woodley Park-Zoo</v>
      </c>
      <c r="D553" s="1">
        <v>956</v>
      </c>
      <c r="E553" t="s">
        <v>7</v>
      </c>
      <c r="F553" t="s">
        <v>15</v>
      </c>
      <c r="G553">
        <v>2</v>
      </c>
      <c r="H553" s="1">
        <f t="shared" si="17"/>
        <v>1912</v>
      </c>
      <c r="I553" t="s">
        <v>95</v>
      </c>
      <c r="J553" t="s">
        <v>37</v>
      </c>
    </row>
    <row r="554" spans="1:10" x14ac:dyDescent="0.25">
      <c r="A554" t="s">
        <v>22</v>
      </c>
      <c r="B554" t="s">
        <v>6</v>
      </c>
      <c r="C554" t="str">
        <f t="shared" si="16"/>
        <v>Capitol South -- Archives-Navy Memorial</v>
      </c>
      <c r="D554" s="1">
        <v>1551</v>
      </c>
      <c r="E554" t="s">
        <v>23</v>
      </c>
      <c r="F554" t="s">
        <v>7</v>
      </c>
      <c r="G554">
        <v>2</v>
      </c>
      <c r="H554" s="1">
        <f t="shared" si="17"/>
        <v>3102</v>
      </c>
      <c r="I554" t="s">
        <v>95</v>
      </c>
      <c r="J554" t="s">
        <v>37</v>
      </c>
    </row>
    <row r="555" spans="1:10" x14ac:dyDescent="0.25">
      <c r="A555" t="s">
        <v>22</v>
      </c>
      <c r="B555" t="s">
        <v>27</v>
      </c>
      <c r="C555" t="str">
        <f t="shared" si="16"/>
        <v>Capitol South -- Cleveland Park</v>
      </c>
      <c r="D555" s="1">
        <v>1057</v>
      </c>
      <c r="E555" t="s">
        <v>23</v>
      </c>
      <c r="F555" t="s">
        <v>15</v>
      </c>
      <c r="G555">
        <v>2</v>
      </c>
      <c r="H555" s="1">
        <f t="shared" si="17"/>
        <v>2114</v>
      </c>
      <c r="I555" t="s">
        <v>95</v>
      </c>
      <c r="J555" t="s">
        <v>37</v>
      </c>
    </row>
    <row r="556" spans="1:10" x14ac:dyDescent="0.25">
      <c r="A556" t="s">
        <v>22</v>
      </c>
      <c r="B556" t="s">
        <v>154</v>
      </c>
      <c r="C556" t="str">
        <f t="shared" si="16"/>
        <v>Capitol South -- Columbia Heights</v>
      </c>
      <c r="D556" s="1">
        <v>4896</v>
      </c>
      <c r="E556" t="s">
        <v>23</v>
      </c>
      <c r="F556" t="s">
        <v>7</v>
      </c>
      <c r="G556">
        <v>2</v>
      </c>
      <c r="H556" s="1">
        <f t="shared" si="17"/>
        <v>9792</v>
      </c>
      <c r="I556" t="s">
        <v>95</v>
      </c>
      <c r="J556" t="s">
        <v>37</v>
      </c>
    </row>
    <row r="557" spans="1:10" x14ac:dyDescent="0.25">
      <c r="A557" t="s">
        <v>22</v>
      </c>
      <c r="B557" t="s">
        <v>270</v>
      </c>
      <c r="C557" t="str">
        <f t="shared" si="16"/>
        <v>Capitol South -- Dupont Circle</v>
      </c>
      <c r="D557" s="1">
        <v>5914</v>
      </c>
      <c r="E557" t="s">
        <v>23</v>
      </c>
      <c r="F557" t="s">
        <v>15</v>
      </c>
      <c r="G557">
        <v>2</v>
      </c>
      <c r="H557" s="1">
        <f t="shared" si="17"/>
        <v>11828</v>
      </c>
      <c r="I557" t="s">
        <v>95</v>
      </c>
      <c r="J557" t="s">
        <v>37</v>
      </c>
    </row>
    <row r="558" spans="1:10" x14ac:dyDescent="0.25">
      <c r="A558" t="s">
        <v>22</v>
      </c>
      <c r="B558" t="s">
        <v>272</v>
      </c>
      <c r="C558" t="str">
        <f t="shared" si="16"/>
        <v>Capitol South -- Eastern Market</v>
      </c>
      <c r="D558" s="1">
        <v>2001</v>
      </c>
      <c r="E558" t="s">
        <v>23</v>
      </c>
      <c r="F558" t="s">
        <v>23</v>
      </c>
      <c r="G558">
        <v>1</v>
      </c>
      <c r="H558" s="1">
        <f t="shared" si="17"/>
        <v>2001</v>
      </c>
      <c r="I558" t="s">
        <v>95</v>
      </c>
      <c r="J558" t="s">
        <v>37</v>
      </c>
    </row>
    <row r="559" spans="1:10" x14ac:dyDescent="0.25">
      <c r="A559" t="s">
        <v>22</v>
      </c>
      <c r="B559" t="s">
        <v>275</v>
      </c>
      <c r="C559" t="str">
        <f t="shared" si="16"/>
        <v>Capitol South -- Farragut North</v>
      </c>
      <c r="D559" s="1">
        <v>735</v>
      </c>
      <c r="E559" t="s">
        <v>23</v>
      </c>
      <c r="F559" t="s">
        <v>15</v>
      </c>
      <c r="G559">
        <v>2</v>
      </c>
      <c r="H559" s="1">
        <f t="shared" si="17"/>
        <v>1470</v>
      </c>
      <c r="I559" t="s">
        <v>95</v>
      </c>
      <c r="J559" t="s">
        <v>37</v>
      </c>
    </row>
    <row r="560" spans="1:10" x14ac:dyDescent="0.25">
      <c r="A560" t="s">
        <v>22</v>
      </c>
      <c r="B560" t="s">
        <v>276</v>
      </c>
      <c r="C560" t="str">
        <f t="shared" si="16"/>
        <v>Capitol South -- Farragut West</v>
      </c>
      <c r="D560" s="1">
        <v>11873</v>
      </c>
      <c r="E560" t="s">
        <v>23</v>
      </c>
      <c r="F560" t="s">
        <v>23</v>
      </c>
      <c r="G560">
        <v>1</v>
      </c>
      <c r="H560" s="1">
        <f t="shared" si="17"/>
        <v>11873</v>
      </c>
      <c r="I560" t="s">
        <v>95</v>
      </c>
      <c r="J560" t="s">
        <v>37</v>
      </c>
    </row>
    <row r="561" spans="1:10" x14ac:dyDescent="0.25">
      <c r="A561" t="s">
        <v>22</v>
      </c>
      <c r="B561" t="s">
        <v>277</v>
      </c>
      <c r="C561" t="str">
        <f t="shared" si="16"/>
        <v>Capitol South -- Federal Center SW</v>
      </c>
      <c r="D561" s="1">
        <v>1375</v>
      </c>
      <c r="E561" t="s">
        <v>23</v>
      </c>
      <c r="F561" t="s">
        <v>23</v>
      </c>
      <c r="G561">
        <v>1</v>
      </c>
      <c r="H561" s="1">
        <f t="shared" si="17"/>
        <v>1375</v>
      </c>
      <c r="I561" t="s">
        <v>95</v>
      </c>
      <c r="J561" t="s">
        <v>37</v>
      </c>
    </row>
    <row r="562" spans="1:10" x14ac:dyDescent="0.25">
      <c r="A562" t="s">
        <v>22</v>
      </c>
      <c r="B562" t="s">
        <v>278</v>
      </c>
      <c r="C562" t="str">
        <f t="shared" si="16"/>
        <v>Capitol South -- Federal Triangle</v>
      </c>
      <c r="D562" s="1">
        <v>3291</v>
      </c>
      <c r="E562" t="s">
        <v>23</v>
      </c>
      <c r="F562" t="s">
        <v>23</v>
      </c>
      <c r="G562">
        <v>1</v>
      </c>
      <c r="H562" s="1">
        <f t="shared" si="17"/>
        <v>3291</v>
      </c>
      <c r="I562" t="s">
        <v>95</v>
      </c>
      <c r="J562" t="s">
        <v>37</v>
      </c>
    </row>
    <row r="563" spans="1:10" x14ac:dyDescent="0.25">
      <c r="A563" t="s">
        <v>22</v>
      </c>
      <c r="B563" t="s">
        <v>279</v>
      </c>
      <c r="C563" t="str">
        <f t="shared" si="16"/>
        <v>Capitol South -- Foggy Bottom</v>
      </c>
      <c r="D563" s="1">
        <v>11204</v>
      </c>
      <c r="E563" t="s">
        <v>23</v>
      </c>
      <c r="F563" t="s">
        <v>23</v>
      </c>
      <c r="G563">
        <v>1</v>
      </c>
      <c r="H563" s="1">
        <f t="shared" si="17"/>
        <v>11204</v>
      </c>
      <c r="I563" t="s">
        <v>95</v>
      </c>
      <c r="J563" t="s">
        <v>37</v>
      </c>
    </row>
    <row r="564" spans="1:10" x14ac:dyDescent="0.25">
      <c r="A564" t="s">
        <v>22</v>
      </c>
      <c r="B564" t="s">
        <v>120</v>
      </c>
      <c r="C564" t="str">
        <f t="shared" si="16"/>
        <v>Capitol South -- Gallery Place-Chinatown</v>
      </c>
      <c r="D564" s="1">
        <v>3413</v>
      </c>
      <c r="E564" t="s">
        <v>23</v>
      </c>
      <c r="F564" t="s">
        <v>117</v>
      </c>
      <c r="G564">
        <v>2</v>
      </c>
      <c r="H564" s="1">
        <f t="shared" si="17"/>
        <v>6826</v>
      </c>
      <c r="I564" t="s">
        <v>95</v>
      </c>
      <c r="J564" t="s">
        <v>37</v>
      </c>
    </row>
    <row r="565" spans="1:10" x14ac:dyDescent="0.25">
      <c r="A565" t="s">
        <v>22</v>
      </c>
      <c r="B565" t="s">
        <v>121</v>
      </c>
      <c r="C565" t="str">
        <f t="shared" si="16"/>
        <v>Capitol South -- Georgia Avenue-Petworth</v>
      </c>
      <c r="D565" s="1">
        <v>1442</v>
      </c>
      <c r="E565" t="s">
        <v>23</v>
      </c>
      <c r="F565" t="s">
        <v>7</v>
      </c>
      <c r="G565">
        <v>2</v>
      </c>
      <c r="H565" s="1">
        <f t="shared" si="17"/>
        <v>2884</v>
      </c>
      <c r="I565" t="s">
        <v>95</v>
      </c>
      <c r="J565" t="s">
        <v>37</v>
      </c>
    </row>
    <row r="566" spans="1:10" x14ac:dyDescent="0.25">
      <c r="A566" t="s">
        <v>22</v>
      </c>
      <c r="B566" t="s">
        <v>128</v>
      </c>
      <c r="C566" t="str">
        <f t="shared" si="16"/>
        <v>Capitol South -- Judiciary Square</v>
      </c>
      <c r="D566" s="1">
        <v>191</v>
      </c>
      <c r="E566" t="s">
        <v>23</v>
      </c>
      <c r="F566" t="s">
        <v>15</v>
      </c>
      <c r="G566">
        <v>2</v>
      </c>
      <c r="H566" s="1">
        <f t="shared" si="17"/>
        <v>382</v>
      </c>
      <c r="I566" t="s">
        <v>95</v>
      </c>
      <c r="J566" t="s">
        <v>37</v>
      </c>
    </row>
    <row r="567" spans="1:10" x14ac:dyDescent="0.25">
      <c r="A567" t="s">
        <v>22</v>
      </c>
      <c r="B567" t="s">
        <v>132</v>
      </c>
      <c r="C567" t="str">
        <f t="shared" si="16"/>
        <v>Capitol South -- L'Enfant Plaza</v>
      </c>
      <c r="D567" s="1">
        <v>3721</v>
      </c>
      <c r="E567" t="s">
        <v>23</v>
      </c>
      <c r="F567" t="s">
        <v>133</v>
      </c>
      <c r="G567">
        <v>1</v>
      </c>
      <c r="H567" s="1">
        <f t="shared" si="17"/>
        <v>3721</v>
      </c>
      <c r="I567" t="s">
        <v>95</v>
      </c>
      <c r="J567" t="s">
        <v>37</v>
      </c>
    </row>
    <row r="568" spans="1:10" x14ac:dyDescent="0.25">
      <c r="A568" t="s">
        <v>22</v>
      </c>
      <c r="B568" t="s">
        <v>181</v>
      </c>
      <c r="C568" t="str">
        <f t="shared" si="16"/>
        <v>Capitol South -- McPherson Square</v>
      </c>
      <c r="D568" s="1">
        <v>9386</v>
      </c>
      <c r="E568" t="s">
        <v>23</v>
      </c>
      <c r="F568" t="s">
        <v>23</v>
      </c>
      <c r="G568">
        <v>1</v>
      </c>
      <c r="H568" s="1">
        <f t="shared" si="17"/>
        <v>9386</v>
      </c>
      <c r="I568" t="s">
        <v>95</v>
      </c>
      <c r="J568" t="s">
        <v>37</v>
      </c>
    </row>
    <row r="569" spans="1:10" x14ac:dyDescent="0.25">
      <c r="A569" t="s">
        <v>22</v>
      </c>
      <c r="B569" t="s">
        <v>183</v>
      </c>
      <c r="C569" t="str">
        <f t="shared" si="16"/>
        <v>Capitol South -- Metro Center</v>
      </c>
      <c r="D569" s="1">
        <v>8051</v>
      </c>
      <c r="E569" t="s">
        <v>23</v>
      </c>
      <c r="F569" t="s">
        <v>184</v>
      </c>
      <c r="G569">
        <v>1</v>
      </c>
      <c r="H569" s="1">
        <f t="shared" si="17"/>
        <v>8051</v>
      </c>
      <c r="I569" t="s">
        <v>95</v>
      </c>
      <c r="J569" t="s">
        <v>37</v>
      </c>
    </row>
    <row r="570" spans="1:10" x14ac:dyDescent="0.25">
      <c r="A570" t="s">
        <v>22</v>
      </c>
      <c r="B570" t="s">
        <v>249</v>
      </c>
      <c r="C570" t="str">
        <f t="shared" si="16"/>
        <v>Capitol South -- Mt. Vernon Square-UDC</v>
      </c>
      <c r="D570" s="1">
        <v>1346</v>
      </c>
      <c r="E570" t="s">
        <v>23</v>
      </c>
      <c r="F570" t="s">
        <v>7</v>
      </c>
      <c r="G570">
        <v>2</v>
      </c>
      <c r="H570" s="1">
        <f t="shared" si="17"/>
        <v>2692</v>
      </c>
      <c r="I570" t="s">
        <v>95</v>
      </c>
      <c r="J570" t="s">
        <v>37</v>
      </c>
    </row>
    <row r="571" spans="1:10" x14ac:dyDescent="0.25">
      <c r="A571" t="s">
        <v>22</v>
      </c>
      <c r="B571" t="s">
        <v>250</v>
      </c>
      <c r="C571" t="str">
        <f t="shared" si="16"/>
        <v>Capitol South -- Navy Yard</v>
      </c>
      <c r="D571" s="1">
        <v>271</v>
      </c>
      <c r="E571" t="s">
        <v>23</v>
      </c>
      <c r="F571" t="s">
        <v>4</v>
      </c>
      <c r="G571">
        <v>2</v>
      </c>
      <c r="H571" s="1">
        <f t="shared" si="17"/>
        <v>542</v>
      </c>
      <c r="I571" t="s">
        <v>95</v>
      </c>
      <c r="J571" t="s">
        <v>37</v>
      </c>
    </row>
    <row r="572" spans="1:10" x14ac:dyDescent="0.25">
      <c r="A572" t="s">
        <v>22</v>
      </c>
      <c r="B572" t="s">
        <v>155</v>
      </c>
      <c r="C572" t="str">
        <f t="shared" si="16"/>
        <v>Capitol South -- New York Ave</v>
      </c>
      <c r="D572" s="1">
        <v>583</v>
      </c>
      <c r="E572" t="s">
        <v>23</v>
      </c>
      <c r="F572" t="s">
        <v>15</v>
      </c>
      <c r="G572">
        <v>2</v>
      </c>
      <c r="H572" s="1">
        <f t="shared" si="17"/>
        <v>1166</v>
      </c>
      <c r="I572" t="s">
        <v>95</v>
      </c>
      <c r="J572" t="s">
        <v>37</v>
      </c>
    </row>
    <row r="573" spans="1:10" x14ac:dyDescent="0.25">
      <c r="A573" t="s">
        <v>22</v>
      </c>
      <c r="B573" t="s">
        <v>158</v>
      </c>
      <c r="C573" t="str">
        <f t="shared" si="16"/>
        <v>Capitol South -- Potomac Avenue</v>
      </c>
      <c r="D573" s="1">
        <v>1849</v>
      </c>
      <c r="E573" t="s">
        <v>23</v>
      </c>
      <c r="F573" t="s">
        <v>23</v>
      </c>
      <c r="G573">
        <v>1</v>
      </c>
      <c r="H573" s="1">
        <f t="shared" si="17"/>
        <v>1849</v>
      </c>
      <c r="I573" t="s">
        <v>95</v>
      </c>
      <c r="J573" t="s">
        <v>37</v>
      </c>
    </row>
    <row r="574" spans="1:10" x14ac:dyDescent="0.25">
      <c r="A574" t="s">
        <v>22</v>
      </c>
      <c r="B574" t="s">
        <v>165</v>
      </c>
      <c r="C574" t="str">
        <f t="shared" si="16"/>
        <v>Capitol South -- Shaw-Howard University</v>
      </c>
      <c r="D574" s="1">
        <v>1308</v>
      </c>
      <c r="E574" t="s">
        <v>23</v>
      </c>
      <c r="F574" t="s">
        <v>7</v>
      </c>
      <c r="G574">
        <v>2</v>
      </c>
      <c r="H574" s="1">
        <f t="shared" si="17"/>
        <v>2616</v>
      </c>
      <c r="I574" t="s">
        <v>95</v>
      </c>
      <c r="J574" t="s">
        <v>37</v>
      </c>
    </row>
    <row r="575" spans="1:10" x14ac:dyDescent="0.25">
      <c r="A575" t="s">
        <v>22</v>
      </c>
      <c r="B575" t="s">
        <v>167</v>
      </c>
      <c r="C575" t="str">
        <f t="shared" si="16"/>
        <v>Capitol South -- Smithsonian</v>
      </c>
      <c r="D575" s="1">
        <v>5190</v>
      </c>
      <c r="E575" t="s">
        <v>23</v>
      </c>
      <c r="F575" t="s">
        <v>23</v>
      </c>
      <c r="G575">
        <v>1</v>
      </c>
      <c r="H575" s="1">
        <f t="shared" si="17"/>
        <v>5190</v>
      </c>
      <c r="I575" t="s">
        <v>95</v>
      </c>
      <c r="J575" t="s">
        <v>37</v>
      </c>
    </row>
    <row r="576" spans="1:10" x14ac:dyDescent="0.25">
      <c r="A576" t="s">
        <v>22</v>
      </c>
      <c r="B576" t="s">
        <v>170</v>
      </c>
      <c r="C576" t="str">
        <f t="shared" si="16"/>
        <v>Capitol South -- Stadium-Armory</v>
      </c>
      <c r="D576" s="1">
        <v>1780</v>
      </c>
      <c r="E576" t="s">
        <v>23</v>
      </c>
      <c r="F576" t="s">
        <v>23</v>
      </c>
      <c r="G576">
        <v>1</v>
      </c>
      <c r="H576" s="1">
        <f t="shared" si="17"/>
        <v>1780</v>
      </c>
      <c r="I576" t="s">
        <v>95</v>
      </c>
      <c r="J576" t="s">
        <v>37</v>
      </c>
    </row>
    <row r="577" spans="1:10" x14ac:dyDescent="0.25">
      <c r="A577" t="s">
        <v>22</v>
      </c>
      <c r="B577" t="s">
        <v>61</v>
      </c>
      <c r="C577" t="str">
        <f t="shared" si="16"/>
        <v>Capitol South -- Tenleytown-AU</v>
      </c>
      <c r="D577" s="1">
        <v>2091</v>
      </c>
      <c r="E577" t="s">
        <v>23</v>
      </c>
      <c r="F577" t="s">
        <v>15</v>
      </c>
      <c r="G577">
        <v>2</v>
      </c>
      <c r="H577" s="1">
        <f t="shared" si="17"/>
        <v>4182</v>
      </c>
      <c r="I577" t="s">
        <v>95</v>
      </c>
      <c r="J577" t="s">
        <v>37</v>
      </c>
    </row>
    <row r="578" spans="1:10" x14ac:dyDescent="0.25">
      <c r="A578" t="s">
        <v>22</v>
      </c>
      <c r="B578" t="s">
        <v>64</v>
      </c>
      <c r="C578" t="str">
        <f t="shared" ref="C578:C641" si="18">(A578&amp;" -- "&amp;B578)</f>
        <v>Capitol South -- U Street-Cardozo</v>
      </c>
      <c r="D578" s="1">
        <v>2848</v>
      </c>
      <c r="E578" t="s">
        <v>23</v>
      </c>
      <c r="F578" t="s">
        <v>7</v>
      </c>
      <c r="G578">
        <v>2</v>
      </c>
      <c r="H578" s="1">
        <f t="shared" ref="H578:H641" si="19">D578*G578</f>
        <v>5696</v>
      </c>
      <c r="I578" t="s">
        <v>95</v>
      </c>
      <c r="J578" t="s">
        <v>37</v>
      </c>
    </row>
    <row r="579" spans="1:10" x14ac:dyDescent="0.25">
      <c r="A579" t="s">
        <v>22</v>
      </c>
      <c r="B579" t="s">
        <v>65</v>
      </c>
      <c r="C579" t="str">
        <f t="shared" si="18"/>
        <v>Capitol South -- Union Station</v>
      </c>
      <c r="D579" s="1">
        <v>773</v>
      </c>
      <c r="E579" t="s">
        <v>23</v>
      </c>
      <c r="F579" t="s">
        <v>15</v>
      </c>
      <c r="G579">
        <v>2</v>
      </c>
      <c r="H579" s="1">
        <f t="shared" si="19"/>
        <v>1546</v>
      </c>
      <c r="I579" t="s">
        <v>95</v>
      </c>
      <c r="J579" t="s">
        <v>37</v>
      </c>
    </row>
    <row r="580" spans="1:10" x14ac:dyDescent="0.25">
      <c r="A580" t="s">
        <v>22</v>
      </c>
      <c r="B580" t="s">
        <v>199</v>
      </c>
      <c r="C580" t="str">
        <f t="shared" si="18"/>
        <v>Capitol South -- Van Ness-UDC</v>
      </c>
      <c r="D580" s="1">
        <v>1019</v>
      </c>
      <c r="E580" t="s">
        <v>23</v>
      </c>
      <c r="F580" t="s">
        <v>15</v>
      </c>
      <c r="G580">
        <v>2</v>
      </c>
      <c r="H580" s="1">
        <f t="shared" si="19"/>
        <v>2038</v>
      </c>
      <c r="I580" t="s">
        <v>95</v>
      </c>
      <c r="J580" t="s">
        <v>37</v>
      </c>
    </row>
    <row r="581" spans="1:10" x14ac:dyDescent="0.25">
      <c r="A581" t="s">
        <v>22</v>
      </c>
      <c r="B581" t="s">
        <v>202</v>
      </c>
      <c r="C581" t="str">
        <f t="shared" si="18"/>
        <v>Capitol South -- Waterfront</v>
      </c>
      <c r="D581" s="1">
        <v>680</v>
      </c>
      <c r="E581" t="s">
        <v>23</v>
      </c>
      <c r="F581" t="s">
        <v>7</v>
      </c>
      <c r="G581">
        <v>2</v>
      </c>
      <c r="H581" s="1">
        <f t="shared" si="19"/>
        <v>1360</v>
      </c>
      <c r="I581" t="s">
        <v>95</v>
      </c>
      <c r="J581" t="s">
        <v>37</v>
      </c>
    </row>
    <row r="582" spans="1:10" x14ac:dyDescent="0.25">
      <c r="A582" t="s">
        <v>22</v>
      </c>
      <c r="B582" t="s">
        <v>91</v>
      </c>
      <c r="C582" t="str">
        <f t="shared" si="18"/>
        <v>Capitol South -- Woodley Park-Zoo</v>
      </c>
      <c r="D582" s="1">
        <v>2324</v>
      </c>
      <c r="E582" t="s">
        <v>23</v>
      </c>
      <c r="F582" t="s">
        <v>15</v>
      </c>
      <c r="G582">
        <v>2</v>
      </c>
      <c r="H582" s="1">
        <f t="shared" si="19"/>
        <v>4648</v>
      </c>
      <c r="I582" t="s">
        <v>95</v>
      </c>
      <c r="J582" t="s">
        <v>37</v>
      </c>
    </row>
    <row r="583" spans="1:10" x14ac:dyDescent="0.25">
      <c r="A583" t="s">
        <v>27</v>
      </c>
      <c r="B583" t="s">
        <v>6</v>
      </c>
      <c r="C583" t="str">
        <f t="shared" si="18"/>
        <v>Cleveland Park -- Archives-Navy Memorial</v>
      </c>
      <c r="D583" s="1">
        <v>292</v>
      </c>
      <c r="E583" t="s">
        <v>15</v>
      </c>
      <c r="F583" t="s">
        <v>7</v>
      </c>
      <c r="G583">
        <v>2</v>
      </c>
      <c r="H583" s="1">
        <f t="shared" si="19"/>
        <v>584</v>
      </c>
      <c r="I583" t="s">
        <v>95</v>
      </c>
      <c r="J583" t="s">
        <v>37</v>
      </c>
    </row>
    <row r="584" spans="1:10" x14ac:dyDescent="0.25">
      <c r="A584" t="s">
        <v>27</v>
      </c>
      <c r="B584" t="s">
        <v>22</v>
      </c>
      <c r="C584" t="str">
        <f t="shared" si="18"/>
        <v>Cleveland Park -- Capitol South</v>
      </c>
      <c r="D584" s="1">
        <v>1153</v>
      </c>
      <c r="E584" t="s">
        <v>15</v>
      </c>
      <c r="F584" t="s">
        <v>23</v>
      </c>
      <c r="G584">
        <v>2</v>
      </c>
      <c r="H584" s="1">
        <f t="shared" si="19"/>
        <v>2306</v>
      </c>
      <c r="I584" t="s">
        <v>95</v>
      </c>
      <c r="J584" t="s">
        <v>37</v>
      </c>
    </row>
    <row r="585" spans="1:10" x14ac:dyDescent="0.25">
      <c r="A585" t="s">
        <v>27</v>
      </c>
      <c r="B585" t="s">
        <v>154</v>
      </c>
      <c r="C585" t="str">
        <f t="shared" si="18"/>
        <v>Cleveland Park -- Columbia Heights</v>
      </c>
      <c r="D585" s="1">
        <v>278</v>
      </c>
      <c r="E585" t="s">
        <v>15</v>
      </c>
      <c r="F585" t="s">
        <v>7</v>
      </c>
      <c r="G585">
        <v>2</v>
      </c>
      <c r="H585" s="1">
        <f t="shared" si="19"/>
        <v>556</v>
      </c>
      <c r="I585" t="s">
        <v>95</v>
      </c>
      <c r="J585" t="s">
        <v>37</v>
      </c>
    </row>
    <row r="586" spans="1:10" x14ac:dyDescent="0.25">
      <c r="A586" t="s">
        <v>27</v>
      </c>
      <c r="B586" t="s">
        <v>270</v>
      </c>
      <c r="C586" t="str">
        <f t="shared" si="18"/>
        <v>Cleveland Park -- Dupont Circle</v>
      </c>
      <c r="D586" s="1">
        <v>12442</v>
      </c>
      <c r="E586" t="s">
        <v>15</v>
      </c>
      <c r="F586" t="s">
        <v>15</v>
      </c>
      <c r="G586">
        <v>1</v>
      </c>
      <c r="H586" s="1">
        <f t="shared" si="19"/>
        <v>12442</v>
      </c>
      <c r="I586" t="s">
        <v>95</v>
      </c>
      <c r="J586" t="s">
        <v>37</v>
      </c>
    </row>
    <row r="587" spans="1:10" x14ac:dyDescent="0.25">
      <c r="A587" t="s">
        <v>27</v>
      </c>
      <c r="B587" t="s">
        <v>272</v>
      </c>
      <c r="C587" t="str">
        <f t="shared" si="18"/>
        <v>Cleveland Park -- Eastern Market</v>
      </c>
      <c r="D587" s="1">
        <v>643</v>
      </c>
      <c r="E587" t="s">
        <v>15</v>
      </c>
      <c r="F587" t="s">
        <v>23</v>
      </c>
      <c r="G587">
        <v>2</v>
      </c>
      <c r="H587" s="1">
        <f t="shared" si="19"/>
        <v>1286</v>
      </c>
      <c r="I587" t="s">
        <v>95</v>
      </c>
      <c r="J587" t="s">
        <v>37</v>
      </c>
    </row>
    <row r="588" spans="1:10" x14ac:dyDescent="0.25">
      <c r="A588" t="s">
        <v>27</v>
      </c>
      <c r="B588" t="s">
        <v>275</v>
      </c>
      <c r="C588" t="str">
        <f t="shared" si="18"/>
        <v>Cleveland Park -- Farragut North</v>
      </c>
      <c r="D588" s="1">
        <v>18145</v>
      </c>
      <c r="E588" t="s">
        <v>15</v>
      </c>
      <c r="F588" t="s">
        <v>15</v>
      </c>
      <c r="G588">
        <v>1</v>
      </c>
      <c r="H588" s="1">
        <f t="shared" si="19"/>
        <v>18145</v>
      </c>
      <c r="I588" t="s">
        <v>95</v>
      </c>
      <c r="J588" t="s">
        <v>37</v>
      </c>
    </row>
    <row r="589" spans="1:10" x14ac:dyDescent="0.25">
      <c r="A589" t="s">
        <v>27</v>
      </c>
      <c r="B589" t="s">
        <v>276</v>
      </c>
      <c r="C589" t="str">
        <f t="shared" si="18"/>
        <v>Cleveland Park -- Farragut West</v>
      </c>
      <c r="D589" s="1">
        <v>93</v>
      </c>
      <c r="E589" t="s">
        <v>15</v>
      </c>
      <c r="F589" t="s">
        <v>23</v>
      </c>
      <c r="G589">
        <v>2</v>
      </c>
      <c r="H589" s="1">
        <f t="shared" si="19"/>
        <v>186</v>
      </c>
      <c r="I589" t="s">
        <v>95</v>
      </c>
      <c r="J589" t="s">
        <v>37</v>
      </c>
    </row>
    <row r="590" spans="1:10" x14ac:dyDescent="0.25">
      <c r="A590" t="s">
        <v>27</v>
      </c>
      <c r="B590" t="s">
        <v>277</v>
      </c>
      <c r="C590" t="str">
        <f t="shared" si="18"/>
        <v>Cleveland Park -- Federal Center SW</v>
      </c>
      <c r="D590" s="1">
        <v>617</v>
      </c>
      <c r="E590" t="s">
        <v>15</v>
      </c>
      <c r="F590" t="s">
        <v>23</v>
      </c>
      <c r="G590">
        <v>2</v>
      </c>
      <c r="H590" s="1">
        <f t="shared" si="19"/>
        <v>1234</v>
      </c>
      <c r="I590" t="s">
        <v>95</v>
      </c>
      <c r="J590" t="s">
        <v>37</v>
      </c>
    </row>
    <row r="591" spans="1:10" x14ac:dyDescent="0.25">
      <c r="A591" t="s">
        <v>27</v>
      </c>
      <c r="B591" t="s">
        <v>278</v>
      </c>
      <c r="C591" t="str">
        <f t="shared" si="18"/>
        <v>Cleveland Park -- Federal Triangle</v>
      </c>
      <c r="D591" s="1">
        <v>765</v>
      </c>
      <c r="E591" t="s">
        <v>15</v>
      </c>
      <c r="F591" t="s">
        <v>23</v>
      </c>
      <c r="G591">
        <v>2</v>
      </c>
      <c r="H591" s="1">
        <f t="shared" si="19"/>
        <v>1530</v>
      </c>
      <c r="I591" t="s">
        <v>95</v>
      </c>
      <c r="J591" t="s">
        <v>37</v>
      </c>
    </row>
    <row r="592" spans="1:10" x14ac:dyDescent="0.25">
      <c r="A592" t="s">
        <v>27</v>
      </c>
      <c r="B592" t="s">
        <v>279</v>
      </c>
      <c r="C592" t="str">
        <f t="shared" si="18"/>
        <v>Cleveland Park -- Foggy Bottom</v>
      </c>
      <c r="D592" s="1">
        <v>1520</v>
      </c>
      <c r="E592" t="s">
        <v>15</v>
      </c>
      <c r="F592" t="s">
        <v>23</v>
      </c>
      <c r="G592">
        <v>2</v>
      </c>
      <c r="H592" s="1">
        <f t="shared" si="19"/>
        <v>3040</v>
      </c>
      <c r="I592" t="s">
        <v>95</v>
      </c>
      <c r="J592" t="s">
        <v>37</v>
      </c>
    </row>
    <row r="593" spans="1:10" x14ac:dyDescent="0.25">
      <c r="A593" t="s">
        <v>27</v>
      </c>
      <c r="B593" t="s">
        <v>120</v>
      </c>
      <c r="C593" t="str">
        <f t="shared" si="18"/>
        <v>Cleveland Park -- Gallery Place-Chinatown</v>
      </c>
      <c r="D593" s="1">
        <v>6616</v>
      </c>
      <c r="E593" t="s">
        <v>15</v>
      </c>
      <c r="F593" t="s">
        <v>117</v>
      </c>
      <c r="G593">
        <v>1</v>
      </c>
      <c r="H593" s="1">
        <f t="shared" si="19"/>
        <v>6616</v>
      </c>
      <c r="I593" t="s">
        <v>95</v>
      </c>
      <c r="J593" t="s">
        <v>37</v>
      </c>
    </row>
    <row r="594" spans="1:10" x14ac:dyDescent="0.25">
      <c r="A594" t="s">
        <v>27</v>
      </c>
      <c r="B594" t="s">
        <v>121</v>
      </c>
      <c r="C594" t="str">
        <f t="shared" si="18"/>
        <v>Cleveland Park -- Georgia Avenue-Petworth</v>
      </c>
      <c r="D594" s="1">
        <v>213</v>
      </c>
      <c r="E594" t="s">
        <v>15</v>
      </c>
      <c r="F594" t="s">
        <v>7</v>
      </c>
      <c r="G594">
        <v>2</v>
      </c>
      <c r="H594" s="1">
        <f t="shared" si="19"/>
        <v>426</v>
      </c>
      <c r="I594" t="s">
        <v>95</v>
      </c>
      <c r="J594" t="s">
        <v>37</v>
      </c>
    </row>
    <row r="595" spans="1:10" x14ac:dyDescent="0.25">
      <c r="A595" t="s">
        <v>27</v>
      </c>
      <c r="B595" t="s">
        <v>128</v>
      </c>
      <c r="C595" t="str">
        <f t="shared" si="18"/>
        <v>Cleveland Park -- Judiciary Square</v>
      </c>
      <c r="D595" s="1">
        <v>3170</v>
      </c>
      <c r="E595" t="s">
        <v>15</v>
      </c>
      <c r="F595" t="s">
        <v>15</v>
      </c>
      <c r="G595">
        <v>1</v>
      </c>
      <c r="H595" s="1">
        <f t="shared" si="19"/>
        <v>3170</v>
      </c>
      <c r="I595" t="s">
        <v>95</v>
      </c>
      <c r="J595" t="s">
        <v>37</v>
      </c>
    </row>
    <row r="596" spans="1:10" x14ac:dyDescent="0.25">
      <c r="A596" t="s">
        <v>27</v>
      </c>
      <c r="B596" t="s">
        <v>132</v>
      </c>
      <c r="C596" t="str">
        <f t="shared" si="18"/>
        <v>Cleveland Park -- L'Enfant Plaza</v>
      </c>
      <c r="D596" s="1">
        <v>2060</v>
      </c>
      <c r="E596" t="s">
        <v>15</v>
      </c>
      <c r="F596" t="s">
        <v>133</v>
      </c>
      <c r="G596">
        <v>2</v>
      </c>
      <c r="H596" s="1">
        <f t="shared" si="19"/>
        <v>4120</v>
      </c>
      <c r="I596" t="s">
        <v>95</v>
      </c>
      <c r="J596" t="s">
        <v>37</v>
      </c>
    </row>
    <row r="597" spans="1:10" x14ac:dyDescent="0.25">
      <c r="A597" t="s">
        <v>27</v>
      </c>
      <c r="B597" t="s">
        <v>181</v>
      </c>
      <c r="C597" t="str">
        <f t="shared" si="18"/>
        <v>Cleveland Park -- McPherson Square</v>
      </c>
      <c r="D597" s="1">
        <v>347</v>
      </c>
      <c r="E597" t="s">
        <v>15</v>
      </c>
      <c r="F597" t="s">
        <v>23</v>
      </c>
      <c r="G597">
        <v>2</v>
      </c>
      <c r="H597" s="1">
        <f t="shared" si="19"/>
        <v>694</v>
      </c>
      <c r="I597" t="s">
        <v>95</v>
      </c>
      <c r="J597" t="s">
        <v>37</v>
      </c>
    </row>
    <row r="598" spans="1:10" x14ac:dyDescent="0.25">
      <c r="A598" t="s">
        <v>27</v>
      </c>
      <c r="B598" t="s">
        <v>183</v>
      </c>
      <c r="C598" t="str">
        <f t="shared" si="18"/>
        <v>Cleveland Park -- Metro Center</v>
      </c>
      <c r="D598" s="1">
        <v>10466</v>
      </c>
      <c r="E598" t="s">
        <v>15</v>
      </c>
      <c r="F598" t="s">
        <v>184</v>
      </c>
      <c r="G598">
        <v>1</v>
      </c>
      <c r="H598" s="1">
        <f t="shared" si="19"/>
        <v>10466</v>
      </c>
      <c r="I598" t="s">
        <v>95</v>
      </c>
      <c r="J598" t="s">
        <v>37</v>
      </c>
    </row>
    <row r="599" spans="1:10" x14ac:dyDescent="0.25">
      <c r="A599" t="s">
        <v>27</v>
      </c>
      <c r="B599" t="s">
        <v>249</v>
      </c>
      <c r="C599" t="str">
        <f t="shared" si="18"/>
        <v>Cleveland Park -- Mt. Vernon Square-UDC</v>
      </c>
      <c r="D599" s="1">
        <v>294</v>
      </c>
      <c r="E599" t="s">
        <v>15</v>
      </c>
      <c r="F599" t="s">
        <v>7</v>
      </c>
      <c r="G599">
        <v>2</v>
      </c>
      <c r="H599" s="1">
        <f t="shared" si="19"/>
        <v>588</v>
      </c>
      <c r="I599" t="s">
        <v>95</v>
      </c>
      <c r="J599" t="s">
        <v>37</v>
      </c>
    </row>
    <row r="600" spans="1:10" x14ac:dyDescent="0.25">
      <c r="A600" t="s">
        <v>27</v>
      </c>
      <c r="B600" t="s">
        <v>250</v>
      </c>
      <c r="C600" t="str">
        <f t="shared" si="18"/>
        <v>Cleveland Park -- Navy Yard</v>
      </c>
      <c r="D600" s="1">
        <v>808</v>
      </c>
      <c r="E600" t="s">
        <v>15</v>
      </c>
      <c r="F600" t="s">
        <v>4</v>
      </c>
      <c r="G600">
        <v>2</v>
      </c>
      <c r="H600" s="1">
        <f t="shared" si="19"/>
        <v>1616</v>
      </c>
      <c r="I600" t="s">
        <v>95</v>
      </c>
      <c r="J600" t="s">
        <v>37</v>
      </c>
    </row>
    <row r="601" spans="1:10" x14ac:dyDescent="0.25">
      <c r="A601" t="s">
        <v>27</v>
      </c>
      <c r="B601" t="s">
        <v>155</v>
      </c>
      <c r="C601" t="str">
        <f t="shared" si="18"/>
        <v>Cleveland Park -- New York Ave</v>
      </c>
      <c r="D601" s="1">
        <v>1577</v>
      </c>
      <c r="E601" t="s">
        <v>15</v>
      </c>
      <c r="F601" t="s">
        <v>15</v>
      </c>
      <c r="G601">
        <v>1</v>
      </c>
      <c r="H601" s="1">
        <f t="shared" si="19"/>
        <v>1577</v>
      </c>
      <c r="I601" t="s">
        <v>95</v>
      </c>
      <c r="J601" t="s">
        <v>37</v>
      </c>
    </row>
    <row r="602" spans="1:10" x14ac:dyDescent="0.25">
      <c r="A602" t="s">
        <v>27</v>
      </c>
      <c r="B602" t="s">
        <v>158</v>
      </c>
      <c r="C602" t="str">
        <f t="shared" si="18"/>
        <v>Cleveland Park -- Potomac Avenue</v>
      </c>
      <c r="D602" s="1">
        <v>203</v>
      </c>
      <c r="E602" t="s">
        <v>15</v>
      </c>
      <c r="F602" t="s">
        <v>23</v>
      </c>
      <c r="G602">
        <v>2</v>
      </c>
      <c r="H602" s="1">
        <f t="shared" si="19"/>
        <v>406</v>
      </c>
      <c r="I602" t="s">
        <v>95</v>
      </c>
      <c r="J602" t="s">
        <v>37</v>
      </c>
    </row>
    <row r="603" spans="1:10" x14ac:dyDescent="0.25">
      <c r="A603" t="s">
        <v>27</v>
      </c>
      <c r="B603" t="s">
        <v>165</v>
      </c>
      <c r="C603" t="str">
        <f t="shared" si="18"/>
        <v>Cleveland Park -- Shaw-Howard University</v>
      </c>
      <c r="D603" s="1">
        <v>368</v>
      </c>
      <c r="E603" t="s">
        <v>15</v>
      </c>
      <c r="F603" t="s">
        <v>7</v>
      </c>
      <c r="G603">
        <v>2</v>
      </c>
      <c r="H603" s="1">
        <f t="shared" si="19"/>
        <v>736</v>
      </c>
      <c r="I603" t="s">
        <v>95</v>
      </c>
      <c r="J603" t="s">
        <v>37</v>
      </c>
    </row>
    <row r="604" spans="1:10" x14ac:dyDescent="0.25">
      <c r="A604" t="s">
        <v>27</v>
      </c>
      <c r="B604" t="s">
        <v>167</v>
      </c>
      <c r="C604" t="str">
        <f t="shared" si="18"/>
        <v>Cleveland Park -- Smithsonian</v>
      </c>
      <c r="D604" s="1">
        <v>1860</v>
      </c>
      <c r="E604" t="s">
        <v>15</v>
      </c>
      <c r="F604" t="s">
        <v>23</v>
      </c>
      <c r="G604">
        <v>2</v>
      </c>
      <c r="H604" s="1">
        <f t="shared" si="19"/>
        <v>3720</v>
      </c>
      <c r="I604" t="s">
        <v>95</v>
      </c>
      <c r="J604" t="s">
        <v>37</v>
      </c>
    </row>
    <row r="605" spans="1:10" x14ac:dyDescent="0.25">
      <c r="A605" t="s">
        <v>27</v>
      </c>
      <c r="B605" t="s">
        <v>170</v>
      </c>
      <c r="C605" t="str">
        <f t="shared" si="18"/>
        <v>Cleveland Park -- Stadium-Armory</v>
      </c>
      <c r="D605" s="1">
        <v>205</v>
      </c>
      <c r="E605" t="s">
        <v>15</v>
      </c>
      <c r="F605" t="s">
        <v>23</v>
      </c>
      <c r="G605">
        <v>2</v>
      </c>
      <c r="H605" s="1">
        <f t="shared" si="19"/>
        <v>410</v>
      </c>
      <c r="I605" t="s">
        <v>95</v>
      </c>
      <c r="J605" t="s">
        <v>37</v>
      </c>
    </row>
    <row r="606" spans="1:10" x14ac:dyDescent="0.25">
      <c r="A606" t="s">
        <v>27</v>
      </c>
      <c r="B606" t="s">
        <v>61</v>
      </c>
      <c r="C606" t="str">
        <f t="shared" si="18"/>
        <v>Cleveland Park -- Tenleytown-AU</v>
      </c>
      <c r="D606" s="1">
        <v>3789</v>
      </c>
      <c r="E606" t="s">
        <v>15</v>
      </c>
      <c r="F606" t="s">
        <v>15</v>
      </c>
      <c r="G606">
        <v>1</v>
      </c>
      <c r="H606" s="1">
        <f t="shared" si="19"/>
        <v>3789</v>
      </c>
      <c r="I606" t="s">
        <v>95</v>
      </c>
      <c r="J606" t="s">
        <v>37</v>
      </c>
    </row>
    <row r="607" spans="1:10" x14ac:dyDescent="0.25">
      <c r="A607" t="s">
        <v>27</v>
      </c>
      <c r="B607" t="s">
        <v>64</v>
      </c>
      <c r="C607" t="str">
        <f t="shared" si="18"/>
        <v>Cleveland Park -- U Street-Cardozo</v>
      </c>
      <c r="D607" s="1">
        <v>529</v>
      </c>
      <c r="E607" t="s">
        <v>15</v>
      </c>
      <c r="F607" t="s">
        <v>7</v>
      </c>
      <c r="G607">
        <v>2</v>
      </c>
      <c r="H607" s="1">
        <f t="shared" si="19"/>
        <v>1058</v>
      </c>
      <c r="I607" t="s">
        <v>95</v>
      </c>
      <c r="J607" t="s">
        <v>37</v>
      </c>
    </row>
    <row r="608" spans="1:10" x14ac:dyDescent="0.25">
      <c r="A608" t="s">
        <v>27</v>
      </c>
      <c r="B608" t="s">
        <v>65</v>
      </c>
      <c r="C608" t="str">
        <f t="shared" si="18"/>
        <v>Cleveland Park -- Union Station</v>
      </c>
      <c r="D608" s="1">
        <v>6748</v>
      </c>
      <c r="E608" t="s">
        <v>15</v>
      </c>
      <c r="F608" t="s">
        <v>15</v>
      </c>
      <c r="G608">
        <v>1</v>
      </c>
      <c r="H608" s="1">
        <f t="shared" si="19"/>
        <v>6748</v>
      </c>
      <c r="I608" t="s">
        <v>95</v>
      </c>
      <c r="J608" t="s">
        <v>37</v>
      </c>
    </row>
    <row r="609" spans="1:10" x14ac:dyDescent="0.25">
      <c r="A609" t="s">
        <v>27</v>
      </c>
      <c r="B609" t="s">
        <v>199</v>
      </c>
      <c r="C609" t="str">
        <f t="shared" si="18"/>
        <v>Cleveland Park -- Van Ness-UDC</v>
      </c>
      <c r="D609" s="1">
        <v>2005</v>
      </c>
      <c r="E609" t="s">
        <v>15</v>
      </c>
      <c r="F609" t="s">
        <v>15</v>
      </c>
      <c r="G609">
        <v>1</v>
      </c>
      <c r="H609" s="1">
        <f t="shared" si="19"/>
        <v>2005</v>
      </c>
      <c r="I609" t="s">
        <v>95</v>
      </c>
      <c r="J609" t="s">
        <v>37</v>
      </c>
    </row>
    <row r="610" spans="1:10" x14ac:dyDescent="0.25">
      <c r="A610" t="s">
        <v>27</v>
      </c>
      <c r="B610" t="s">
        <v>202</v>
      </c>
      <c r="C610" t="str">
        <f t="shared" si="18"/>
        <v>Cleveland Park -- Waterfront</v>
      </c>
      <c r="D610" s="1">
        <v>352</v>
      </c>
      <c r="E610" t="s">
        <v>15</v>
      </c>
      <c r="F610" t="s">
        <v>7</v>
      </c>
      <c r="G610">
        <v>2</v>
      </c>
      <c r="H610" s="1">
        <f t="shared" si="19"/>
        <v>704</v>
      </c>
      <c r="I610" t="s">
        <v>95</v>
      </c>
      <c r="J610" t="s">
        <v>37</v>
      </c>
    </row>
    <row r="611" spans="1:10" x14ac:dyDescent="0.25">
      <c r="A611" t="s">
        <v>27</v>
      </c>
      <c r="B611" t="s">
        <v>91</v>
      </c>
      <c r="C611" t="str">
        <f t="shared" si="18"/>
        <v>Cleveland Park -- Woodley Park-Zoo</v>
      </c>
      <c r="D611" s="1">
        <v>1648</v>
      </c>
      <c r="E611" t="s">
        <v>15</v>
      </c>
      <c r="F611" t="s">
        <v>15</v>
      </c>
      <c r="G611">
        <v>1</v>
      </c>
      <c r="H611" s="1">
        <f t="shared" si="19"/>
        <v>1648</v>
      </c>
      <c r="I611" t="s">
        <v>95</v>
      </c>
      <c r="J611" t="s">
        <v>37</v>
      </c>
    </row>
    <row r="612" spans="1:10" x14ac:dyDescent="0.25">
      <c r="A612" t="s">
        <v>154</v>
      </c>
      <c r="B612" t="s">
        <v>6</v>
      </c>
      <c r="C612" t="str">
        <f t="shared" si="18"/>
        <v>Columbia Heights -- Archives-Navy Memorial</v>
      </c>
      <c r="D612" s="1">
        <v>12851</v>
      </c>
      <c r="E612" t="s">
        <v>7</v>
      </c>
      <c r="F612" t="s">
        <v>7</v>
      </c>
      <c r="G612">
        <v>1</v>
      </c>
      <c r="H612" s="1">
        <f t="shared" si="19"/>
        <v>12851</v>
      </c>
      <c r="I612" t="s">
        <v>95</v>
      </c>
      <c r="J612" t="s">
        <v>37</v>
      </c>
    </row>
    <row r="613" spans="1:10" x14ac:dyDescent="0.25">
      <c r="A613" t="s">
        <v>154</v>
      </c>
      <c r="B613" t="s">
        <v>22</v>
      </c>
      <c r="C613" t="str">
        <f t="shared" si="18"/>
        <v>Columbia Heights -- Capitol South</v>
      </c>
      <c r="D613" s="1">
        <v>5340</v>
      </c>
      <c r="E613" t="s">
        <v>7</v>
      </c>
      <c r="F613" t="s">
        <v>23</v>
      </c>
      <c r="G613">
        <v>2</v>
      </c>
      <c r="H613" s="1">
        <f t="shared" si="19"/>
        <v>10680</v>
      </c>
      <c r="I613" t="s">
        <v>95</v>
      </c>
      <c r="J613" t="s">
        <v>37</v>
      </c>
    </row>
    <row r="614" spans="1:10" x14ac:dyDescent="0.25">
      <c r="A614" t="s">
        <v>154</v>
      </c>
      <c r="B614" t="s">
        <v>27</v>
      </c>
      <c r="C614" t="str">
        <f t="shared" si="18"/>
        <v>Columbia Heights -- Cleveland Park</v>
      </c>
      <c r="D614" s="1">
        <v>267</v>
      </c>
      <c r="E614" t="s">
        <v>7</v>
      </c>
      <c r="F614" t="s">
        <v>15</v>
      </c>
      <c r="G614">
        <v>2</v>
      </c>
      <c r="H614" s="1">
        <f t="shared" si="19"/>
        <v>534</v>
      </c>
      <c r="I614" t="s">
        <v>95</v>
      </c>
      <c r="J614" t="s">
        <v>37</v>
      </c>
    </row>
    <row r="615" spans="1:10" x14ac:dyDescent="0.25">
      <c r="A615" t="s">
        <v>154</v>
      </c>
      <c r="B615" t="s">
        <v>270</v>
      </c>
      <c r="C615" t="str">
        <f t="shared" si="18"/>
        <v>Columbia Heights -- Dupont Circle</v>
      </c>
      <c r="D615" s="1">
        <v>3517</v>
      </c>
      <c r="E615" t="s">
        <v>7</v>
      </c>
      <c r="F615" t="s">
        <v>15</v>
      </c>
      <c r="G615">
        <v>2</v>
      </c>
      <c r="H615" s="1">
        <f t="shared" si="19"/>
        <v>7034</v>
      </c>
      <c r="I615" t="s">
        <v>95</v>
      </c>
      <c r="J615" t="s">
        <v>37</v>
      </c>
    </row>
    <row r="616" spans="1:10" x14ac:dyDescent="0.25">
      <c r="A616" t="s">
        <v>154</v>
      </c>
      <c r="B616" t="s">
        <v>272</v>
      </c>
      <c r="C616" t="str">
        <f t="shared" si="18"/>
        <v>Columbia Heights -- Eastern Market</v>
      </c>
      <c r="D616" s="1">
        <v>6255</v>
      </c>
      <c r="E616" t="s">
        <v>7</v>
      </c>
      <c r="F616" t="s">
        <v>23</v>
      </c>
      <c r="G616">
        <v>2</v>
      </c>
      <c r="H616" s="1">
        <f t="shared" si="19"/>
        <v>12510</v>
      </c>
      <c r="I616" t="s">
        <v>95</v>
      </c>
      <c r="J616" t="s">
        <v>37</v>
      </c>
    </row>
    <row r="617" spans="1:10" x14ac:dyDescent="0.25">
      <c r="A617" t="s">
        <v>154</v>
      </c>
      <c r="B617" t="s">
        <v>275</v>
      </c>
      <c r="C617" t="str">
        <f t="shared" si="18"/>
        <v>Columbia Heights -- Farragut North</v>
      </c>
      <c r="D617" s="1">
        <v>5858</v>
      </c>
      <c r="E617" t="s">
        <v>7</v>
      </c>
      <c r="F617" t="s">
        <v>15</v>
      </c>
      <c r="G617">
        <v>2</v>
      </c>
      <c r="H617" s="1">
        <f t="shared" si="19"/>
        <v>11716</v>
      </c>
      <c r="I617" t="s">
        <v>95</v>
      </c>
      <c r="J617" t="s">
        <v>37</v>
      </c>
    </row>
    <row r="618" spans="1:10" x14ac:dyDescent="0.25">
      <c r="A618" t="s">
        <v>154</v>
      </c>
      <c r="B618" t="s">
        <v>276</v>
      </c>
      <c r="C618" t="str">
        <f t="shared" si="18"/>
        <v>Columbia Heights -- Farragut West</v>
      </c>
      <c r="D618" s="1">
        <v>1182</v>
      </c>
      <c r="E618" t="s">
        <v>7</v>
      </c>
      <c r="F618" t="s">
        <v>23</v>
      </c>
      <c r="G618">
        <v>2</v>
      </c>
      <c r="H618" s="1">
        <f t="shared" si="19"/>
        <v>2364</v>
      </c>
      <c r="I618" t="s">
        <v>95</v>
      </c>
      <c r="J618" t="s">
        <v>37</v>
      </c>
    </row>
    <row r="619" spans="1:10" x14ac:dyDescent="0.25">
      <c r="A619" t="s">
        <v>154</v>
      </c>
      <c r="B619" t="s">
        <v>277</v>
      </c>
      <c r="C619" t="str">
        <f t="shared" si="18"/>
        <v>Columbia Heights -- Federal Center SW</v>
      </c>
      <c r="D619" s="1">
        <v>1920</v>
      </c>
      <c r="E619" t="s">
        <v>7</v>
      </c>
      <c r="F619" t="s">
        <v>23</v>
      </c>
      <c r="G619">
        <v>2</v>
      </c>
      <c r="H619" s="1">
        <f t="shared" si="19"/>
        <v>3840</v>
      </c>
      <c r="I619" t="s">
        <v>95</v>
      </c>
      <c r="J619" t="s">
        <v>37</v>
      </c>
    </row>
    <row r="620" spans="1:10" x14ac:dyDescent="0.25">
      <c r="A620" t="s">
        <v>154</v>
      </c>
      <c r="B620" t="s">
        <v>278</v>
      </c>
      <c r="C620" t="str">
        <f t="shared" si="18"/>
        <v>Columbia Heights -- Federal Triangle</v>
      </c>
      <c r="D620" s="1">
        <v>860</v>
      </c>
      <c r="E620" t="s">
        <v>7</v>
      </c>
      <c r="F620" t="s">
        <v>23</v>
      </c>
      <c r="G620">
        <v>2</v>
      </c>
      <c r="H620" s="1">
        <f t="shared" si="19"/>
        <v>1720</v>
      </c>
      <c r="I620" t="s">
        <v>95</v>
      </c>
      <c r="J620" t="s">
        <v>37</v>
      </c>
    </row>
    <row r="621" spans="1:10" x14ac:dyDescent="0.25">
      <c r="A621" t="s">
        <v>154</v>
      </c>
      <c r="B621" t="s">
        <v>279</v>
      </c>
      <c r="C621" t="str">
        <f t="shared" si="18"/>
        <v>Columbia Heights -- Foggy Bottom</v>
      </c>
      <c r="D621" s="1">
        <v>5931</v>
      </c>
      <c r="E621" t="s">
        <v>7</v>
      </c>
      <c r="F621" t="s">
        <v>23</v>
      </c>
      <c r="G621">
        <v>2</v>
      </c>
      <c r="H621" s="1">
        <f t="shared" si="19"/>
        <v>11862</v>
      </c>
      <c r="I621" t="s">
        <v>95</v>
      </c>
      <c r="J621" t="s">
        <v>37</v>
      </c>
    </row>
    <row r="622" spans="1:10" x14ac:dyDescent="0.25">
      <c r="A622" t="s">
        <v>154</v>
      </c>
      <c r="B622" t="s">
        <v>120</v>
      </c>
      <c r="C622" t="str">
        <f t="shared" si="18"/>
        <v>Columbia Heights -- Gallery Place-Chinatown</v>
      </c>
      <c r="D622" s="1">
        <v>31779</v>
      </c>
      <c r="E622" t="s">
        <v>7</v>
      </c>
      <c r="F622" t="s">
        <v>117</v>
      </c>
      <c r="G622">
        <v>1</v>
      </c>
      <c r="H622" s="1">
        <f t="shared" si="19"/>
        <v>31779</v>
      </c>
      <c r="I622" t="s">
        <v>95</v>
      </c>
      <c r="J622" t="s">
        <v>37</v>
      </c>
    </row>
    <row r="623" spans="1:10" x14ac:dyDescent="0.25">
      <c r="A623" t="s">
        <v>154</v>
      </c>
      <c r="B623" t="s">
        <v>121</v>
      </c>
      <c r="C623" t="str">
        <f t="shared" si="18"/>
        <v>Columbia Heights -- Georgia Avenue-Petworth</v>
      </c>
      <c r="D623" s="1">
        <v>8112</v>
      </c>
      <c r="E623" t="s">
        <v>7</v>
      </c>
      <c r="F623" t="s">
        <v>7</v>
      </c>
      <c r="G623">
        <v>1</v>
      </c>
      <c r="H623" s="1">
        <f t="shared" si="19"/>
        <v>8112</v>
      </c>
      <c r="I623" t="s">
        <v>95</v>
      </c>
      <c r="J623" t="s">
        <v>37</v>
      </c>
    </row>
    <row r="624" spans="1:10" x14ac:dyDescent="0.25">
      <c r="A624" t="s">
        <v>154</v>
      </c>
      <c r="B624" t="s">
        <v>128</v>
      </c>
      <c r="C624" t="str">
        <f t="shared" si="18"/>
        <v>Columbia Heights -- Judiciary Square</v>
      </c>
      <c r="D624" s="1">
        <v>2504</v>
      </c>
      <c r="E624" t="s">
        <v>7</v>
      </c>
      <c r="F624" t="s">
        <v>15</v>
      </c>
      <c r="G624">
        <v>2</v>
      </c>
      <c r="H624" s="1">
        <f t="shared" si="19"/>
        <v>5008</v>
      </c>
      <c r="I624" t="s">
        <v>95</v>
      </c>
      <c r="J624" t="s">
        <v>37</v>
      </c>
    </row>
    <row r="625" spans="1:10" x14ac:dyDescent="0.25">
      <c r="A625" t="s">
        <v>154</v>
      </c>
      <c r="B625" t="s">
        <v>132</v>
      </c>
      <c r="C625" t="str">
        <f t="shared" si="18"/>
        <v>Columbia Heights -- L'Enfant Plaza</v>
      </c>
      <c r="D625" s="1">
        <v>11944</v>
      </c>
      <c r="E625" t="s">
        <v>7</v>
      </c>
      <c r="F625" t="s">
        <v>133</v>
      </c>
      <c r="G625">
        <v>1</v>
      </c>
      <c r="H625" s="1">
        <f t="shared" si="19"/>
        <v>11944</v>
      </c>
      <c r="I625" t="s">
        <v>95</v>
      </c>
      <c r="J625" t="s">
        <v>37</v>
      </c>
    </row>
    <row r="626" spans="1:10" x14ac:dyDescent="0.25">
      <c r="A626" t="s">
        <v>154</v>
      </c>
      <c r="B626" t="s">
        <v>181</v>
      </c>
      <c r="C626" t="str">
        <f t="shared" si="18"/>
        <v>Columbia Heights -- McPherson Square</v>
      </c>
      <c r="D626" s="1">
        <v>607</v>
      </c>
      <c r="E626" t="s">
        <v>7</v>
      </c>
      <c r="F626" t="s">
        <v>23</v>
      </c>
      <c r="G626">
        <v>2</v>
      </c>
      <c r="H626" s="1">
        <f t="shared" si="19"/>
        <v>1214</v>
      </c>
      <c r="I626" t="s">
        <v>95</v>
      </c>
      <c r="J626" t="s">
        <v>37</v>
      </c>
    </row>
    <row r="627" spans="1:10" x14ac:dyDescent="0.25">
      <c r="A627" t="s">
        <v>154</v>
      </c>
      <c r="B627" t="s">
        <v>183</v>
      </c>
      <c r="C627" t="str">
        <f t="shared" si="18"/>
        <v>Columbia Heights -- Metro Center</v>
      </c>
      <c r="D627" s="1">
        <v>4419</v>
      </c>
      <c r="E627" t="s">
        <v>7</v>
      </c>
      <c r="F627" t="s">
        <v>184</v>
      </c>
      <c r="G627">
        <v>2</v>
      </c>
      <c r="H627" s="1">
        <f t="shared" si="19"/>
        <v>8838</v>
      </c>
      <c r="I627" t="s">
        <v>95</v>
      </c>
      <c r="J627" t="s">
        <v>37</v>
      </c>
    </row>
    <row r="628" spans="1:10" x14ac:dyDescent="0.25">
      <c r="A628" t="s">
        <v>154</v>
      </c>
      <c r="B628" t="s">
        <v>249</v>
      </c>
      <c r="C628" t="str">
        <f t="shared" si="18"/>
        <v>Columbia Heights -- Mt. Vernon Square-UDC</v>
      </c>
      <c r="D628" s="1">
        <v>8893</v>
      </c>
      <c r="E628" t="s">
        <v>7</v>
      </c>
      <c r="F628" t="s">
        <v>7</v>
      </c>
      <c r="G628">
        <v>1</v>
      </c>
      <c r="H628" s="1">
        <f t="shared" si="19"/>
        <v>8893</v>
      </c>
      <c r="I628" t="s">
        <v>95</v>
      </c>
      <c r="J628" t="s">
        <v>37</v>
      </c>
    </row>
    <row r="629" spans="1:10" x14ac:dyDescent="0.25">
      <c r="A629" t="s">
        <v>154</v>
      </c>
      <c r="B629" t="s">
        <v>250</v>
      </c>
      <c r="C629" t="str">
        <f t="shared" si="18"/>
        <v>Columbia Heights -- Navy Yard</v>
      </c>
      <c r="D629" s="1">
        <v>7104</v>
      </c>
      <c r="E629" t="s">
        <v>7</v>
      </c>
      <c r="F629" t="s">
        <v>4</v>
      </c>
      <c r="G629">
        <v>1</v>
      </c>
      <c r="H629" s="1">
        <f t="shared" si="19"/>
        <v>7104</v>
      </c>
      <c r="I629" t="s">
        <v>95</v>
      </c>
      <c r="J629" t="s">
        <v>37</v>
      </c>
    </row>
    <row r="630" spans="1:10" x14ac:dyDescent="0.25">
      <c r="A630" t="s">
        <v>154</v>
      </c>
      <c r="B630" t="s">
        <v>155</v>
      </c>
      <c r="C630" t="str">
        <f t="shared" si="18"/>
        <v>Columbia Heights -- New York Ave</v>
      </c>
      <c r="D630" s="1">
        <v>4415</v>
      </c>
      <c r="E630" t="s">
        <v>7</v>
      </c>
      <c r="F630" t="s">
        <v>15</v>
      </c>
      <c r="G630">
        <v>2</v>
      </c>
      <c r="H630" s="1">
        <f t="shared" si="19"/>
        <v>8830</v>
      </c>
      <c r="I630" t="s">
        <v>95</v>
      </c>
      <c r="J630" t="s">
        <v>37</v>
      </c>
    </row>
    <row r="631" spans="1:10" x14ac:dyDescent="0.25">
      <c r="A631" t="s">
        <v>154</v>
      </c>
      <c r="B631" t="s">
        <v>158</v>
      </c>
      <c r="C631" t="str">
        <f t="shared" si="18"/>
        <v>Columbia Heights -- Potomac Avenue</v>
      </c>
      <c r="D631" s="1">
        <v>2563</v>
      </c>
      <c r="E631" t="s">
        <v>7</v>
      </c>
      <c r="F631" t="s">
        <v>23</v>
      </c>
      <c r="G631">
        <v>2</v>
      </c>
      <c r="H631" s="1">
        <f t="shared" si="19"/>
        <v>5126</v>
      </c>
      <c r="I631" t="s">
        <v>95</v>
      </c>
      <c r="J631" t="s">
        <v>37</v>
      </c>
    </row>
    <row r="632" spans="1:10" x14ac:dyDescent="0.25">
      <c r="A632" t="s">
        <v>154</v>
      </c>
      <c r="B632" t="s">
        <v>165</v>
      </c>
      <c r="C632" t="str">
        <f t="shared" si="18"/>
        <v>Columbia Heights -- Shaw-Howard University</v>
      </c>
      <c r="D632" s="1">
        <v>11112</v>
      </c>
      <c r="E632" t="s">
        <v>7</v>
      </c>
      <c r="F632" t="s">
        <v>7</v>
      </c>
      <c r="G632">
        <v>1</v>
      </c>
      <c r="H632" s="1">
        <f t="shared" si="19"/>
        <v>11112</v>
      </c>
      <c r="I632" t="s">
        <v>95</v>
      </c>
      <c r="J632" t="s">
        <v>37</v>
      </c>
    </row>
    <row r="633" spans="1:10" x14ac:dyDescent="0.25">
      <c r="A633" t="s">
        <v>154</v>
      </c>
      <c r="B633" t="s">
        <v>167</v>
      </c>
      <c r="C633" t="str">
        <f t="shared" si="18"/>
        <v>Columbia Heights -- Smithsonian</v>
      </c>
      <c r="D633" s="1">
        <v>1874</v>
      </c>
      <c r="E633" t="s">
        <v>7</v>
      </c>
      <c r="F633" t="s">
        <v>23</v>
      </c>
      <c r="G633">
        <v>2</v>
      </c>
      <c r="H633" s="1">
        <f t="shared" si="19"/>
        <v>3748</v>
      </c>
      <c r="I633" t="s">
        <v>95</v>
      </c>
      <c r="J633" t="s">
        <v>37</v>
      </c>
    </row>
    <row r="634" spans="1:10" x14ac:dyDescent="0.25">
      <c r="A634" t="s">
        <v>154</v>
      </c>
      <c r="B634" t="s">
        <v>170</v>
      </c>
      <c r="C634" t="str">
        <f t="shared" si="18"/>
        <v>Columbia Heights -- Stadium-Armory</v>
      </c>
      <c r="D634" s="1">
        <v>2083</v>
      </c>
      <c r="E634" t="s">
        <v>7</v>
      </c>
      <c r="F634" t="s">
        <v>23</v>
      </c>
      <c r="G634">
        <v>2</v>
      </c>
      <c r="H634" s="1">
        <f t="shared" si="19"/>
        <v>4166</v>
      </c>
      <c r="I634" t="s">
        <v>95</v>
      </c>
      <c r="J634" t="s">
        <v>37</v>
      </c>
    </row>
    <row r="635" spans="1:10" x14ac:dyDescent="0.25">
      <c r="A635" t="s">
        <v>154</v>
      </c>
      <c r="B635" t="s">
        <v>61</v>
      </c>
      <c r="C635" t="str">
        <f t="shared" si="18"/>
        <v>Columbia Heights -- Tenleytown-AU</v>
      </c>
      <c r="D635" s="1">
        <v>1238</v>
      </c>
      <c r="E635" t="s">
        <v>7</v>
      </c>
      <c r="F635" t="s">
        <v>15</v>
      </c>
      <c r="G635">
        <v>2</v>
      </c>
      <c r="H635" s="1">
        <f t="shared" si="19"/>
        <v>2476</v>
      </c>
      <c r="I635" t="s">
        <v>95</v>
      </c>
      <c r="J635" t="s">
        <v>37</v>
      </c>
    </row>
    <row r="636" spans="1:10" x14ac:dyDescent="0.25">
      <c r="A636" t="s">
        <v>154</v>
      </c>
      <c r="B636" t="s">
        <v>64</v>
      </c>
      <c r="C636" t="str">
        <f t="shared" si="18"/>
        <v>Columbia Heights -- U Street-Cardozo</v>
      </c>
      <c r="D636" s="1">
        <v>9241</v>
      </c>
      <c r="E636" t="s">
        <v>7</v>
      </c>
      <c r="F636" t="s">
        <v>7</v>
      </c>
      <c r="G636">
        <v>1</v>
      </c>
      <c r="H636" s="1">
        <f t="shared" si="19"/>
        <v>9241</v>
      </c>
      <c r="I636" t="s">
        <v>95</v>
      </c>
      <c r="J636" t="s">
        <v>37</v>
      </c>
    </row>
    <row r="637" spans="1:10" x14ac:dyDescent="0.25">
      <c r="A637" t="s">
        <v>154</v>
      </c>
      <c r="B637" t="s">
        <v>65</v>
      </c>
      <c r="C637" t="str">
        <f t="shared" si="18"/>
        <v>Columbia Heights -- Union Station</v>
      </c>
      <c r="D637" s="1">
        <v>15205</v>
      </c>
      <c r="E637" t="s">
        <v>7</v>
      </c>
      <c r="F637" t="s">
        <v>15</v>
      </c>
      <c r="G637">
        <v>2</v>
      </c>
      <c r="H637" s="1">
        <f t="shared" si="19"/>
        <v>30410</v>
      </c>
      <c r="I637" t="s">
        <v>95</v>
      </c>
      <c r="J637" t="s">
        <v>37</v>
      </c>
    </row>
    <row r="638" spans="1:10" x14ac:dyDescent="0.25">
      <c r="A638" t="s">
        <v>154</v>
      </c>
      <c r="B638" t="s">
        <v>199</v>
      </c>
      <c r="C638" t="str">
        <f t="shared" si="18"/>
        <v>Columbia Heights -- Van Ness-UDC</v>
      </c>
      <c r="D638" s="1">
        <v>850</v>
      </c>
      <c r="E638" t="s">
        <v>7</v>
      </c>
      <c r="F638" t="s">
        <v>15</v>
      </c>
      <c r="G638">
        <v>2</v>
      </c>
      <c r="H638" s="1">
        <f t="shared" si="19"/>
        <v>1700</v>
      </c>
      <c r="I638" t="s">
        <v>95</v>
      </c>
      <c r="J638" t="s">
        <v>37</v>
      </c>
    </row>
    <row r="639" spans="1:10" x14ac:dyDescent="0.25">
      <c r="A639" t="s">
        <v>154</v>
      </c>
      <c r="B639" t="s">
        <v>202</v>
      </c>
      <c r="C639" t="str">
        <f t="shared" si="18"/>
        <v>Columbia Heights -- Waterfront</v>
      </c>
      <c r="D639" s="1">
        <v>5590</v>
      </c>
      <c r="E639" t="s">
        <v>7</v>
      </c>
      <c r="F639" t="s">
        <v>7</v>
      </c>
      <c r="G639">
        <v>1</v>
      </c>
      <c r="H639" s="1">
        <f t="shared" si="19"/>
        <v>5590</v>
      </c>
      <c r="I639" t="s">
        <v>95</v>
      </c>
      <c r="J639" t="s">
        <v>37</v>
      </c>
    </row>
    <row r="640" spans="1:10" x14ac:dyDescent="0.25">
      <c r="A640" t="s">
        <v>154</v>
      </c>
      <c r="B640" t="s">
        <v>91</v>
      </c>
      <c r="C640" t="str">
        <f t="shared" si="18"/>
        <v>Columbia Heights -- Woodley Park-Zoo</v>
      </c>
      <c r="D640" s="1">
        <v>491</v>
      </c>
      <c r="E640" t="s">
        <v>7</v>
      </c>
      <c r="F640" t="s">
        <v>15</v>
      </c>
      <c r="G640">
        <v>2</v>
      </c>
      <c r="H640" s="1">
        <f t="shared" si="19"/>
        <v>982</v>
      </c>
      <c r="I640" t="s">
        <v>95</v>
      </c>
      <c r="J640" t="s">
        <v>37</v>
      </c>
    </row>
    <row r="641" spans="1:10" x14ac:dyDescent="0.25">
      <c r="A641" t="s">
        <v>270</v>
      </c>
      <c r="B641" t="s">
        <v>6</v>
      </c>
      <c r="C641" t="str">
        <f t="shared" si="18"/>
        <v>Dupont Circle -- Archives-Navy Memorial</v>
      </c>
      <c r="D641" s="1">
        <v>1954</v>
      </c>
      <c r="E641" t="s">
        <v>15</v>
      </c>
      <c r="F641" t="s">
        <v>7</v>
      </c>
      <c r="G641">
        <v>2</v>
      </c>
      <c r="H641" s="1">
        <f t="shared" si="19"/>
        <v>3908</v>
      </c>
      <c r="I641" t="s">
        <v>95</v>
      </c>
      <c r="J641" t="s">
        <v>37</v>
      </c>
    </row>
    <row r="642" spans="1:10" x14ac:dyDescent="0.25">
      <c r="A642" t="s">
        <v>270</v>
      </c>
      <c r="B642" t="s">
        <v>22</v>
      </c>
      <c r="C642" t="str">
        <f t="shared" ref="C642:C705" si="20">(A642&amp;" -- "&amp;B642)</f>
        <v>Dupont Circle -- Capitol South</v>
      </c>
      <c r="D642" s="1">
        <v>6175</v>
      </c>
      <c r="E642" t="s">
        <v>15</v>
      </c>
      <c r="F642" t="s">
        <v>23</v>
      </c>
      <c r="G642">
        <v>2</v>
      </c>
      <c r="H642" s="1">
        <f t="shared" ref="H642:H705" si="21">D642*G642</f>
        <v>12350</v>
      </c>
      <c r="I642" t="s">
        <v>95</v>
      </c>
      <c r="J642" t="s">
        <v>37</v>
      </c>
    </row>
    <row r="643" spans="1:10" x14ac:dyDescent="0.25">
      <c r="A643" t="s">
        <v>270</v>
      </c>
      <c r="B643" t="s">
        <v>27</v>
      </c>
      <c r="C643" t="str">
        <f t="shared" si="20"/>
        <v>Dupont Circle -- Cleveland Park</v>
      </c>
      <c r="D643" s="1">
        <v>14060</v>
      </c>
      <c r="E643" t="s">
        <v>15</v>
      </c>
      <c r="F643" t="s">
        <v>15</v>
      </c>
      <c r="G643">
        <v>1</v>
      </c>
      <c r="H643" s="1">
        <f t="shared" si="21"/>
        <v>14060</v>
      </c>
      <c r="I643" t="s">
        <v>95</v>
      </c>
      <c r="J643" t="s">
        <v>37</v>
      </c>
    </row>
    <row r="644" spans="1:10" x14ac:dyDescent="0.25">
      <c r="A644" t="s">
        <v>270</v>
      </c>
      <c r="B644" t="s">
        <v>154</v>
      </c>
      <c r="C644" t="str">
        <f t="shared" si="20"/>
        <v>Dupont Circle -- Columbia Heights</v>
      </c>
      <c r="D644" s="1">
        <v>3926</v>
      </c>
      <c r="E644" t="s">
        <v>15</v>
      </c>
      <c r="F644" t="s">
        <v>7</v>
      </c>
      <c r="G644">
        <v>2</v>
      </c>
      <c r="H644" s="1">
        <f t="shared" si="21"/>
        <v>7852</v>
      </c>
      <c r="I644" t="s">
        <v>95</v>
      </c>
      <c r="J644" t="s">
        <v>37</v>
      </c>
    </row>
    <row r="645" spans="1:10" x14ac:dyDescent="0.25">
      <c r="A645" t="s">
        <v>270</v>
      </c>
      <c r="B645" t="s">
        <v>272</v>
      </c>
      <c r="C645" t="str">
        <f t="shared" si="20"/>
        <v>Dupont Circle -- Eastern Market</v>
      </c>
      <c r="D645" s="1">
        <v>4859</v>
      </c>
      <c r="E645" t="s">
        <v>15</v>
      </c>
      <c r="F645" t="s">
        <v>23</v>
      </c>
      <c r="G645">
        <v>2</v>
      </c>
      <c r="H645" s="1">
        <f t="shared" si="21"/>
        <v>9718</v>
      </c>
      <c r="I645" t="s">
        <v>95</v>
      </c>
      <c r="J645" t="s">
        <v>37</v>
      </c>
    </row>
    <row r="646" spans="1:10" x14ac:dyDescent="0.25">
      <c r="A646" t="s">
        <v>270</v>
      </c>
      <c r="B646" t="s">
        <v>275</v>
      </c>
      <c r="C646" t="str">
        <f t="shared" si="20"/>
        <v>Dupont Circle -- Farragut North</v>
      </c>
      <c r="D646" s="1">
        <v>7730</v>
      </c>
      <c r="E646" t="s">
        <v>15</v>
      </c>
      <c r="F646" t="s">
        <v>15</v>
      </c>
      <c r="G646">
        <v>1</v>
      </c>
      <c r="H646" s="1">
        <f t="shared" si="21"/>
        <v>7730</v>
      </c>
      <c r="I646" t="s">
        <v>95</v>
      </c>
      <c r="J646" t="s">
        <v>37</v>
      </c>
    </row>
    <row r="647" spans="1:10" x14ac:dyDescent="0.25">
      <c r="A647" t="s">
        <v>270</v>
      </c>
      <c r="B647" t="s">
        <v>276</v>
      </c>
      <c r="C647" t="str">
        <f t="shared" si="20"/>
        <v>Dupont Circle -- Farragut West</v>
      </c>
      <c r="D647" s="1">
        <v>313</v>
      </c>
      <c r="E647" t="s">
        <v>15</v>
      </c>
      <c r="F647" t="s">
        <v>23</v>
      </c>
      <c r="G647">
        <v>2</v>
      </c>
      <c r="H647" s="1">
        <f t="shared" si="21"/>
        <v>626</v>
      </c>
      <c r="I647" t="s">
        <v>95</v>
      </c>
      <c r="J647" t="s">
        <v>37</v>
      </c>
    </row>
    <row r="648" spans="1:10" x14ac:dyDescent="0.25">
      <c r="A648" t="s">
        <v>270</v>
      </c>
      <c r="B648" t="s">
        <v>277</v>
      </c>
      <c r="C648" t="str">
        <f t="shared" si="20"/>
        <v>Dupont Circle -- Federal Center SW</v>
      </c>
      <c r="D648" s="1">
        <v>2721</v>
      </c>
      <c r="E648" t="s">
        <v>15</v>
      </c>
      <c r="F648" t="s">
        <v>23</v>
      </c>
      <c r="G648">
        <v>2</v>
      </c>
      <c r="H648" s="1">
        <f t="shared" si="21"/>
        <v>5442</v>
      </c>
      <c r="I648" t="s">
        <v>95</v>
      </c>
      <c r="J648" t="s">
        <v>37</v>
      </c>
    </row>
    <row r="649" spans="1:10" x14ac:dyDescent="0.25">
      <c r="A649" t="s">
        <v>270</v>
      </c>
      <c r="B649" t="s">
        <v>278</v>
      </c>
      <c r="C649" t="str">
        <f t="shared" si="20"/>
        <v>Dupont Circle -- Federal Triangle</v>
      </c>
      <c r="D649" s="1">
        <v>2693</v>
      </c>
      <c r="E649" t="s">
        <v>15</v>
      </c>
      <c r="F649" t="s">
        <v>23</v>
      </c>
      <c r="G649">
        <v>2</v>
      </c>
      <c r="H649" s="1">
        <f t="shared" si="21"/>
        <v>5386</v>
      </c>
      <c r="I649" t="s">
        <v>95</v>
      </c>
      <c r="J649" t="s">
        <v>37</v>
      </c>
    </row>
    <row r="650" spans="1:10" x14ac:dyDescent="0.25">
      <c r="A650" t="s">
        <v>270</v>
      </c>
      <c r="B650" t="s">
        <v>279</v>
      </c>
      <c r="C650" t="str">
        <f t="shared" si="20"/>
        <v>Dupont Circle -- Foggy Bottom</v>
      </c>
      <c r="D650" s="1">
        <v>2709</v>
      </c>
      <c r="E650" t="s">
        <v>15</v>
      </c>
      <c r="F650" t="s">
        <v>23</v>
      </c>
      <c r="G650">
        <v>2</v>
      </c>
      <c r="H650" s="1">
        <f t="shared" si="21"/>
        <v>5418</v>
      </c>
      <c r="I650" t="s">
        <v>95</v>
      </c>
      <c r="J650" t="s">
        <v>37</v>
      </c>
    </row>
    <row r="651" spans="1:10" x14ac:dyDescent="0.25">
      <c r="A651" t="s">
        <v>270</v>
      </c>
      <c r="B651" t="s">
        <v>120</v>
      </c>
      <c r="C651" t="str">
        <f t="shared" si="20"/>
        <v>Dupont Circle -- Gallery Place-Chinatown</v>
      </c>
      <c r="D651" s="1">
        <v>30342</v>
      </c>
      <c r="E651" t="s">
        <v>15</v>
      </c>
      <c r="F651" t="s">
        <v>117</v>
      </c>
      <c r="G651">
        <v>1</v>
      </c>
      <c r="H651" s="1">
        <f t="shared" si="21"/>
        <v>30342</v>
      </c>
      <c r="I651" t="s">
        <v>95</v>
      </c>
      <c r="J651" t="s">
        <v>37</v>
      </c>
    </row>
    <row r="652" spans="1:10" x14ac:dyDescent="0.25">
      <c r="A652" t="s">
        <v>270</v>
      </c>
      <c r="B652" t="s">
        <v>121</v>
      </c>
      <c r="C652" t="str">
        <f t="shared" si="20"/>
        <v>Dupont Circle -- Georgia Avenue-Petworth</v>
      </c>
      <c r="D652" s="1">
        <v>3484</v>
      </c>
      <c r="E652" t="s">
        <v>15</v>
      </c>
      <c r="F652" t="s">
        <v>7</v>
      </c>
      <c r="G652">
        <v>2</v>
      </c>
      <c r="H652" s="1">
        <f t="shared" si="21"/>
        <v>6968</v>
      </c>
      <c r="I652" t="s">
        <v>95</v>
      </c>
      <c r="J652" t="s">
        <v>37</v>
      </c>
    </row>
    <row r="653" spans="1:10" x14ac:dyDescent="0.25">
      <c r="A653" t="s">
        <v>270</v>
      </c>
      <c r="B653" t="s">
        <v>128</v>
      </c>
      <c r="C653" t="str">
        <f t="shared" si="20"/>
        <v>Dupont Circle -- Judiciary Square</v>
      </c>
      <c r="D653" s="1">
        <v>12906</v>
      </c>
      <c r="E653" t="s">
        <v>15</v>
      </c>
      <c r="F653" t="s">
        <v>15</v>
      </c>
      <c r="G653">
        <v>1</v>
      </c>
      <c r="H653" s="1">
        <f t="shared" si="21"/>
        <v>12906</v>
      </c>
      <c r="I653" t="s">
        <v>95</v>
      </c>
      <c r="J653" t="s">
        <v>37</v>
      </c>
    </row>
    <row r="654" spans="1:10" x14ac:dyDescent="0.25">
      <c r="A654" t="s">
        <v>270</v>
      </c>
      <c r="B654" t="s">
        <v>132</v>
      </c>
      <c r="C654" t="str">
        <f t="shared" si="20"/>
        <v>Dupont Circle -- L'Enfant Plaza</v>
      </c>
      <c r="D654" s="1">
        <v>5245</v>
      </c>
      <c r="E654" t="s">
        <v>15</v>
      </c>
      <c r="F654" t="s">
        <v>133</v>
      </c>
      <c r="G654">
        <v>2</v>
      </c>
      <c r="H654" s="1">
        <f t="shared" si="21"/>
        <v>10490</v>
      </c>
      <c r="I654" t="s">
        <v>95</v>
      </c>
      <c r="J654" t="s">
        <v>37</v>
      </c>
    </row>
    <row r="655" spans="1:10" x14ac:dyDescent="0.25">
      <c r="A655" t="s">
        <v>270</v>
      </c>
      <c r="B655" t="s">
        <v>181</v>
      </c>
      <c r="C655" t="str">
        <f t="shared" si="20"/>
        <v>Dupont Circle -- McPherson Square</v>
      </c>
      <c r="D655" s="1">
        <v>969</v>
      </c>
      <c r="E655" t="s">
        <v>15</v>
      </c>
      <c r="F655" t="s">
        <v>23</v>
      </c>
      <c r="G655">
        <v>2</v>
      </c>
      <c r="H655" s="1">
        <f t="shared" si="21"/>
        <v>1938</v>
      </c>
      <c r="I655" t="s">
        <v>95</v>
      </c>
      <c r="J655" t="s">
        <v>37</v>
      </c>
    </row>
    <row r="656" spans="1:10" x14ac:dyDescent="0.25">
      <c r="A656" t="s">
        <v>270</v>
      </c>
      <c r="B656" t="s">
        <v>183</v>
      </c>
      <c r="C656" t="str">
        <f t="shared" si="20"/>
        <v>Dupont Circle -- Metro Center</v>
      </c>
      <c r="D656" s="1">
        <v>31376</v>
      </c>
      <c r="E656" t="s">
        <v>15</v>
      </c>
      <c r="F656" t="s">
        <v>184</v>
      </c>
      <c r="G656">
        <v>1</v>
      </c>
      <c r="H656" s="1">
        <f t="shared" si="21"/>
        <v>31376</v>
      </c>
      <c r="I656" t="s">
        <v>95</v>
      </c>
      <c r="J656" t="s">
        <v>37</v>
      </c>
    </row>
    <row r="657" spans="1:10" x14ac:dyDescent="0.25">
      <c r="A657" t="s">
        <v>270</v>
      </c>
      <c r="B657" t="s">
        <v>249</v>
      </c>
      <c r="C657" t="str">
        <f t="shared" si="20"/>
        <v>Dupont Circle -- Mt. Vernon Square-UDC</v>
      </c>
      <c r="D657" s="1">
        <v>1613</v>
      </c>
      <c r="E657" t="s">
        <v>15</v>
      </c>
      <c r="F657" t="s">
        <v>7</v>
      </c>
      <c r="G657">
        <v>2</v>
      </c>
      <c r="H657" s="1">
        <f t="shared" si="21"/>
        <v>3226</v>
      </c>
      <c r="I657" t="s">
        <v>95</v>
      </c>
      <c r="J657" t="s">
        <v>37</v>
      </c>
    </row>
    <row r="658" spans="1:10" x14ac:dyDescent="0.25">
      <c r="A658" t="s">
        <v>270</v>
      </c>
      <c r="B658" t="s">
        <v>250</v>
      </c>
      <c r="C658" t="str">
        <f t="shared" si="20"/>
        <v>Dupont Circle -- Navy Yard</v>
      </c>
      <c r="D658" s="1">
        <v>3624</v>
      </c>
      <c r="E658" t="s">
        <v>15</v>
      </c>
      <c r="F658" t="s">
        <v>4</v>
      </c>
      <c r="G658">
        <v>2</v>
      </c>
      <c r="H658" s="1">
        <f t="shared" si="21"/>
        <v>7248</v>
      </c>
      <c r="I658" t="s">
        <v>95</v>
      </c>
      <c r="J658" t="s">
        <v>37</v>
      </c>
    </row>
    <row r="659" spans="1:10" x14ac:dyDescent="0.25">
      <c r="A659" t="s">
        <v>270</v>
      </c>
      <c r="B659" t="s">
        <v>155</v>
      </c>
      <c r="C659" t="str">
        <f t="shared" si="20"/>
        <v>Dupont Circle -- New York Ave</v>
      </c>
      <c r="D659" s="1">
        <v>12645</v>
      </c>
      <c r="E659" t="s">
        <v>15</v>
      </c>
      <c r="F659" t="s">
        <v>15</v>
      </c>
      <c r="G659">
        <v>1</v>
      </c>
      <c r="H659" s="1">
        <f t="shared" si="21"/>
        <v>12645</v>
      </c>
      <c r="I659" t="s">
        <v>95</v>
      </c>
      <c r="J659" t="s">
        <v>37</v>
      </c>
    </row>
    <row r="660" spans="1:10" x14ac:dyDescent="0.25">
      <c r="A660" t="s">
        <v>270</v>
      </c>
      <c r="B660" t="s">
        <v>158</v>
      </c>
      <c r="C660" t="str">
        <f t="shared" si="20"/>
        <v>Dupont Circle -- Potomac Avenue</v>
      </c>
      <c r="D660" s="1">
        <v>2095</v>
      </c>
      <c r="E660" t="s">
        <v>15</v>
      </c>
      <c r="F660" t="s">
        <v>23</v>
      </c>
      <c r="G660">
        <v>2</v>
      </c>
      <c r="H660" s="1">
        <f t="shared" si="21"/>
        <v>4190</v>
      </c>
      <c r="I660" t="s">
        <v>95</v>
      </c>
      <c r="J660" t="s">
        <v>37</v>
      </c>
    </row>
    <row r="661" spans="1:10" x14ac:dyDescent="0.25">
      <c r="A661" t="s">
        <v>270</v>
      </c>
      <c r="B661" t="s">
        <v>165</v>
      </c>
      <c r="C661" t="str">
        <f t="shared" si="20"/>
        <v>Dupont Circle -- Shaw-Howard University</v>
      </c>
      <c r="D661" s="1">
        <v>2145</v>
      </c>
      <c r="E661" t="s">
        <v>15</v>
      </c>
      <c r="F661" t="s">
        <v>7</v>
      </c>
      <c r="G661">
        <v>2</v>
      </c>
      <c r="H661" s="1">
        <f t="shared" si="21"/>
        <v>4290</v>
      </c>
      <c r="I661" t="s">
        <v>95</v>
      </c>
      <c r="J661" t="s">
        <v>37</v>
      </c>
    </row>
    <row r="662" spans="1:10" x14ac:dyDescent="0.25">
      <c r="A662" t="s">
        <v>270</v>
      </c>
      <c r="B662" t="s">
        <v>167</v>
      </c>
      <c r="C662" t="str">
        <f t="shared" si="20"/>
        <v>Dupont Circle -- Smithsonian</v>
      </c>
      <c r="D662" s="1">
        <v>9149</v>
      </c>
      <c r="E662" t="s">
        <v>15</v>
      </c>
      <c r="F662" t="s">
        <v>23</v>
      </c>
      <c r="G662">
        <v>2</v>
      </c>
      <c r="H662" s="1">
        <f t="shared" si="21"/>
        <v>18298</v>
      </c>
      <c r="I662" t="s">
        <v>95</v>
      </c>
      <c r="J662" t="s">
        <v>37</v>
      </c>
    </row>
    <row r="663" spans="1:10" x14ac:dyDescent="0.25">
      <c r="A663" t="s">
        <v>270</v>
      </c>
      <c r="B663" t="s">
        <v>170</v>
      </c>
      <c r="C663" t="str">
        <f t="shared" si="20"/>
        <v>Dupont Circle -- Stadium-Armory</v>
      </c>
      <c r="D663" s="1">
        <v>1711</v>
      </c>
      <c r="E663" t="s">
        <v>15</v>
      </c>
      <c r="F663" t="s">
        <v>23</v>
      </c>
      <c r="G663">
        <v>2</v>
      </c>
      <c r="H663" s="1">
        <f t="shared" si="21"/>
        <v>3422</v>
      </c>
      <c r="I663" t="s">
        <v>95</v>
      </c>
      <c r="J663" t="s">
        <v>37</v>
      </c>
    </row>
    <row r="664" spans="1:10" x14ac:dyDescent="0.25">
      <c r="A664" t="s">
        <v>270</v>
      </c>
      <c r="B664" t="s">
        <v>61</v>
      </c>
      <c r="C664" t="str">
        <f t="shared" si="20"/>
        <v>Dupont Circle -- Tenleytown-AU</v>
      </c>
      <c r="D664" s="1">
        <v>16958</v>
      </c>
      <c r="E664" t="s">
        <v>15</v>
      </c>
      <c r="F664" t="s">
        <v>15</v>
      </c>
      <c r="G664">
        <v>1</v>
      </c>
      <c r="H664" s="1">
        <f t="shared" si="21"/>
        <v>16958</v>
      </c>
      <c r="I664" t="s">
        <v>95</v>
      </c>
      <c r="J664" t="s">
        <v>37</v>
      </c>
    </row>
    <row r="665" spans="1:10" x14ac:dyDescent="0.25">
      <c r="A665" t="s">
        <v>270</v>
      </c>
      <c r="B665" t="s">
        <v>64</v>
      </c>
      <c r="C665" t="str">
        <f t="shared" si="20"/>
        <v>Dupont Circle -- U Street-Cardozo</v>
      </c>
      <c r="D665" s="1">
        <v>1898</v>
      </c>
      <c r="E665" t="s">
        <v>15</v>
      </c>
      <c r="F665" t="s">
        <v>7</v>
      </c>
      <c r="G665">
        <v>2</v>
      </c>
      <c r="H665" s="1">
        <f t="shared" si="21"/>
        <v>3796</v>
      </c>
      <c r="I665" t="s">
        <v>95</v>
      </c>
      <c r="J665" t="s">
        <v>37</v>
      </c>
    </row>
    <row r="666" spans="1:10" x14ac:dyDescent="0.25">
      <c r="A666" t="s">
        <v>270</v>
      </c>
      <c r="B666" t="s">
        <v>65</v>
      </c>
      <c r="C666" t="str">
        <f t="shared" si="20"/>
        <v>Dupont Circle -- Union Station</v>
      </c>
      <c r="D666" s="1">
        <v>48097</v>
      </c>
      <c r="E666" t="s">
        <v>15</v>
      </c>
      <c r="F666" t="s">
        <v>15</v>
      </c>
      <c r="G666">
        <v>1</v>
      </c>
      <c r="H666" s="1">
        <f t="shared" si="21"/>
        <v>48097</v>
      </c>
      <c r="I666" t="s">
        <v>95</v>
      </c>
      <c r="J666" t="s">
        <v>37</v>
      </c>
    </row>
    <row r="667" spans="1:10" x14ac:dyDescent="0.25">
      <c r="A667" t="s">
        <v>270</v>
      </c>
      <c r="B667" t="s">
        <v>199</v>
      </c>
      <c r="C667" t="str">
        <f t="shared" si="20"/>
        <v>Dupont Circle -- Van Ness-UDC</v>
      </c>
      <c r="D667" s="1">
        <v>17339</v>
      </c>
      <c r="E667" t="s">
        <v>15</v>
      </c>
      <c r="F667" t="s">
        <v>15</v>
      </c>
      <c r="G667">
        <v>1</v>
      </c>
      <c r="H667" s="1">
        <f t="shared" si="21"/>
        <v>17339</v>
      </c>
      <c r="I667" t="s">
        <v>95</v>
      </c>
      <c r="J667" t="s">
        <v>37</v>
      </c>
    </row>
    <row r="668" spans="1:10" x14ac:dyDescent="0.25">
      <c r="A668" t="s">
        <v>270</v>
      </c>
      <c r="B668" t="s">
        <v>202</v>
      </c>
      <c r="C668" t="str">
        <f t="shared" si="20"/>
        <v>Dupont Circle -- Waterfront</v>
      </c>
      <c r="D668" s="1">
        <v>3277</v>
      </c>
      <c r="E668" t="s">
        <v>15</v>
      </c>
      <c r="F668" t="s">
        <v>7</v>
      </c>
      <c r="G668">
        <v>2</v>
      </c>
      <c r="H668" s="1">
        <f t="shared" si="21"/>
        <v>6554</v>
      </c>
      <c r="I668" t="s">
        <v>95</v>
      </c>
      <c r="J668" t="s">
        <v>37</v>
      </c>
    </row>
    <row r="669" spans="1:10" x14ac:dyDescent="0.25">
      <c r="A669" t="s">
        <v>270</v>
      </c>
      <c r="B669" t="s">
        <v>91</v>
      </c>
      <c r="C669" t="str">
        <f t="shared" si="20"/>
        <v>Dupont Circle -- Woodley Park-Zoo</v>
      </c>
      <c r="D669" s="1">
        <v>14456</v>
      </c>
      <c r="E669" t="s">
        <v>15</v>
      </c>
      <c r="F669" t="s">
        <v>15</v>
      </c>
      <c r="G669">
        <v>1</v>
      </c>
      <c r="H669" s="1">
        <f t="shared" si="21"/>
        <v>14456</v>
      </c>
      <c r="I669" t="s">
        <v>95</v>
      </c>
      <c r="J669" t="s">
        <v>37</v>
      </c>
    </row>
    <row r="670" spans="1:10" x14ac:dyDescent="0.25">
      <c r="A670" t="s">
        <v>272</v>
      </c>
      <c r="B670" t="s">
        <v>6</v>
      </c>
      <c r="C670" t="str">
        <f t="shared" si="20"/>
        <v>Eastern Market -- Archives-Navy Memorial</v>
      </c>
      <c r="D670" s="1">
        <v>1430</v>
      </c>
      <c r="E670" t="s">
        <v>23</v>
      </c>
      <c r="F670" t="s">
        <v>7</v>
      </c>
      <c r="G670">
        <v>2</v>
      </c>
      <c r="H670" s="1">
        <f t="shared" si="21"/>
        <v>2860</v>
      </c>
      <c r="I670" t="s">
        <v>95</v>
      </c>
      <c r="J670" t="s">
        <v>37</v>
      </c>
    </row>
    <row r="671" spans="1:10" x14ac:dyDescent="0.25">
      <c r="A671" t="s">
        <v>272</v>
      </c>
      <c r="B671" t="s">
        <v>22</v>
      </c>
      <c r="C671" t="str">
        <f t="shared" si="20"/>
        <v>Eastern Market -- Capitol South</v>
      </c>
      <c r="D671" s="1">
        <v>1900</v>
      </c>
      <c r="E671" t="s">
        <v>23</v>
      </c>
      <c r="F671" t="s">
        <v>23</v>
      </c>
      <c r="G671">
        <v>1</v>
      </c>
      <c r="H671" s="1">
        <f t="shared" si="21"/>
        <v>1900</v>
      </c>
      <c r="I671" t="s">
        <v>95</v>
      </c>
      <c r="J671" t="s">
        <v>37</v>
      </c>
    </row>
    <row r="672" spans="1:10" x14ac:dyDescent="0.25">
      <c r="A672" t="s">
        <v>272</v>
      </c>
      <c r="B672" t="s">
        <v>27</v>
      </c>
      <c r="C672" t="str">
        <f t="shared" si="20"/>
        <v>Eastern Market -- Cleveland Park</v>
      </c>
      <c r="D672" s="1">
        <v>682</v>
      </c>
      <c r="E672" t="s">
        <v>23</v>
      </c>
      <c r="F672" t="s">
        <v>15</v>
      </c>
      <c r="G672">
        <v>2</v>
      </c>
      <c r="H672" s="1">
        <f t="shared" si="21"/>
        <v>1364</v>
      </c>
      <c r="I672" t="s">
        <v>95</v>
      </c>
      <c r="J672" t="s">
        <v>37</v>
      </c>
    </row>
    <row r="673" spans="1:10" x14ac:dyDescent="0.25">
      <c r="A673" t="s">
        <v>272</v>
      </c>
      <c r="B673" t="s">
        <v>154</v>
      </c>
      <c r="C673" t="str">
        <f t="shared" si="20"/>
        <v>Eastern Market -- Columbia Heights</v>
      </c>
      <c r="D673" s="1">
        <v>5791</v>
      </c>
      <c r="E673" t="s">
        <v>23</v>
      </c>
      <c r="F673" t="s">
        <v>7</v>
      </c>
      <c r="G673">
        <v>2</v>
      </c>
      <c r="H673" s="1">
        <f t="shared" si="21"/>
        <v>11582</v>
      </c>
      <c r="I673" t="s">
        <v>95</v>
      </c>
      <c r="J673" t="s">
        <v>37</v>
      </c>
    </row>
    <row r="674" spans="1:10" x14ac:dyDescent="0.25">
      <c r="A674" t="s">
        <v>272</v>
      </c>
      <c r="B674" t="s">
        <v>270</v>
      </c>
      <c r="C674" t="str">
        <f t="shared" si="20"/>
        <v>Eastern Market -- Dupont Circle</v>
      </c>
      <c r="D674" s="1">
        <v>4737</v>
      </c>
      <c r="E674" t="s">
        <v>23</v>
      </c>
      <c r="F674" t="s">
        <v>15</v>
      </c>
      <c r="G674">
        <v>2</v>
      </c>
      <c r="H674" s="1">
        <f t="shared" si="21"/>
        <v>9474</v>
      </c>
      <c r="I674" t="s">
        <v>95</v>
      </c>
      <c r="J674" t="s">
        <v>37</v>
      </c>
    </row>
    <row r="675" spans="1:10" x14ac:dyDescent="0.25">
      <c r="A675" t="s">
        <v>272</v>
      </c>
      <c r="B675" t="s">
        <v>275</v>
      </c>
      <c r="C675" t="str">
        <f t="shared" si="20"/>
        <v>Eastern Market -- Farragut North</v>
      </c>
      <c r="D675" s="1">
        <v>624</v>
      </c>
      <c r="E675" t="s">
        <v>23</v>
      </c>
      <c r="F675" t="s">
        <v>15</v>
      </c>
      <c r="G675">
        <v>2</v>
      </c>
      <c r="H675" s="1">
        <f t="shared" si="21"/>
        <v>1248</v>
      </c>
      <c r="I675" t="s">
        <v>95</v>
      </c>
      <c r="J675" t="s">
        <v>37</v>
      </c>
    </row>
    <row r="676" spans="1:10" x14ac:dyDescent="0.25">
      <c r="A676" t="s">
        <v>272</v>
      </c>
      <c r="B676" t="s">
        <v>276</v>
      </c>
      <c r="C676" t="str">
        <f t="shared" si="20"/>
        <v>Eastern Market -- Farragut West</v>
      </c>
      <c r="D676" s="1">
        <v>14439</v>
      </c>
      <c r="E676" t="s">
        <v>23</v>
      </c>
      <c r="F676" t="s">
        <v>23</v>
      </c>
      <c r="G676">
        <v>1</v>
      </c>
      <c r="H676" s="1">
        <f t="shared" si="21"/>
        <v>14439</v>
      </c>
      <c r="I676" t="s">
        <v>95</v>
      </c>
      <c r="J676" t="s">
        <v>37</v>
      </c>
    </row>
    <row r="677" spans="1:10" x14ac:dyDescent="0.25">
      <c r="A677" t="s">
        <v>272</v>
      </c>
      <c r="B677" t="s">
        <v>277</v>
      </c>
      <c r="C677" t="str">
        <f t="shared" si="20"/>
        <v>Eastern Market -- Federal Center SW</v>
      </c>
      <c r="D677" s="1">
        <v>3398</v>
      </c>
      <c r="E677" t="s">
        <v>23</v>
      </c>
      <c r="F677" t="s">
        <v>23</v>
      </c>
      <c r="G677">
        <v>1</v>
      </c>
      <c r="H677" s="1">
        <f t="shared" si="21"/>
        <v>3398</v>
      </c>
      <c r="I677" t="s">
        <v>95</v>
      </c>
      <c r="J677" t="s">
        <v>37</v>
      </c>
    </row>
    <row r="678" spans="1:10" x14ac:dyDescent="0.25">
      <c r="A678" t="s">
        <v>272</v>
      </c>
      <c r="B678" t="s">
        <v>278</v>
      </c>
      <c r="C678" t="str">
        <f t="shared" si="20"/>
        <v>Eastern Market -- Federal Triangle</v>
      </c>
      <c r="D678" s="1">
        <v>4301</v>
      </c>
      <c r="E678" t="s">
        <v>23</v>
      </c>
      <c r="F678" t="s">
        <v>23</v>
      </c>
      <c r="G678">
        <v>1</v>
      </c>
      <c r="H678" s="1">
        <f t="shared" si="21"/>
        <v>4301</v>
      </c>
      <c r="I678" t="s">
        <v>95</v>
      </c>
      <c r="J678" t="s">
        <v>37</v>
      </c>
    </row>
    <row r="679" spans="1:10" x14ac:dyDescent="0.25">
      <c r="A679" t="s">
        <v>272</v>
      </c>
      <c r="B679" t="s">
        <v>279</v>
      </c>
      <c r="C679" t="str">
        <f t="shared" si="20"/>
        <v>Eastern Market -- Foggy Bottom</v>
      </c>
      <c r="D679" s="1">
        <v>12473</v>
      </c>
      <c r="E679" t="s">
        <v>23</v>
      </c>
      <c r="F679" t="s">
        <v>23</v>
      </c>
      <c r="G679">
        <v>1</v>
      </c>
      <c r="H679" s="1">
        <f t="shared" si="21"/>
        <v>12473</v>
      </c>
      <c r="I679" t="s">
        <v>95</v>
      </c>
      <c r="J679" t="s">
        <v>37</v>
      </c>
    </row>
    <row r="680" spans="1:10" x14ac:dyDescent="0.25">
      <c r="A680" t="s">
        <v>272</v>
      </c>
      <c r="B680" t="s">
        <v>120</v>
      </c>
      <c r="C680" t="str">
        <f t="shared" si="20"/>
        <v>Eastern Market -- Gallery Place-Chinatown</v>
      </c>
      <c r="D680" s="1">
        <v>3705</v>
      </c>
      <c r="E680" t="s">
        <v>23</v>
      </c>
      <c r="F680" t="s">
        <v>117</v>
      </c>
      <c r="G680">
        <v>2</v>
      </c>
      <c r="H680" s="1">
        <f t="shared" si="21"/>
        <v>7410</v>
      </c>
      <c r="I680" t="s">
        <v>95</v>
      </c>
      <c r="J680" t="s">
        <v>37</v>
      </c>
    </row>
    <row r="681" spans="1:10" x14ac:dyDescent="0.25">
      <c r="A681" t="s">
        <v>272</v>
      </c>
      <c r="B681" t="s">
        <v>121</v>
      </c>
      <c r="C681" t="str">
        <f t="shared" si="20"/>
        <v>Eastern Market -- Georgia Avenue-Petworth</v>
      </c>
      <c r="D681" s="1">
        <v>1980</v>
      </c>
      <c r="E681" t="s">
        <v>23</v>
      </c>
      <c r="F681" t="s">
        <v>7</v>
      </c>
      <c r="G681">
        <v>2</v>
      </c>
      <c r="H681" s="1">
        <f t="shared" si="21"/>
        <v>3960</v>
      </c>
      <c r="I681" t="s">
        <v>95</v>
      </c>
      <c r="J681" t="s">
        <v>37</v>
      </c>
    </row>
    <row r="682" spans="1:10" x14ac:dyDescent="0.25">
      <c r="A682" t="s">
        <v>272</v>
      </c>
      <c r="B682" t="s">
        <v>128</v>
      </c>
      <c r="C682" t="str">
        <f t="shared" si="20"/>
        <v>Eastern Market -- Judiciary Square</v>
      </c>
      <c r="D682" s="1">
        <v>507</v>
      </c>
      <c r="E682" t="s">
        <v>23</v>
      </c>
      <c r="F682" t="s">
        <v>15</v>
      </c>
      <c r="G682">
        <v>2</v>
      </c>
      <c r="H682" s="1">
        <f t="shared" si="21"/>
        <v>1014</v>
      </c>
      <c r="I682" t="s">
        <v>95</v>
      </c>
      <c r="J682" t="s">
        <v>37</v>
      </c>
    </row>
    <row r="683" spans="1:10" x14ac:dyDescent="0.25">
      <c r="A683" t="s">
        <v>272</v>
      </c>
      <c r="B683" t="s">
        <v>132</v>
      </c>
      <c r="C683" t="str">
        <f t="shared" si="20"/>
        <v>Eastern Market -- L'Enfant Plaza</v>
      </c>
      <c r="D683" s="1">
        <v>4499</v>
      </c>
      <c r="E683" t="s">
        <v>23</v>
      </c>
      <c r="F683" t="s">
        <v>133</v>
      </c>
      <c r="G683">
        <v>1</v>
      </c>
      <c r="H683" s="1">
        <f t="shared" si="21"/>
        <v>4499</v>
      </c>
      <c r="I683" t="s">
        <v>95</v>
      </c>
      <c r="J683" t="s">
        <v>37</v>
      </c>
    </row>
    <row r="684" spans="1:10" x14ac:dyDescent="0.25">
      <c r="A684" t="s">
        <v>272</v>
      </c>
      <c r="B684" t="s">
        <v>181</v>
      </c>
      <c r="C684" t="str">
        <f t="shared" si="20"/>
        <v>Eastern Market -- McPherson Square</v>
      </c>
      <c r="D684" s="1">
        <v>9047</v>
      </c>
      <c r="E684" t="s">
        <v>23</v>
      </c>
      <c r="F684" t="s">
        <v>23</v>
      </c>
      <c r="G684">
        <v>1</v>
      </c>
      <c r="H684" s="1">
        <f t="shared" si="21"/>
        <v>9047</v>
      </c>
      <c r="I684" t="s">
        <v>95</v>
      </c>
      <c r="J684" t="s">
        <v>37</v>
      </c>
    </row>
    <row r="685" spans="1:10" x14ac:dyDescent="0.25">
      <c r="A685" t="s">
        <v>272</v>
      </c>
      <c r="B685" t="s">
        <v>183</v>
      </c>
      <c r="C685" t="str">
        <f t="shared" si="20"/>
        <v>Eastern Market -- Metro Center</v>
      </c>
      <c r="D685" s="1">
        <v>8497</v>
      </c>
      <c r="E685" t="s">
        <v>23</v>
      </c>
      <c r="F685" t="s">
        <v>184</v>
      </c>
      <c r="G685">
        <v>1</v>
      </c>
      <c r="H685" s="1">
        <f t="shared" si="21"/>
        <v>8497</v>
      </c>
      <c r="I685" t="s">
        <v>95</v>
      </c>
      <c r="J685" t="s">
        <v>37</v>
      </c>
    </row>
    <row r="686" spans="1:10" x14ac:dyDescent="0.25">
      <c r="A686" t="s">
        <v>272</v>
      </c>
      <c r="B686" t="s">
        <v>249</v>
      </c>
      <c r="C686" t="str">
        <f t="shared" si="20"/>
        <v>Eastern Market -- Mt. Vernon Square-UDC</v>
      </c>
      <c r="D686" s="1">
        <v>1313</v>
      </c>
      <c r="E686" t="s">
        <v>23</v>
      </c>
      <c r="F686" t="s">
        <v>7</v>
      </c>
      <c r="G686">
        <v>2</v>
      </c>
      <c r="H686" s="1">
        <f t="shared" si="21"/>
        <v>2626</v>
      </c>
      <c r="I686" t="s">
        <v>95</v>
      </c>
      <c r="J686" t="s">
        <v>37</v>
      </c>
    </row>
    <row r="687" spans="1:10" x14ac:dyDescent="0.25">
      <c r="A687" t="s">
        <v>272</v>
      </c>
      <c r="B687" t="s">
        <v>250</v>
      </c>
      <c r="C687" t="str">
        <f t="shared" si="20"/>
        <v>Eastern Market -- Navy Yard</v>
      </c>
      <c r="D687" s="1">
        <v>257</v>
      </c>
      <c r="E687" t="s">
        <v>23</v>
      </c>
      <c r="F687" t="s">
        <v>4</v>
      </c>
      <c r="G687">
        <v>2</v>
      </c>
      <c r="H687" s="1">
        <f t="shared" si="21"/>
        <v>514</v>
      </c>
      <c r="I687" t="s">
        <v>95</v>
      </c>
      <c r="J687" t="s">
        <v>37</v>
      </c>
    </row>
    <row r="688" spans="1:10" x14ac:dyDescent="0.25">
      <c r="A688" t="s">
        <v>272</v>
      </c>
      <c r="B688" t="s">
        <v>155</v>
      </c>
      <c r="C688" t="str">
        <f t="shared" si="20"/>
        <v>Eastern Market -- New York Ave</v>
      </c>
      <c r="D688" s="1">
        <v>745</v>
      </c>
      <c r="E688" t="s">
        <v>23</v>
      </c>
      <c r="F688" t="s">
        <v>15</v>
      </c>
      <c r="G688">
        <v>2</v>
      </c>
      <c r="H688" s="1">
        <f t="shared" si="21"/>
        <v>1490</v>
      </c>
      <c r="I688" t="s">
        <v>95</v>
      </c>
      <c r="J688" t="s">
        <v>37</v>
      </c>
    </row>
    <row r="689" spans="1:10" x14ac:dyDescent="0.25">
      <c r="A689" t="s">
        <v>272</v>
      </c>
      <c r="B689" t="s">
        <v>158</v>
      </c>
      <c r="C689" t="str">
        <f t="shared" si="20"/>
        <v>Eastern Market -- Potomac Avenue</v>
      </c>
      <c r="D689" s="1">
        <v>1438</v>
      </c>
      <c r="E689" t="s">
        <v>23</v>
      </c>
      <c r="F689" t="s">
        <v>23</v>
      </c>
      <c r="G689">
        <v>1</v>
      </c>
      <c r="H689" s="1">
        <f t="shared" si="21"/>
        <v>1438</v>
      </c>
      <c r="I689" t="s">
        <v>95</v>
      </c>
      <c r="J689" t="s">
        <v>37</v>
      </c>
    </row>
    <row r="690" spans="1:10" x14ac:dyDescent="0.25">
      <c r="A690" t="s">
        <v>272</v>
      </c>
      <c r="B690" t="s">
        <v>165</v>
      </c>
      <c r="C690" t="str">
        <f t="shared" si="20"/>
        <v>Eastern Market -- Shaw-Howard University</v>
      </c>
      <c r="D690" s="1">
        <v>1448</v>
      </c>
      <c r="E690" t="s">
        <v>23</v>
      </c>
      <c r="F690" t="s">
        <v>7</v>
      </c>
      <c r="G690">
        <v>2</v>
      </c>
      <c r="H690" s="1">
        <f t="shared" si="21"/>
        <v>2896</v>
      </c>
      <c r="I690" t="s">
        <v>95</v>
      </c>
      <c r="J690" t="s">
        <v>37</v>
      </c>
    </row>
    <row r="691" spans="1:10" x14ac:dyDescent="0.25">
      <c r="A691" t="s">
        <v>272</v>
      </c>
      <c r="B691" t="s">
        <v>167</v>
      </c>
      <c r="C691" t="str">
        <f t="shared" si="20"/>
        <v>Eastern Market -- Smithsonian</v>
      </c>
      <c r="D691" s="1">
        <v>5658</v>
      </c>
      <c r="E691" t="s">
        <v>23</v>
      </c>
      <c r="F691" t="s">
        <v>23</v>
      </c>
      <c r="G691">
        <v>1</v>
      </c>
      <c r="H691" s="1">
        <f t="shared" si="21"/>
        <v>5658</v>
      </c>
      <c r="I691" t="s">
        <v>95</v>
      </c>
      <c r="J691" t="s">
        <v>37</v>
      </c>
    </row>
    <row r="692" spans="1:10" x14ac:dyDescent="0.25">
      <c r="A692" t="s">
        <v>272</v>
      </c>
      <c r="B692" t="s">
        <v>170</v>
      </c>
      <c r="C692" t="str">
        <f t="shared" si="20"/>
        <v>Eastern Market -- Stadium-Armory</v>
      </c>
      <c r="D692" s="1">
        <v>3638</v>
      </c>
      <c r="E692" t="s">
        <v>23</v>
      </c>
      <c r="F692" t="s">
        <v>23</v>
      </c>
      <c r="G692">
        <v>1</v>
      </c>
      <c r="H692" s="1">
        <f t="shared" si="21"/>
        <v>3638</v>
      </c>
      <c r="I692" t="s">
        <v>95</v>
      </c>
      <c r="J692" t="s">
        <v>37</v>
      </c>
    </row>
    <row r="693" spans="1:10" x14ac:dyDescent="0.25">
      <c r="A693" t="s">
        <v>272</v>
      </c>
      <c r="B693" t="s">
        <v>61</v>
      </c>
      <c r="C693" t="str">
        <f t="shared" si="20"/>
        <v>Eastern Market -- Tenleytown-AU</v>
      </c>
      <c r="D693" s="1">
        <v>1529</v>
      </c>
      <c r="E693" t="s">
        <v>23</v>
      </c>
      <c r="F693" t="s">
        <v>15</v>
      </c>
      <c r="G693">
        <v>2</v>
      </c>
      <c r="H693" s="1">
        <f t="shared" si="21"/>
        <v>3058</v>
      </c>
      <c r="I693" t="s">
        <v>95</v>
      </c>
      <c r="J693" t="s">
        <v>37</v>
      </c>
    </row>
    <row r="694" spans="1:10" x14ac:dyDescent="0.25">
      <c r="A694" t="s">
        <v>272</v>
      </c>
      <c r="B694" t="s">
        <v>64</v>
      </c>
      <c r="C694" t="str">
        <f t="shared" si="20"/>
        <v>Eastern Market -- U Street-Cardozo</v>
      </c>
      <c r="D694" s="1">
        <v>2456</v>
      </c>
      <c r="E694" t="s">
        <v>23</v>
      </c>
      <c r="F694" t="s">
        <v>7</v>
      </c>
      <c r="G694">
        <v>2</v>
      </c>
      <c r="H694" s="1">
        <f t="shared" si="21"/>
        <v>4912</v>
      </c>
      <c r="I694" t="s">
        <v>95</v>
      </c>
      <c r="J694" t="s">
        <v>37</v>
      </c>
    </row>
    <row r="695" spans="1:10" x14ac:dyDescent="0.25">
      <c r="A695" t="s">
        <v>272</v>
      </c>
      <c r="B695" t="s">
        <v>65</v>
      </c>
      <c r="C695" t="str">
        <f t="shared" si="20"/>
        <v>Eastern Market -- Union Station</v>
      </c>
      <c r="D695" s="1">
        <v>1123</v>
      </c>
      <c r="E695" t="s">
        <v>23</v>
      </c>
      <c r="F695" t="s">
        <v>15</v>
      </c>
      <c r="G695">
        <v>2</v>
      </c>
      <c r="H695" s="1">
        <f t="shared" si="21"/>
        <v>2246</v>
      </c>
      <c r="I695" t="s">
        <v>95</v>
      </c>
      <c r="J695" t="s">
        <v>37</v>
      </c>
    </row>
    <row r="696" spans="1:10" x14ac:dyDescent="0.25">
      <c r="A696" t="s">
        <v>272</v>
      </c>
      <c r="B696" t="s">
        <v>199</v>
      </c>
      <c r="C696" t="str">
        <f t="shared" si="20"/>
        <v>Eastern Market -- Van Ness-UDC</v>
      </c>
      <c r="D696" s="1">
        <v>1007</v>
      </c>
      <c r="E696" t="s">
        <v>23</v>
      </c>
      <c r="F696" t="s">
        <v>15</v>
      </c>
      <c r="G696">
        <v>2</v>
      </c>
      <c r="H696" s="1">
        <f t="shared" si="21"/>
        <v>2014</v>
      </c>
      <c r="I696" t="s">
        <v>95</v>
      </c>
      <c r="J696" t="s">
        <v>37</v>
      </c>
    </row>
    <row r="697" spans="1:10" x14ac:dyDescent="0.25">
      <c r="A697" t="s">
        <v>272</v>
      </c>
      <c r="B697" t="s">
        <v>202</v>
      </c>
      <c r="C697" t="str">
        <f t="shared" si="20"/>
        <v>Eastern Market -- Waterfront</v>
      </c>
      <c r="D697" s="1">
        <v>916</v>
      </c>
      <c r="E697" t="s">
        <v>23</v>
      </c>
      <c r="F697" t="s">
        <v>7</v>
      </c>
      <c r="G697">
        <v>2</v>
      </c>
      <c r="H697" s="1">
        <f t="shared" si="21"/>
        <v>1832</v>
      </c>
      <c r="I697" t="s">
        <v>95</v>
      </c>
      <c r="J697" t="s">
        <v>37</v>
      </c>
    </row>
    <row r="698" spans="1:10" x14ac:dyDescent="0.25">
      <c r="A698" t="s">
        <v>272</v>
      </c>
      <c r="B698" t="s">
        <v>91</v>
      </c>
      <c r="C698" t="str">
        <f t="shared" si="20"/>
        <v>Eastern Market -- Woodley Park-Zoo</v>
      </c>
      <c r="D698" s="1">
        <v>1379</v>
      </c>
      <c r="E698" t="s">
        <v>23</v>
      </c>
      <c r="F698" t="s">
        <v>15</v>
      </c>
      <c r="G698">
        <v>2</v>
      </c>
      <c r="H698" s="1">
        <f t="shared" si="21"/>
        <v>2758</v>
      </c>
      <c r="I698" t="s">
        <v>95</v>
      </c>
      <c r="J698" t="s">
        <v>37</v>
      </c>
    </row>
    <row r="699" spans="1:10" x14ac:dyDescent="0.25">
      <c r="A699" t="s">
        <v>275</v>
      </c>
      <c r="B699" t="s">
        <v>6</v>
      </c>
      <c r="C699" t="str">
        <f t="shared" si="20"/>
        <v>Farragut North -- Archives-Navy Memorial</v>
      </c>
      <c r="D699" s="1">
        <v>954</v>
      </c>
      <c r="E699" t="s">
        <v>15</v>
      </c>
      <c r="F699" t="s">
        <v>7</v>
      </c>
      <c r="G699">
        <v>2</v>
      </c>
      <c r="H699" s="1">
        <f t="shared" si="21"/>
        <v>1908</v>
      </c>
      <c r="I699" t="s">
        <v>95</v>
      </c>
      <c r="J699" t="s">
        <v>37</v>
      </c>
    </row>
    <row r="700" spans="1:10" x14ac:dyDescent="0.25">
      <c r="A700" t="s">
        <v>275</v>
      </c>
      <c r="B700" t="s">
        <v>22</v>
      </c>
      <c r="C700" t="str">
        <f t="shared" si="20"/>
        <v>Farragut North -- Capitol South</v>
      </c>
      <c r="D700" s="1">
        <v>772</v>
      </c>
      <c r="E700" t="s">
        <v>15</v>
      </c>
      <c r="F700" t="s">
        <v>23</v>
      </c>
      <c r="G700">
        <v>2</v>
      </c>
      <c r="H700" s="1">
        <f t="shared" si="21"/>
        <v>1544</v>
      </c>
      <c r="I700" t="s">
        <v>95</v>
      </c>
      <c r="J700" t="s">
        <v>37</v>
      </c>
    </row>
    <row r="701" spans="1:10" x14ac:dyDescent="0.25">
      <c r="A701" t="s">
        <v>275</v>
      </c>
      <c r="B701" t="s">
        <v>27</v>
      </c>
      <c r="C701" t="str">
        <f t="shared" si="20"/>
        <v>Farragut North -- Cleveland Park</v>
      </c>
      <c r="D701" s="1">
        <v>15616</v>
      </c>
      <c r="E701" t="s">
        <v>15</v>
      </c>
      <c r="F701" t="s">
        <v>15</v>
      </c>
      <c r="G701">
        <v>1</v>
      </c>
      <c r="H701" s="1">
        <f t="shared" si="21"/>
        <v>15616</v>
      </c>
      <c r="I701" t="s">
        <v>95</v>
      </c>
      <c r="J701" t="s">
        <v>37</v>
      </c>
    </row>
    <row r="702" spans="1:10" x14ac:dyDescent="0.25">
      <c r="A702" t="s">
        <v>275</v>
      </c>
      <c r="B702" t="s">
        <v>154</v>
      </c>
      <c r="C702" t="str">
        <f t="shared" si="20"/>
        <v>Farragut North -- Columbia Heights</v>
      </c>
      <c r="D702" s="1">
        <v>6474</v>
      </c>
      <c r="E702" t="s">
        <v>15</v>
      </c>
      <c r="F702" t="s">
        <v>7</v>
      </c>
      <c r="G702">
        <v>2</v>
      </c>
      <c r="H702" s="1">
        <f t="shared" si="21"/>
        <v>12948</v>
      </c>
      <c r="I702" t="s">
        <v>95</v>
      </c>
      <c r="J702" t="s">
        <v>37</v>
      </c>
    </row>
    <row r="703" spans="1:10" x14ac:dyDescent="0.25">
      <c r="A703" t="s">
        <v>275</v>
      </c>
      <c r="B703" t="s">
        <v>270</v>
      </c>
      <c r="C703" t="str">
        <f t="shared" si="20"/>
        <v>Farragut North -- Dupont Circle</v>
      </c>
      <c r="D703" s="1">
        <v>7991</v>
      </c>
      <c r="E703" t="s">
        <v>15</v>
      </c>
      <c r="F703" t="s">
        <v>15</v>
      </c>
      <c r="G703">
        <v>1</v>
      </c>
      <c r="H703" s="1">
        <f t="shared" si="21"/>
        <v>7991</v>
      </c>
      <c r="I703" t="s">
        <v>95</v>
      </c>
      <c r="J703" t="s">
        <v>37</v>
      </c>
    </row>
    <row r="704" spans="1:10" x14ac:dyDescent="0.25">
      <c r="A704" t="s">
        <v>275</v>
      </c>
      <c r="B704" t="s">
        <v>272</v>
      </c>
      <c r="C704" t="str">
        <f t="shared" si="20"/>
        <v>Farragut North -- Eastern Market</v>
      </c>
      <c r="D704" s="1">
        <v>879</v>
      </c>
      <c r="E704" t="s">
        <v>15</v>
      </c>
      <c r="F704" t="s">
        <v>23</v>
      </c>
      <c r="G704">
        <v>2</v>
      </c>
      <c r="H704" s="1">
        <f t="shared" si="21"/>
        <v>1758</v>
      </c>
      <c r="I704" t="s">
        <v>95</v>
      </c>
      <c r="J704" t="s">
        <v>37</v>
      </c>
    </row>
    <row r="705" spans="1:10" x14ac:dyDescent="0.25">
      <c r="A705" t="s">
        <v>275</v>
      </c>
      <c r="B705" t="s">
        <v>276</v>
      </c>
      <c r="C705" t="str">
        <f t="shared" si="20"/>
        <v>Farragut North -- Farragut West</v>
      </c>
      <c r="D705" s="1">
        <v>80</v>
      </c>
      <c r="E705" t="s">
        <v>15</v>
      </c>
      <c r="F705" t="s">
        <v>23</v>
      </c>
      <c r="G705">
        <v>2</v>
      </c>
      <c r="H705" s="1">
        <f t="shared" si="21"/>
        <v>160</v>
      </c>
      <c r="I705" t="s">
        <v>95</v>
      </c>
      <c r="J705" t="s">
        <v>37</v>
      </c>
    </row>
    <row r="706" spans="1:10" x14ac:dyDescent="0.25">
      <c r="A706" t="s">
        <v>275</v>
      </c>
      <c r="B706" t="s">
        <v>277</v>
      </c>
      <c r="C706" t="str">
        <f t="shared" ref="C706:C769" si="22">(A706&amp;" -- "&amp;B706)</f>
        <v>Farragut North -- Federal Center SW</v>
      </c>
      <c r="D706" s="1">
        <v>345</v>
      </c>
      <c r="E706" t="s">
        <v>15</v>
      </c>
      <c r="F706" t="s">
        <v>23</v>
      </c>
      <c r="G706">
        <v>2</v>
      </c>
      <c r="H706" s="1">
        <f t="shared" ref="H706:H769" si="23">D706*G706</f>
        <v>690</v>
      </c>
      <c r="I706" t="s">
        <v>95</v>
      </c>
      <c r="J706" t="s">
        <v>37</v>
      </c>
    </row>
    <row r="707" spans="1:10" x14ac:dyDescent="0.25">
      <c r="A707" t="s">
        <v>275</v>
      </c>
      <c r="B707" t="s">
        <v>278</v>
      </c>
      <c r="C707" t="str">
        <f t="shared" si="22"/>
        <v>Farragut North -- Federal Triangle</v>
      </c>
      <c r="D707" s="1">
        <v>475</v>
      </c>
      <c r="E707" t="s">
        <v>15</v>
      </c>
      <c r="F707" t="s">
        <v>23</v>
      </c>
      <c r="G707">
        <v>2</v>
      </c>
      <c r="H707" s="1">
        <f t="shared" si="23"/>
        <v>950</v>
      </c>
      <c r="I707" t="s">
        <v>95</v>
      </c>
      <c r="J707" t="s">
        <v>37</v>
      </c>
    </row>
    <row r="708" spans="1:10" x14ac:dyDescent="0.25">
      <c r="A708" t="s">
        <v>275</v>
      </c>
      <c r="B708" t="s">
        <v>279</v>
      </c>
      <c r="C708" t="str">
        <f t="shared" si="22"/>
        <v>Farragut North -- Foggy Bottom</v>
      </c>
      <c r="D708" s="1">
        <v>558</v>
      </c>
      <c r="E708" t="s">
        <v>15</v>
      </c>
      <c r="F708" t="s">
        <v>23</v>
      </c>
      <c r="G708">
        <v>2</v>
      </c>
      <c r="H708" s="1">
        <f t="shared" si="23"/>
        <v>1116</v>
      </c>
      <c r="I708" t="s">
        <v>95</v>
      </c>
      <c r="J708" t="s">
        <v>37</v>
      </c>
    </row>
    <row r="709" spans="1:10" x14ac:dyDescent="0.25">
      <c r="A709" t="s">
        <v>275</v>
      </c>
      <c r="B709" t="s">
        <v>120</v>
      </c>
      <c r="C709" t="str">
        <f t="shared" si="22"/>
        <v>Farragut North -- Gallery Place-Chinatown</v>
      </c>
      <c r="D709" s="1">
        <v>24965</v>
      </c>
      <c r="E709" t="s">
        <v>15</v>
      </c>
      <c r="F709" t="s">
        <v>117</v>
      </c>
      <c r="G709">
        <v>1</v>
      </c>
      <c r="H709" s="1">
        <f t="shared" si="23"/>
        <v>24965</v>
      </c>
      <c r="I709" t="s">
        <v>95</v>
      </c>
      <c r="J709" t="s">
        <v>37</v>
      </c>
    </row>
    <row r="710" spans="1:10" x14ac:dyDescent="0.25">
      <c r="A710" t="s">
        <v>275</v>
      </c>
      <c r="B710" t="s">
        <v>121</v>
      </c>
      <c r="C710" t="str">
        <f t="shared" si="22"/>
        <v>Farragut North -- Georgia Avenue-Petworth</v>
      </c>
      <c r="D710" s="1">
        <v>6578</v>
      </c>
      <c r="E710" t="s">
        <v>15</v>
      </c>
      <c r="F710" t="s">
        <v>7</v>
      </c>
      <c r="G710">
        <v>2</v>
      </c>
      <c r="H710" s="1">
        <f t="shared" si="23"/>
        <v>13156</v>
      </c>
      <c r="I710" t="s">
        <v>95</v>
      </c>
      <c r="J710" t="s">
        <v>37</v>
      </c>
    </row>
    <row r="711" spans="1:10" x14ac:dyDescent="0.25">
      <c r="A711" t="s">
        <v>275</v>
      </c>
      <c r="B711" t="s">
        <v>128</v>
      </c>
      <c r="C711" t="str">
        <f t="shared" si="22"/>
        <v>Farragut North -- Judiciary Square</v>
      </c>
      <c r="D711" s="1">
        <v>9962</v>
      </c>
      <c r="E711" t="s">
        <v>15</v>
      </c>
      <c r="F711" t="s">
        <v>15</v>
      </c>
      <c r="G711">
        <v>1</v>
      </c>
      <c r="H711" s="1">
        <f t="shared" si="23"/>
        <v>9962</v>
      </c>
      <c r="I711" t="s">
        <v>95</v>
      </c>
      <c r="J711" t="s">
        <v>37</v>
      </c>
    </row>
    <row r="712" spans="1:10" x14ac:dyDescent="0.25">
      <c r="A712" t="s">
        <v>275</v>
      </c>
      <c r="B712" t="s">
        <v>132</v>
      </c>
      <c r="C712" t="str">
        <f t="shared" si="22"/>
        <v>Farragut North -- L'Enfant Plaza</v>
      </c>
      <c r="D712" s="1">
        <v>1255</v>
      </c>
      <c r="E712" t="s">
        <v>15</v>
      </c>
      <c r="F712" t="s">
        <v>133</v>
      </c>
      <c r="G712">
        <v>2</v>
      </c>
      <c r="H712" s="1">
        <f t="shared" si="23"/>
        <v>2510</v>
      </c>
      <c r="I712" t="s">
        <v>95</v>
      </c>
      <c r="J712" t="s">
        <v>37</v>
      </c>
    </row>
    <row r="713" spans="1:10" x14ac:dyDescent="0.25">
      <c r="A713" t="s">
        <v>275</v>
      </c>
      <c r="B713" t="s">
        <v>181</v>
      </c>
      <c r="C713" t="str">
        <f t="shared" si="22"/>
        <v>Farragut North -- McPherson Square</v>
      </c>
      <c r="D713" s="1">
        <v>168</v>
      </c>
      <c r="E713" t="s">
        <v>15</v>
      </c>
      <c r="F713" t="s">
        <v>23</v>
      </c>
      <c r="G713">
        <v>2</v>
      </c>
      <c r="H713" s="1">
        <f t="shared" si="23"/>
        <v>336</v>
      </c>
      <c r="I713" t="s">
        <v>95</v>
      </c>
      <c r="J713" t="s">
        <v>37</v>
      </c>
    </row>
    <row r="714" spans="1:10" x14ac:dyDescent="0.25">
      <c r="A714" t="s">
        <v>275</v>
      </c>
      <c r="B714" t="s">
        <v>183</v>
      </c>
      <c r="C714" t="str">
        <f t="shared" si="22"/>
        <v>Farragut North -- Metro Center</v>
      </c>
      <c r="D714" s="1">
        <v>14182</v>
      </c>
      <c r="E714" t="s">
        <v>15</v>
      </c>
      <c r="F714" t="s">
        <v>184</v>
      </c>
      <c r="G714">
        <v>1</v>
      </c>
      <c r="H714" s="1">
        <f t="shared" si="23"/>
        <v>14182</v>
      </c>
      <c r="I714" t="s">
        <v>95</v>
      </c>
      <c r="J714" t="s">
        <v>37</v>
      </c>
    </row>
    <row r="715" spans="1:10" x14ac:dyDescent="0.25">
      <c r="A715" t="s">
        <v>275</v>
      </c>
      <c r="B715" t="s">
        <v>249</v>
      </c>
      <c r="C715" t="str">
        <f t="shared" si="22"/>
        <v>Farragut North -- Mt. Vernon Square-UDC</v>
      </c>
      <c r="D715" s="1">
        <v>2024</v>
      </c>
      <c r="E715" t="s">
        <v>15</v>
      </c>
      <c r="F715" t="s">
        <v>7</v>
      </c>
      <c r="G715">
        <v>2</v>
      </c>
      <c r="H715" s="1">
        <f t="shared" si="23"/>
        <v>4048</v>
      </c>
      <c r="I715" t="s">
        <v>95</v>
      </c>
      <c r="J715" t="s">
        <v>37</v>
      </c>
    </row>
    <row r="716" spans="1:10" x14ac:dyDescent="0.25">
      <c r="A716" t="s">
        <v>275</v>
      </c>
      <c r="B716" t="s">
        <v>250</v>
      </c>
      <c r="C716" t="str">
        <f t="shared" si="22"/>
        <v>Farragut North -- Navy Yard</v>
      </c>
      <c r="D716" s="1">
        <v>2974</v>
      </c>
      <c r="E716" t="s">
        <v>15</v>
      </c>
      <c r="F716" t="s">
        <v>4</v>
      </c>
      <c r="G716">
        <v>2</v>
      </c>
      <c r="H716" s="1">
        <f t="shared" si="23"/>
        <v>5948</v>
      </c>
      <c r="I716" t="s">
        <v>95</v>
      </c>
      <c r="J716" t="s">
        <v>37</v>
      </c>
    </row>
    <row r="717" spans="1:10" x14ac:dyDescent="0.25">
      <c r="A717" t="s">
        <v>275</v>
      </c>
      <c r="B717" t="s">
        <v>155</v>
      </c>
      <c r="C717" t="str">
        <f t="shared" si="22"/>
        <v>Farragut North -- New York Ave</v>
      </c>
      <c r="D717" s="1">
        <v>17008</v>
      </c>
      <c r="E717" t="s">
        <v>15</v>
      </c>
      <c r="F717" t="s">
        <v>15</v>
      </c>
      <c r="G717">
        <v>1</v>
      </c>
      <c r="H717" s="1">
        <f t="shared" si="23"/>
        <v>17008</v>
      </c>
      <c r="I717" t="s">
        <v>95</v>
      </c>
      <c r="J717" t="s">
        <v>37</v>
      </c>
    </row>
    <row r="718" spans="1:10" x14ac:dyDescent="0.25">
      <c r="A718" t="s">
        <v>275</v>
      </c>
      <c r="B718" t="s">
        <v>158</v>
      </c>
      <c r="C718" t="str">
        <f t="shared" si="22"/>
        <v>Farragut North -- Potomac Avenue</v>
      </c>
      <c r="D718" s="1">
        <v>472</v>
      </c>
      <c r="E718" t="s">
        <v>15</v>
      </c>
      <c r="F718" t="s">
        <v>23</v>
      </c>
      <c r="G718">
        <v>2</v>
      </c>
      <c r="H718" s="1">
        <f t="shared" si="23"/>
        <v>944</v>
      </c>
      <c r="I718" t="s">
        <v>95</v>
      </c>
      <c r="J718" t="s">
        <v>37</v>
      </c>
    </row>
    <row r="719" spans="1:10" x14ac:dyDescent="0.25">
      <c r="A719" t="s">
        <v>275</v>
      </c>
      <c r="B719" t="s">
        <v>165</v>
      </c>
      <c r="C719" t="str">
        <f t="shared" si="22"/>
        <v>Farragut North -- Shaw-Howard University</v>
      </c>
      <c r="D719" s="1">
        <v>4590</v>
      </c>
      <c r="E719" t="s">
        <v>15</v>
      </c>
      <c r="F719" t="s">
        <v>7</v>
      </c>
      <c r="G719">
        <v>2</v>
      </c>
      <c r="H719" s="1">
        <f t="shared" si="23"/>
        <v>9180</v>
      </c>
      <c r="I719" t="s">
        <v>95</v>
      </c>
      <c r="J719" t="s">
        <v>37</v>
      </c>
    </row>
    <row r="720" spans="1:10" x14ac:dyDescent="0.25">
      <c r="A720" t="s">
        <v>275</v>
      </c>
      <c r="B720" t="s">
        <v>167</v>
      </c>
      <c r="C720" t="str">
        <f t="shared" si="22"/>
        <v>Farragut North -- Smithsonian</v>
      </c>
      <c r="D720" s="1">
        <v>1082</v>
      </c>
      <c r="E720" t="s">
        <v>15</v>
      </c>
      <c r="F720" t="s">
        <v>23</v>
      </c>
      <c r="G720">
        <v>2</v>
      </c>
      <c r="H720" s="1">
        <f t="shared" si="23"/>
        <v>2164</v>
      </c>
      <c r="I720" t="s">
        <v>95</v>
      </c>
      <c r="J720" t="s">
        <v>37</v>
      </c>
    </row>
    <row r="721" spans="1:10" x14ac:dyDescent="0.25">
      <c r="A721" t="s">
        <v>275</v>
      </c>
      <c r="B721" t="s">
        <v>170</v>
      </c>
      <c r="C721" t="str">
        <f t="shared" si="22"/>
        <v>Farragut North -- Stadium-Armory</v>
      </c>
      <c r="D721" s="1">
        <v>355</v>
      </c>
      <c r="E721" t="s">
        <v>15</v>
      </c>
      <c r="F721" t="s">
        <v>23</v>
      </c>
      <c r="G721">
        <v>2</v>
      </c>
      <c r="H721" s="1">
        <f t="shared" si="23"/>
        <v>710</v>
      </c>
      <c r="I721" t="s">
        <v>95</v>
      </c>
      <c r="J721" t="s">
        <v>37</v>
      </c>
    </row>
    <row r="722" spans="1:10" x14ac:dyDescent="0.25">
      <c r="A722" t="s">
        <v>275</v>
      </c>
      <c r="B722" t="s">
        <v>61</v>
      </c>
      <c r="C722" t="str">
        <f t="shared" si="22"/>
        <v>Farragut North -- Tenleytown-AU</v>
      </c>
      <c r="D722" s="1">
        <v>17944</v>
      </c>
      <c r="E722" t="s">
        <v>15</v>
      </c>
      <c r="F722" t="s">
        <v>15</v>
      </c>
      <c r="G722">
        <v>1</v>
      </c>
      <c r="H722" s="1">
        <f t="shared" si="23"/>
        <v>17944</v>
      </c>
      <c r="I722" t="s">
        <v>95</v>
      </c>
      <c r="J722" t="s">
        <v>37</v>
      </c>
    </row>
    <row r="723" spans="1:10" x14ac:dyDescent="0.25">
      <c r="A723" t="s">
        <v>275</v>
      </c>
      <c r="B723" t="s">
        <v>64</v>
      </c>
      <c r="C723" t="str">
        <f t="shared" si="22"/>
        <v>Farragut North -- U Street-Cardozo</v>
      </c>
      <c r="D723" s="1">
        <v>3858</v>
      </c>
      <c r="E723" t="s">
        <v>15</v>
      </c>
      <c r="F723" t="s">
        <v>7</v>
      </c>
      <c r="G723">
        <v>2</v>
      </c>
      <c r="H723" s="1">
        <f t="shared" si="23"/>
        <v>7716</v>
      </c>
      <c r="I723" t="s">
        <v>95</v>
      </c>
      <c r="J723" t="s">
        <v>37</v>
      </c>
    </row>
    <row r="724" spans="1:10" x14ac:dyDescent="0.25">
      <c r="A724" t="s">
        <v>275</v>
      </c>
      <c r="B724" t="s">
        <v>65</v>
      </c>
      <c r="C724" t="str">
        <f t="shared" si="22"/>
        <v>Farragut North -- Union Station</v>
      </c>
      <c r="D724" s="1">
        <v>68398</v>
      </c>
      <c r="E724" t="s">
        <v>15</v>
      </c>
      <c r="F724" t="s">
        <v>15</v>
      </c>
      <c r="G724">
        <v>1</v>
      </c>
      <c r="H724" s="1">
        <f t="shared" si="23"/>
        <v>68398</v>
      </c>
      <c r="I724" t="s">
        <v>95</v>
      </c>
      <c r="J724" t="s">
        <v>37</v>
      </c>
    </row>
    <row r="725" spans="1:10" x14ac:dyDescent="0.25">
      <c r="A725" t="s">
        <v>275</v>
      </c>
      <c r="B725" t="s">
        <v>199</v>
      </c>
      <c r="C725" t="str">
        <f t="shared" si="22"/>
        <v>Farragut North -- Van Ness-UDC</v>
      </c>
      <c r="D725" s="1">
        <v>19551</v>
      </c>
      <c r="E725" t="s">
        <v>15</v>
      </c>
      <c r="F725" t="s">
        <v>15</v>
      </c>
      <c r="G725">
        <v>1</v>
      </c>
      <c r="H725" s="1">
        <f t="shared" si="23"/>
        <v>19551</v>
      </c>
      <c r="I725" t="s">
        <v>95</v>
      </c>
      <c r="J725" t="s">
        <v>37</v>
      </c>
    </row>
    <row r="726" spans="1:10" x14ac:dyDescent="0.25">
      <c r="A726" t="s">
        <v>275</v>
      </c>
      <c r="B726" t="s">
        <v>202</v>
      </c>
      <c r="C726" t="str">
        <f t="shared" si="22"/>
        <v>Farragut North -- Waterfront</v>
      </c>
      <c r="D726" s="1">
        <v>2793</v>
      </c>
      <c r="E726" t="s">
        <v>15</v>
      </c>
      <c r="F726" t="s">
        <v>7</v>
      </c>
      <c r="G726">
        <v>2</v>
      </c>
      <c r="H726" s="1">
        <f t="shared" si="23"/>
        <v>5586</v>
      </c>
      <c r="I726" t="s">
        <v>95</v>
      </c>
      <c r="J726" t="s">
        <v>37</v>
      </c>
    </row>
    <row r="727" spans="1:10" x14ac:dyDescent="0.25">
      <c r="A727" t="s">
        <v>275</v>
      </c>
      <c r="B727" t="s">
        <v>91</v>
      </c>
      <c r="C727" t="str">
        <f t="shared" si="22"/>
        <v>Farragut North -- Woodley Park-Zoo</v>
      </c>
      <c r="D727" s="1">
        <v>15936</v>
      </c>
      <c r="E727" t="s">
        <v>15</v>
      </c>
      <c r="F727" t="s">
        <v>15</v>
      </c>
      <c r="G727">
        <v>1</v>
      </c>
      <c r="H727" s="1">
        <f t="shared" si="23"/>
        <v>15936</v>
      </c>
      <c r="I727" t="s">
        <v>95</v>
      </c>
      <c r="J727" t="s">
        <v>37</v>
      </c>
    </row>
    <row r="728" spans="1:10" x14ac:dyDescent="0.25">
      <c r="A728" t="s">
        <v>276</v>
      </c>
      <c r="B728" t="s">
        <v>6</v>
      </c>
      <c r="C728" t="str">
        <f t="shared" si="22"/>
        <v>Farragut West -- Archives-Navy Memorial</v>
      </c>
      <c r="D728" s="1">
        <v>538</v>
      </c>
      <c r="E728" t="s">
        <v>23</v>
      </c>
      <c r="F728" t="s">
        <v>7</v>
      </c>
      <c r="G728">
        <v>2</v>
      </c>
      <c r="H728" s="1">
        <f t="shared" si="23"/>
        <v>1076</v>
      </c>
      <c r="I728" t="s">
        <v>95</v>
      </c>
      <c r="J728" t="s">
        <v>37</v>
      </c>
    </row>
    <row r="729" spans="1:10" x14ac:dyDescent="0.25">
      <c r="A729" t="s">
        <v>276</v>
      </c>
      <c r="B729" t="s">
        <v>22</v>
      </c>
      <c r="C729" t="str">
        <f t="shared" si="22"/>
        <v>Farragut West -- Capitol South</v>
      </c>
      <c r="D729" s="1">
        <v>11374</v>
      </c>
      <c r="E729" t="s">
        <v>23</v>
      </c>
      <c r="F729" t="s">
        <v>23</v>
      </c>
      <c r="G729">
        <v>1</v>
      </c>
      <c r="H729" s="1">
        <f t="shared" si="23"/>
        <v>11374</v>
      </c>
      <c r="I729" t="s">
        <v>95</v>
      </c>
      <c r="J729" t="s">
        <v>37</v>
      </c>
    </row>
    <row r="730" spans="1:10" x14ac:dyDescent="0.25">
      <c r="A730" t="s">
        <v>276</v>
      </c>
      <c r="B730" t="s">
        <v>27</v>
      </c>
      <c r="C730" t="str">
        <f t="shared" si="22"/>
        <v>Farragut West -- Cleveland Park</v>
      </c>
      <c r="D730" s="1">
        <v>144</v>
      </c>
      <c r="E730" t="s">
        <v>23</v>
      </c>
      <c r="F730" t="s">
        <v>15</v>
      </c>
      <c r="G730">
        <v>2</v>
      </c>
      <c r="H730" s="1">
        <f t="shared" si="23"/>
        <v>288</v>
      </c>
      <c r="I730" t="s">
        <v>95</v>
      </c>
      <c r="J730" t="s">
        <v>37</v>
      </c>
    </row>
    <row r="731" spans="1:10" x14ac:dyDescent="0.25">
      <c r="A731" t="s">
        <v>276</v>
      </c>
      <c r="B731" t="s">
        <v>154</v>
      </c>
      <c r="C731" t="str">
        <f t="shared" si="22"/>
        <v>Farragut West -- Columbia Heights</v>
      </c>
      <c r="D731" s="1">
        <v>1474</v>
      </c>
      <c r="E731" t="s">
        <v>23</v>
      </c>
      <c r="F731" t="s">
        <v>7</v>
      </c>
      <c r="G731">
        <v>2</v>
      </c>
      <c r="H731" s="1">
        <f t="shared" si="23"/>
        <v>2948</v>
      </c>
      <c r="I731" t="s">
        <v>95</v>
      </c>
      <c r="J731" t="s">
        <v>37</v>
      </c>
    </row>
    <row r="732" spans="1:10" x14ac:dyDescent="0.25">
      <c r="A732" t="s">
        <v>276</v>
      </c>
      <c r="B732" t="s">
        <v>270</v>
      </c>
      <c r="C732" t="str">
        <f t="shared" si="22"/>
        <v>Farragut West -- Dupont Circle</v>
      </c>
      <c r="D732" s="1">
        <v>638</v>
      </c>
      <c r="E732" t="s">
        <v>23</v>
      </c>
      <c r="F732" t="s">
        <v>15</v>
      </c>
      <c r="G732">
        <v>2</v>
      </c>
      <c r="H732" s="1">
        <f t="shared" si="23"/>
        <v>1276</v>
      </c>
      <c r="I732" t="s">
        <v>95</v>
      </c>
      <c r="J732" t="s">
        <v>37</v>
      </c>
    </row>
    <row r="733" spans="1:10" x14ac:dyDescent="0.25">
      <c r="A733" t="s">
        <v>276</v>
      </c>
      <c r="B733" t="s">
        <v>272</v>
      </c>
      <c r="C733" t="str">
        <f t="shared" si="22"/>
        <v>Farragut West -- Eastern Market</v>
      </c>
      <c r="D733" s="1">
        <v>14426</v>
      </c>
      <c r="E733" t="s">
        <v>23</v>
      </c>
      <c r="F733" t="s">
        <v>23</v>
      </c>
      <c r="G733">
        <v>1</v>
      </c>
      <c r="H733" s="1">
        <f t="shared" si="23"/>
        <v>14426</v>
      </c>
      <c r="I733" t="s">
        <v>95</v>
      </c>
      <c r="J733" t="s">
        <v>37</v>
      </c>
    </row>
    <row r="734" spans="1:10" x14ac:dyDescent="0.25">
      <c r="A734" t="s">
        <v>276</v>
      </c>
      <c r="B734" t="s">
        <v>275</v>
      </c>
      <c r="C734" t="str">
        <f t="shared" si="22"/>
        <v>Farragut West -- Farragut North</v>
      </c>
      <c r="D734" s="1">
        <v>72</v>
      </c>
      <c r="E734" t="s">
        <v>23</v>
      </c>
      <c r="F734" t="s">
        <v>15</v>
      </c>
      <c r="G734">
        <v>2</v>
      </c>
      <c r="H734" s="1">
        <f t="shared" si="23"/>
        <v>144</v>
      </c>
      <c r="I734" t="s">
        <v>95</v>
      </c>
      <c r="J734" t="s">
        <v>37</v>
      </c>
    </row>
    <row r="735" spans="1:10" x14ac:dyDescent="0.25">
      <c r="A735" t="s">
        <v>276</v>
      </c>
      <c r="B735" t="s">
        <v>277</v>
      </c>
      <c r="C735" t="str">
        <f t="shared" si="22"/>
        <v>Farragut West -- Federal Center SW</v>
      </c>
      <c r="D735" s="1">
        <v>5329</v>
      </c>
      <c r="E735" t="s">
        <v>23</v>
      </c>
      <c r="F735" t="s">
        <v>23</v>
      </c>
      <c r="G735">
        <v>1</v>
      </c>
      <c r="H735" s="1">
        <f t="shared" si="23"/>
        <v>5329</v>
      </c>
      <c r="I735" t="s">
        <v>95</v>
      </c>
      <c r="J735" t="s">
        <v>37</v>
      </c>
    </row>
    <row r="736" spans="1:10" x14ac:dyDescent="0.25">
      <c r="A736" t="s">
        <v>276</v>
      </c>
      <c r="B736" t="s">
        <v>278</v>
      </c>
      <c r="C736" t="str">
        <f t="shared" si="22"/>
        <v>Farragut West -- Federal Triangle</v>
      </c>
      <c r="D736" s="1">
        <v>4505</v>
      </c>
      <c r="E736" t="s">
        <v>23</v>
      </c>
      <c r="F736" t="s">
        <v>23</v>
      </c>
      <c r="G736">
        <v>1</v>
      </c>
      <c r="H736" s="1">
        <f t="shared" si="23"/>
        <v>4505</v>
      </c>
      <c r="I736" t="s">
        <v>95</v>
      </c>
      <c r="J736" t="s">
        <v>37</v>
      </c>
    </row>
    <row r="737" spans="1:10" x14ac:dyDescent="0.25">
      <c r="A737" t="s">
        <v>276</v>
      </c>
      <c r="B737" t="s">
        <v>279</v>
      </c>
      <c r="C737" t="str">
        <f t="shared" si="22"/>
        <v>Farragut West -- Foggy Bottom</v>
      </c>
      <c r="D737" s="1">
        <v>5743</v>
      </c>
      <c r="E737" t="s">
        <v>23</v>
      </c>
      <c r="F737" t="s">
        <v>23</v>
      </c>
      <c r="G737">
        <v>1</v>
      </c>
      <c r="H737" s="1">
        <f t="shared" si="23"/>
        <v>5743</v>
      </c>
      <c r="I737" t="s">
        <v>95</v>
      </c>
      <c r="J737" t="s">
        <v>37</v>
      </c>
    </row>
    <row r="738" spans="1:10" x14ac:dyDescent="0.25">
      <c r="A738" t="s">
        <v>276</v>
      </c>
      <c r="B738" t="s">
        <v>120</v>
      </c>
      <c r="C738" t="str">
        <f t="shared" si="22"/>
        <v>Farragut West -- Gallery Place-Chinatown</v>
      </c>
      <c r="D738" s="1">
        <v>2100</v>
      </c>
      <c r="E738" t="s">
        <v>23</v>
      </c>
      <c r="F738" t="s">
        <v>117</v>
      </c>
      <c r="G738">
        <v>2</v>
      </c>
      <c r="H738" s="1">
        <f t="shared" si="23"/>
        <v>4200</v>
      </c>
      <c r="I738" t="s">
        <v>95</v>
      </c>
      <c r="J738" t="s">
        <v>37</v>
      </c>
    </row>
    <row r="739" spans="1:10" x14ac:dyDescent="0.25">
      <c r="A739" t="s">
        <v>276</v>
      </c>
      <c r="B739" t="s">
        <v>121</v>
      </c>
      <c r="C739" t="str">
        <f t="shared" si="22"/>
        <v>Farragut West -- Georgia Avenue-Petworth</v>
      </c>
      <c r="D739" s="1">
        <v>1061</v>
      </c>
      <c r="E739" t="s">
        <v>23</v>
      </c>
      <c r="F739" t="s">
        <v>7</v>
      </c>
      <c r="G739">
        <v>2</v>
      </c>
      <c r="H739" s="1">
        <f t="shared" si="23"/>
        <v>2122</v>
      </c>
      <c r="I739" t="s">
        <v>95</v>
      </c>
      <c r="J739" t="s">
        <v>37</v>
      </c>
    </row>
    <row r="740" spans="1:10" x14ac:dyDescent="0.25">
      <c r="A740" t="s">
        <v>276</v>
      </c>
      <c r="B740" t="s">
        <v>128</v>
      </c>
      <c r="C740" t="str">
        <f t="shared" si="22"/>
        <v>Farragut West -- Judiciary Square</v>
      </c>
      <c r="D740" s="1">
        <v>658</v>
      </c>
      <c r="E740" t="s">
        <v>23</v>
      </c>
      <c r="F740" t="s">
        <v>15</v>
      </c>
      <c r="G740">
        <v>2</v>
      </c>
      <c r="H740" s="1">
        <f t="shared" si="23"/>
        <v>1316</v>
      </c>
      <c r="I740" t="s">
        <v>95</v>
      </c>
      <c r="J740" t="s">
        <v>37</v>
      </c>
    </row>
    <row r="741" spans="1:10" x14ac:dyDescent="0.25">
      <c r="A741" t="s">
        <v>276</v>
      </c>
      <c r="B741" t="s">
        <v>132</v>
      </c>
      <c r="C741" t="str">
        <f t="shared" si="22"/>
        <v>Farragut West -- L'Enfant Plaza</v>
      </c>
      <c r="D741" s="1">
        <v>11440</v>
      </c>
      <c r="E741" t="s">
        <v>23</v>
      </c>
      <c r="F741" t="s">
        <v>133</v>
      </c>
      <c r="G741">
        <v>1</v>
      </c>
      <c r="H741" s="1">
        <f t="shared" si="23"/>
        <v>11440</v>
      </c>
      <c r="I741" t="s">
        <v>95</v>
      </c>
      <c r="J741" t="s">
        <v>37</v>
      </c>
    </row>
    <row r="742" spans="1:10" x14ac:dyDescent="0.25">
      <c r="A742" t="s">
        <v>276</v>
      </c>
      <c r="B742" t="s">
        <v>181</v>
      </c>
      <c r="C742" t="str">
        <f t="shared" si="22"/>
        <v>Farragut West -- McPherson Square</v>
      </c>
      <c r="D742" s="1">
        <v>3108</v>
      </c>
      <c r="E742" t="s">
        <v>23</v>
      </c>
      <c r="F742" t="s">
        <v>23</v>
      </c>
      <c r="G742">
        <v>1</v>
      </c>
      <c r="H742" s="1">
        <f t="shared" si="23"/>
        <v>3108</v>
      </c>
      <c r="I742" t="s">
        <v>95</v>
      </c>
      <c r="J742" t="s">
        <v>37</v>
      </c>
    </row>
    <row r="743" spans="1:10" x14ac:dyDescent="0.25">
      <c r="A743" t="s">
        <v>276</v>
      </c>
      <c r="B743" t="s">
        <v>183</v>
      </c>
      <c r="C743" t="str">
        <f t="shared" si="22"/>
        <v>Farragut West -- Metro Center</v>
      </c>
      <c r="D743" s="1">
        <v>8420</v>
      </c>
      <c r="E743" t="s">
        <v>23</v>
      </c>
      <c r="F743" t="s">
        <v>184</v>
      </c>
      <c r="G743">
        <v>1</v>
      </c>
      <c r="H743" s="1">
        <f t="shared" si="23"/>
        <v>8420</v>
      </c>
      <c r="I743" t="s">
        <v>95</v>
      </c>
      <c r="J743" t="s">
        <v>37</v>
      </c>
    </row>
    <row r="744" spans="1:10" x14ac:dyDescent="0.25">
      <c r="A744" t="s">
        <v>276</v>
      </c>
      <c r="B744" t="s">
        <v>249</v>
      </c>
      <c r="C744" t="str">
        <f t="shared" si="22"/>
        <v>Farragut West -- Mt. Vernon Square-UDC</v>
      </c>
      <c r="D744" s="1">
        <v>625</v>
      </c>
      <c r="E744" t="s">
        <v>23</v>
      </c>
      <c r="F744" t="s">
        <v>7</v>
      </c>
      <c r="G744">
        <v>2</v>
      </c>
      <c r="H744" s="1">
        <f t="shared" si="23"/>
        <v>1250</v>
      </c>
      <c r="I744" t="s">
        <v>95</v>
      </c>
      <c r="J744" t="s">
        <v>37</v>
      </c>
    </row>
    <row r="745" spans="1:10" x14ac:dyDescent="0.25">
      <c r="A745" t="s">
        <v>276</v>
      </c>
      <c r="B745" t="s">
        <v>250</v>
      </c>
      <c r="C745" t="str">
        <f t="shared" si="22"/>
        <v>Farragut West -- Navy Yard</v>
      </c>
      <c r="D745" s="1">
        <v>2636</v>
      </c>
      <c r="E745" t="s">
        <v>23</v>
      </c>
      <c r="F745" t="s">
        <v>4</v>
      </c>
      <c r="G745">
        <v>2</v>
      </c>
      <c r="H745" s="1">
        <f t="shared" si="23"/>
        <v>5272</v>
      </c>
      <c r="I745" t="s">
        <v>95</v>
      </c>
      <c r="J745" t="s">
        <v>37</v>
      </c>
    </row>
    <row r="746" spans="1:10" x14ac:dyDescent="0.25">
      <c r="A746" t="s">
        <v>276</v>
      </c>
      <c r="B746" t="s">
        <v>155</v>
      </c>
      <c r="C746" t="str">
        <f t="shared" si="22"/>
        <v>Farragut West -- New York Ave</v>
      </c>
      <c r="D746" s="1">
        <v>812</v>
      </c>
      <c r="E746" t="s">
        <v>23</v>
      </c>
      <c r="F746" t="s">
        <v>15</v>
      </c>
      <c r="G746">
        <v>2</v>
      </c>
      <c r="H746" s="1">
        <f t="shared" si="23"/>
        <v>1624</v>
      </c>
      <c r="I746" t="s">
        <v>95</v>
      </c>
      <c r="J746" t="s">
        <v>37</v>
      </c>
    </row>
    <row r="747" spans="1:10" x14ac:dyDescent="0.25">
      <c r="A747" t="s">
        <v>276</v>
      </c>
      <c r="B747" t="s">
        <v>158</v>
      </c>
      <c r="C747" t="str">
        <f t="shared" si="22"/>
        <v>Farragut West -- Potomac Avenue</v>
      </c>
      <c r="D747" s="1">
        <v>7630</v>
      </c>
      <c r="E747" t="s">
        <v>23</v>
      </c>
      <c r="F747" t="s">
        <v>23</v>
      </c>
      <c r="G747">
        <v>1</v>
      </c>
      <c r="H747" s="1">
        <f t="shared" si="23"/>
        <v>7630</v>
      </c>
      <c r="I747" t="s">
        <v>95</v>
      </c>
      <c r="J747" t="s">
        <v>37</v>
      </c>
    </row>
    <row r="748" spans="1:10" x14ac:dyDescent="0.25">
      <c r="A748" t="s">
        <v>276</v>
      </c>
      <c r="B748" t="s">
        <v>165</v>
      </c>
      <c r="C748" t="str">
        <f t="shared" si="22"/>
        <v>Farragut West -- Shaw-Howard University</v>
      </c>
      <c r="D748" s="1">
        <v>872</v>
      </c>
      <c r="E748" t="s">
        <v>23</v>
      </c>
      <c r="F748" t="s">
        <v>7</v>
      </c>
      <c r="G748">
        <v>2</v>
      </c>
      <c r="H748" s="1">
        <f t="shared" si="23"/>
        <v>1744</v>
      </c>
      <c r="I748" t="s">
        <v>95</v>
      </c>
      <c r="J748" t="s">
        <v>37</v>
      </c>
    </row>
    <row r="749" spans="1:10" x14ac:dyDescent="0.25">
      <c r="A749" t="s">
        <v>276</v>
      </c>
      <c r="B749" t="s">
        <v>167</v>
      </c>
      <c r="C749" t="str">
        <f t="shared" si="22"/>
        <v>Farragut West -- Smithsonian</v>
      </c>
      <c r="D749" s="1">
        <v>6594</v>
      </c>
      <c r="E749" t="s">
        <v>23</v>
      </c>
      <c r="F749" t="s">
        <v>23</v>
      </c>
      <c r="G749">
        <v>1</v>
      </c>
      <c r="H749" s="1">
        <f t="shared" si="23"/>
        <v>6594</v>
      </c>
      <c r="I749" t="s">
        <v>95</v>
      </c>
      <c r="J749" t="s">
        <v>37</v>
      </c>
    </row>
    <row r="750" spans="1:10" x14ac:dyDescent="0.25">
      <c r="A750" t="s">
        <v>276</v>
      </c>
      <c r="B750" t="s">
        <v>170</v>
      </c>
      <c r="C750" t="str">
        <f t="shared" si="22"/>
        <v>Farragut West -- Stadium-Armory</v>
      </c>
      <c r="D750" s="1">
        <v>5296</v>
      </c>
      <c r="E750" t="s">
        <v>23</v>
      </c>
      <c r="F750" t="s">
        <v>23</v>
      </c>
      <c r="G750">
        <v>1</v>
      </c>
      <c r="H750" s="1">
        <f t="shared" si="23"/>
        <v>5296</v>
      </c>
      <c r="I750" t="s">
        <v>95</v>
      </c>
      <c r="J750" t="s">
        <v>37</v>
      </c>
    </row>
    <row r="751" spans="1:10" x14ac:dyDescent="0.25">
      <c r="A751" t="s">
        <v>276</v>
      </c>
      <c r="B751" t="s">
        <v>61</v>
      </c>
      <c r="C751" t="str">
        <f t="shared" si="22"/>
        <v>Farragut West -- Tenleytown-AU</v>
      </c>
      <c r="D751" s="1">
        <v>321</v>
      </c>
      <c r="E751" t="s">
        <v>23</v>
      </c>
      <c r="F751" t="s">
        <v>15</v>
      </c>
      <c r="G751">
        <v>2</v>
      </c>
      <c r="H751" s="1">
        <f t="shared" si="23"/>
        <v>642</v>
      </c>
      <c r="I751" t="s">
        <v>95</v>
      </c>
      <c r="J751" t="s">
        <v>37</v>
      </c>
    </row>
    <row r="752" spans="1:10" x14ac:dyDescent="0.25">
      <c r="A752" t="s">
        <v>276</v>
      </c>
      <c r="B752" t="s">
        <v>64</v>
      </c>
      <c r="C752" t="str">
        <f t="shared" si="22"/>
        <v>Farragut West -- U Street-Cardozo</v>
      </c>
      <c r="D752" s="1">
        <v>962</v>
      </c>
      <c r="E752" t="s">
        <v>23</v>
      </c>
      <c r="F752" t="s">
        <v>7</v>
      </c>
      <c r="G752">
        <v>2</v>
      </c>
      <c r="H752" s="1">
        <f t="shared" si="23"/>
        <v>1924</v>
      </c>
      <c r="I752" t="s">
        <v>95</v>
      </c>
      <c r="J752" t="s">
        <v>37</v>
      </c>
    </row>
    <row r="753" spans="1:10" x14ac:dyDescent="0.25">
      <c r="A753" t="s">
        <v>276</v>
      </c>
      <c r="B753" t="s">
        <v>65</v>
      </c>
      <c r="C753" t="str">
        <f t="shared" si="22"/>
        <v>Farragut West -- Union Station</v>
      </c>
      <c r="D753" s="1">
        <v>4653</v>
      </c>
      <c r="E753" t="s">
        <v>23</v>
      </c>
      <c r="F753" t="s">
        <v>15</v>
      </c>
      <c r="G753">
        <v>2</v>
      </c>
      <c r="H753" s="1">
        <f t="shared" si="23"/>
        <v>9306</v>
      </c>
      <c r="I753" t="s">
        <v>95</v>
      </c>
      <c r="J753" t="s">
        <v>37</v>
      </c>
    </row>
    <row r="754" spans="1:10" x14ac:dyDescent="0.25">
      <c r="A754" t="s">
        <v>276</v>
      </c>
      <c r="B754" t="s">
        <v>199</v>
      </c>
      <c r="C754" t="str">
        <f t="shared" si="22"/>
        <v>Farragut West -- Van Ness-UDC</v>
      </c>
      <c r="D754" s="1">
        <v>261</v>
      </c>
      <c r="E754" t="s">
        <v>23</v>
      </c>
      <c r="F754" t="s">
        <v>15</v>
      </c>
      <c r="G754">
        <v>2</v>
      </c>
      <c r="H754" s="1">
        <f t="shared" si="23"/>
        <v>522</v>
      </c>
      <c r="I754" t="s">
        <v>95</v>
      </c>
      <c r="J754" t="s">
        <v>37</v>
      </c>
    </row>
    <row r="755" spans="1:10" x14ac:dyDescent="0.25">
      <c r="A755" t="s">
        <v>276</v>
      </c>
      <c r="B755" t="s">
        <v>202</v>
      </c>
      <c r="C755" t="str">
        <f t="shared" si="22"/>
        <v>Farragut West -- Waterfront</v>
      </c>
      <c r="D755" s="1">
        <v>2786</v>
      </c>
      <c r="E755" t="s">
        <v>23</v>
      </c>
      <c r="F755" t="s">
        <v>7</v>
      </c>
      <c r="G755">
        <v>2</v>
      </c>
      <c r="H755" s="1">
        <f t="shared" si="23"/>
        <v>5572</v>
      </c>
      <c r="I755" t="s">
        <v>95</v>
      </c>
      <c r="J755" t="s">
        <v>37</v>
      </c>
    </row>
    <row r="756" spans="1:10" x14ac:dyDescent="0.25">
      <c r="A756" t="s">
        <v>276</v>
      </c>
      <c r="B756" t="s">
        <v>91</v>
      </c>
      <c r="C756" t="str">
        <f t="shared" si="22"/>
        <v>Farragut West -- Woodley Park-Zoo</v>
      </c>
      <c r="D756" s="1">
        <v>452</v>
      </c>
      <c r="E756" t="s">
        <v>23</v>
      </c>
      <c r="F756" t="s">
        <v>15</v>
      </c>
      <c r="G756">
        <v>2</v>
      </c>
      <c r="H756" s="1">
        <f t="shared" si="23"/>
        <v>904</v>
      </c>
      <c r="I756" t="s">
        <v>95</v>
      </c>
      <c r="J756" t="s">
        <v>37</v>
      </c>
    </row>
    <row r="757" spans="1:10" x14ac:dyDescent="0.25">
      <c r="A757" t="s">
        <v>277</v>
      </c>
      <c r="B757" t="s">
        <v>6</v>
      </c>
      <c r="C757" t="str">
        <f t="shared" si="22"/>
        <v>Federal Center SW -- Archives-Navy Memorial</v>
      </c>
      <c r="D757" s="1">
        <v>593</v>
      </c>
      <c r="E757" t="s">
        <v>23</v>
      </c>
      <c r="F757" t="s">
        <v>7</v>
      </c>
      <c r="G757">
        <v>2</v>
      </c>
      <c r="H757" s="1">
        <f t="shared" si="23"/>
        <v>1186</v>
      </c>
      <c r="I757" t="s">
        <v>95</v>
      </c>
      <c r="J757" t="s">
        <v>37</v>
      </c>
    </row>
    <row r="758" spans="1:10" x14ac:dyDescent="0.25">
      <c r="A758" t="s">
        <v>277</v>
      </c>
      <c r="B758" t="s">
        <v>22</v>
      </c>
      <c r="C758" t="str">
        <f t="shared" si="22"/>
        <v>Federal Center SW -- Capitol South</v>
      </c>
      <c r="D758" s="1">
        <v>1599</v>
      </c>
      <c r="E758" t="s">
        <v>23</v>
      </c>
      <c r="F758" t="s">
        <v>23</v>
      </c>
      <c r="G758">
        <v>1</v>
      </c>
      <c r="H758" s="1">
        <f t="shared" si="23"/>
        <v>1599</v>
      </c>
      <c r="I758" t="s">
        <v>95</v>
      </c>
      <c r="J758" t="s">
        <v>37</v>
      </c>
    </row>
    <row r="759" spans="1:10" x14ac:dyDescent="0.25">
      <c r="A759" t="s">
        <v>277</v>
      </c>
      <c r="B759" t="s">
        <v>27</v>
      </c>
      <c r="C759" t="str">
        <f t="shared" si="22"/>
        <v>Federal Center SW -- Cleveland Park</v>
      </c>
      <c r="D759" s="1">
        <v>630</v>
      </c>
      <c r="E759" t="s">
        <v>23</v>
      </c>
      <c r="F759" t="s">
        <v>15</v>
      </c>
      <c r="G759">
        <v>2</v>
      </c>
      <c r="H759" s="1">
        <f t="shared" si="23"/>
        <v>1260</v>
      </c>
      <c r="I759" t="s">
        <v>95</v>
      </c>
      <c r="J759" t="s">
        <v>37</v>
      </c>
    </row>
    <row r="760" spans="1:10" x14ac:dyDescent="0.25">
      <c r="A760" t="s">
        <v>277</v>
      </c>
      <c r="B760" t="s">
        <v>154</v>
      </c>
      <c r="C760" t="str">
        <f t="shared" si="22"/>
        <v>Federal Center SW -- Columbia Heights</v>
      </c>
      <c r="D760" s="1">
        <v>1563</v>
      </c>
      <c r="E760" t="s">
        <v>23</v>
      </c>
      <c r="F760" t="s">
        <v>7</v>
      </c>
      <c r="G760">
        <v>2</v>
      </c>
      <c r="H760" s="1">
        <f t="shared" si="23"/>
        <v>3126</v>
      </c>
      <c r="I760" t="s">
        <v>95</v>
      </c>
      <c r="J760" t="s">
        <v>37</v>
      </c>
    </row>
    <row r="761" spans="1:10" x14ac:dyDescent="0.25">
      <c r="A761" t="s">
        <v>277</v>
      </c>
      <c r="B761" t="s">
        <v>270</v>
      </c>
      <c r="C761" t="str">
        <f t="shared" si="22"/>
        <v>Federal Center SW -- Dupont Circle</v>
      </c>
      <c r="D761" s="1">
        <v>3180</v>
      </c>
      <c r="E761" t="s">
        <v>23</v>
      </c>
      <c r="F761" t="s">
        <v>15</v>
      </c>
      <c r="G761">
        <v>2</v>
      </c>
      <c r="H761" s="1">
        <f t="shared" si="23"/>
        <v>6360</v>
      </c>
      <c r="I761" t="s">
        <v>95</v>
      </c>
      <c r="J761" t="s">
        <v>37</v>
      </c>
    </row>
    <row r="762" spans="1:10" x14ac:dyDescent="0.25">
      <c r="A762" t="s">
        <v>277</v>
      </c>
      <c r="B762" t="s">
        <v>272</v>
      </c>
      <c r="C762" t="str">
        <f t="shared" si="22"/>
        <v>Federal Center SW -- Eastern Market</v>
      </c>
      <c r="D762" s="1">
        <v>3979</v>
      </c>
      <c r="E762" t="s">
        <v>23</v>
      </c>
      <c r="F762" t="s">
        <v>23</v>
      </c>
      <c r="G762">
        <v>1</v>
      </c>
      <c r="H762" s="1">
        <f t="shared" si="23"/>
        <v>3979</v>
      </c>
      <c r="I762" t="s">
        <v>95</v>
      </c>
      <c r="J762" t="s">
        <v>37</v>
      </c>
    </row>
    <row r="763" spans="1:10" x14ac:dyDescent="0.25">
      <c r="A763" t="s">
        <v>277</v>
      </c>
      <c r="B763" t="s">
        <v>275</v>
      </c>
      <c r="C763" t="str">
        <f t="shared" si="22"/>
        <v>Federal Center SW -- Farragut North</v>
      </c>
      <c r="D763" s="1">
        <v>481</v>
      </c>
      <c r="E763" t="s">
        <v>23</v>
      </c>
      <c r="F763" t="s">
        <v>15</v>
      </c>
      <c r="G763">
        <v>2</v>
      </c>
      <c r="H763" s="1">
        <f t="shared" si="23"/>
        <v>962</v>
      </c>
      <c r="I763" t="s">
        <v>95</v>
      </c>
      <c r="J763" t="s">
        <v>37</v>
      </c>
    </row>
    <row r="764" spans="1:10" x14ac:dyDescent="0.25">
      <c r="A764" t="s">
        <v>277</v>
      </c>
      <c r="B764" t="s">
        <v>276</v>
      </c>
      <c r="C764" t="str">
        <f t="shared" si="22"/>
        <v>Federal Center SW -- Farragut West</v>
      </c>
      <c r="D764" s="1">
        <v>6364</v>
      </c>
      <c r="E764" t="s">
        <v>23</v>
      </c>
      <c r="F764" t="s">
        <v>23</v>
      </c>
      <c r="G764">
        <v>1</v>
      </c>
      <c r="H764" s="1">
        <f t="shared" si="23"/>
        <v>6364</v>
      </c>
      <c r="I764" t="s">
        <v>95</v>
      </c>
      <c r="J764" t="s">
        <v>37</v>
      </c>
    </row>
    <row r="765" spans="1:10" x14ac:dyDescent="0.25">
      <c r="A765" t="s">
        <v>277</v>
      </c>
      <c r="B765" t="s">
        <v>278</v>
      </c>
      <c r="C765" t="str">
        <f t="shared" si="22"/>
        <v>Federal Center SW -- Federal Triangle</v>
      </c>
      <c r="D765" s="1">
        <v>2032</v>
      </c>
      <c r="E765" t="s">
        <v>23</v>
      </c>
      <c r="F765" t="s">
        <v>23</v>
      </c>
      <c r="G765">
        <v>1</v>
      </c>
      <c r="H765" s="1">
        <f t="shared" si="23"/>
        <v>2032</v>
      </c>
      <c r="I765" t="s">
        <v>95</v>
      </c>
      <c r="J765" t="s">
        <v>37</v>
      </c>
    </row>
    <row r="766" spans="1:10" x14ac:dyDescent="0.25">
      <c r="A766" t="s">
        <v>277</v>
      </c>
      <c r="B766" t="s">
        <v>279</v>
      </c>
      <c r="C766" t="str">
        <f t="shared" si="22"/>
        <v>Federal Center SW -- Foggy Bottom</v>
      </c>
      <c r="D766" s="1">
        <v>5033</v>
      </c>
      <c r="E766" t="s">
        <v>23</v>
      </c>
      <c r="F766" t="s">
        <v>23</v>
      </c>
      <c r="G766">
        <v>1</v>
      </c>
      <c r="H766" s="1">
        <f t="shared" si="23"/>
        <v>5033</v>
      </c>
      <c r="I766" t="s">
        <v>95</v>
      </c>
      <c r="J766" t="s">
        <v>37</v>
      </c>
    </row>
    <row r="767" spans="1:10" x14ac:dyDescent="0.25">
      <c r="A767" t="s">
        <v>277</v>
      </c>
      <c r="B767" t="s">
        <v>120</v>
      </c>
      <c r="C767" t="str">
        <f t="shared" si="22"/>
        <v>Federal Center SW -- Gallery Place-Chinatown</v>
      </c>
      <c r="D767" s="1">
        <v>1766</v>
      </c>
      <c r="E767" t="s">
        <v>23</v>
      </c>
      <c r="F767" t="s">
        <v>117</v>
      </c>
      <c r="G767">
        <v>2</v>
      </c>
      <c r="H767" s="1">
        <f t="shared" si="23"/>
        <v>3532</v>
      </c>
      <c r="I767" t="s">
        <v>95</v>
      </c>
      <c r="J767" t="s">
        <v>37</v>
      </c>
    </row>
    <row r="768" spans="1:10" x14ac:dyDescent="0.25">
      <c r="A768" t="s">
        <v>277</v>
      </c>
      <c r="B768" t="s">
        <v>121</v>
      </c>
      <c r="C768" t="str">
        <f t="shared" si="22"/>
        <v>Federal Center SW -- Georgia Avenue-Petworth</v>
      </c>
      <c r="D768" s="1">
        <v>555</v>
      </c>
      <c r="E768" t="s">
        <v>23</v>
      </c>
      <c r="F768" t="s">
        <v>7</v>
      </c>
      <c r="G768">
        <v>2</v>
      </c>
      <c r="H768" s="1">
        <f t="shared" si="23"/>
        <v>1110</v>
      </c>
      <c r="I768" t="s">
        <v>95</v>
      </c>
      <c r="J768" t="s">
        <v>37</v>
      </c>
    </row>
    <row r="769" spans="1:10" x14ac:dyDescent="0.25">
      <c r="A769" t="s">
        <v>277</v>
      </c>
      <c r="B769" t="s">
        <v>128</v>
      </c>
      <c r="C769" t="str">
        <f t="shared" si="22"/>
        <v>Federal Center SW -- Judiciary Square</v>
      </c>
      <c r="D769" s="1">
        <v>157</v>
      </c>
      <c r="E769" t="s">
        <v>23</v>
      </c>
      <c r="F769" t="s">
        <v>15</v>
      </c>
      <c r="G769">
        <v>2</v>
      </c>
      <c r="H769" s="1">
        <f t="shared" si="23"/>
        <v>314</v>
      </c>
      <c r="I769" t="s">
        <v>95</v>
      </c>
      <c r="J769" t="s">
        <v>37</v>
      </c>
    </row>
    <row r="770" spans="1:10" x14ac:dyDescent="0.25">
      <c r="A770" t="s">
        <v>277</v>
      </c>
      <c r="B770" t="s">
        <v>132</v>
      </c>
      <c r="C770" t="str">
        <f t="shared" ref="C770:C833" si="24">(A770&amp;" -- "&amp;B770)</f>
        <v>Federal Center SW -- L'Enfant Plaza</v>
      </c>
      <c r="D770" s="1">
        <v>741</v>
      </c>
      <c r="E770" t="s">
        <v>23</v>
      </c>
      <c r="F770" t="s">
        <v>133</v>
      </c>
      <c r="G770">
        <v>1</v>
      </c>
      <c r="H770" s="1">
        <f t="shared" ref="H770:H833" si="25">D770*G770</f>
        <v>741</v>
      </c>
      <c r="I770" t="s">
        <v>95</v>
      </c>
      <c r="J770" t="s">
        <v>37</v>
      </c>
    </row>
    <row r="771" spans="1:10" x14ac:dyDescent="0.25">
      <c r="A771" t="s">
        <v>277</v>
      </c>
      <c r="B771" t="s">
        <v>181</v>
      </c>
      <c r="C771" t="str">
        <f t="shared" si="24"/>
        <v>Federal Center SW -- McPherson Square</v>
      </c>
      <c r="D771" s="1">
        <v>4205</v>
      </c>
      <c r="E771" t="s">
        <v>23</v>
      </c>
      <c r="F771" t="s">
        <v>23</v>
      </c>
      <c r="G771">
        <v>1</v>
      </c>
      <c r="H771" s="1">
        <f t="shared" si="25"/>
        <v>4205</v>
      </c>
      <c r="I771" t="s">
        <v>95</v>
      </c>
      <c r="J771" t="s">
        <v>37</v>
      </c>
    </row>
    <row r="772" spans="1:10" x14ac:dyDescent="0.25">
      <c r="A772" t="s">
        <v>277</v>
      </c>
      <c r="B772" t="s">
        <v>183</v>
      </c>
      <c r="C772" t="str">
        <f t="shared" si="24"/>
        <v>Federal Center SW -- Metro Center</v>
      </c>
      <c r="D772" s="1">
        <v>3956</v>
      </c>
      <c r="E772" t="s">
        <v>23</v>
      </c>
      <c r="F772" t="s">
        <v>184</v>
      </c>
      <c r="G772">
        <v>1</v>
      </c>
      <c r="H772" s="1">
        <f t="shared" si="25"/>
        <v>3956</v>
      </c>
      <c r="I772" t="s">
        <v>95</v>
      </c>
      <c r="J772" t="s">
        <v>37</v>
      </c>
    </row>
    <row r="773" spans="1:10" x14ac:dyDescent="0.25">
      <c r="A773" t="s">
        <v>277</v>
      </c>
      <c r="B773" t="s">
        <v>249</v>
      </c>
      <c r="C773" t="str">
        <f t="shared" si="24"/>
        <v>Federal Center SW -- Mt. Vernon Square-UDC</v>
      </c>
      <c r="D773" s="1">
        <v>706</v>
      </c>
      <c r="E773" t="s">
        <v>23</v>
      </c>
      <c r="F773" t="s">
        <v>7</v>
      </c>
      <c r="G773">
        <v>2</v>
      </c>
      <c r="H773" s="1">
        <f t="shared" si="25"/>
        <v>1412</v>
      </c>
      <c r="I773" t="s">
        <v>95</v>
      </c>
      <c r="J773" t="s">
        <v>37</v>
      </c>
    </row>
    <row r="774" spans="1:10" x14ac:dyDescent="0.25">
      <c r="A774" t="s">
        <v>277</v>
      </c>
      <c r="B774" t="s">
        <v>250</v>
      </c>
      <c r="C774" t="str">
        <f t="shared" si="24"/>
        <v>Federal Center SW -- Navy Yard</v>
      </c>
      <c r="D774" s="1">
        <v>220</v>
      </c>
      <c r="E774" t="s">
        <v>23</v>
      </c>
      <c r="F774" t="s">
        <v>4</v>
      </c>
      <c r="G774">
        <v>2</v>
      </c>
      <c r="H774" s="1">
        <f t="shared" si="25"/>
        <v>440</v>
      </c>
      <c r="I774" t="s">
        <v>95</v>
      </c>
      <c r="J774" t="s">
        <v>37</v>
      </c>
    </row>
    <row r="775" spans="1:10" x14ac:dyDescent="0.25">
      <c r="A775" t="s">
        <v>277</v>
      </c>
      <c r="B775" t="s">
        <v>155</v>
      </c>
      <c r="C775" t="str">
        <f t="shared" si="24"/>
        <v>Federal Center SW -- New York Ave</v>
      </c>
      <c r="D775" s="1">
        <v>526</v>
      </c>
      <c r="E775" t="s">
        <v>23</v>
      </c>
      <c r="F775" t="s">
        <v>15</v>
      </c>
      <c r="G775">
        <v>2</v>
      </c>
      <c r="H775" s="1">
        <f t="shared" si="25"/>
        <v>1052</v>
      </c>
      <c r="I775" t="s">
        <v>95</v>
      </c>
      <c r="J775" t="s">
        <v>37</v>
      </c>
    </row>
    <row r="776" spans="1:10" x14ac:dyDescent="0.25">
      <c r="A776" t="s">
        <v>277</v>
      </c>
      <c r="B776" t="s">
        <v>158</v>
      </c>
      <c r="C776" t="str">
        <f t="shared" si="24"/>
        <v>Federal Center SW -- Potomac Avenue</v>
      </c>
      <c r="D776" s="1">
        <v>1565</v>
      </c>
      <c r="E776" t="s">
        <v>23</v>
      </c>
      <c r="F776" t="s">
        <v>23</v>
      </c>
      <c r="G776">
        <v>1</v>
      </c>
      <c r="H776" s="1">
        <f t="shared" si="25"/>
        <v>1565</v>
      </c>
      <c r="I776" t="s">
        <v>95</v>
      </c>
      <c r="J776" t="s">
        <v>37</v>
      </c>
    </row>
    <row r="777" spans="1:10" x14ac:dyDescent="0.25">
      <c r="A777" t="s">
        <v>277</v>
      </c>
      <c r="B777" t="s">
        <v>165</v>
      </c>
      <c r="C777" t="str">
        <f t="shared" si="24"/>
        <v>Federal Center SW -- Shaw-Howard University</v>
      </c>
      <c r="D777" s="1">
        <v>566</v>
      </c>
      <c r="E777" t="s">
        <v>23</v>
      </c>
      <c r="F777" t="s">
        <v>7</v>
      </c>
      <c r="G777">
        <v>2</v>
      </c>
      <c r="H777" s="1">
        <f t="shared" si="25"/>
        <v>1132</v>
      </c>
      <c r="I777" t="s">
        <v>95</v>
      </c>
      <c r="J777" t="s">
        <v>37</v>
      </c>
    </row>
    <row r="778" spans="1:10" x14ac:dyDescent="0.25">
      <c r="A778" t="s">
        <v>277</v>
      </c>
      <c r="B778" t="s">
        <v>167</v>
      </c>
      <c r="C778" t="str">
        <f t="shared" si="24"/>
        <v>Federal Center SW -- Smithsonian</v>
      </c>
      <c r="D778" s="1">
        <v>2035</v>
      </c>
      <c r="E778" t="s">
        <v>23</v>
      </c>
      <c r="F778" t="s">
        <v>23</v>
      </c>
      <c r="G778">
        <v>1</v>
      </c>
      <c r="H778" s="1">
        <f t="shared" si="25"/>
        <v>2035</v>
      </c>
      <c r="I778" t="s">
        <v>95</v>
      </c>
      <c r="J778" t="s">
        <v>37</v>
      </c>
    </row>
    <row r="779" spans="1:10" x14ac:dyDescent="0.25">
      <c r="A779" t="s">
        <v>277</v>
      </c>
      <c r="B779" t="s">
        <v>170</v>
      </c>
      <c r="C779" t="str">
        <f t="shared" si="24"/>
        <v>Federal Center SW -- Stadium-Armory</v>
      </c>
      <c r="D779" s="1">
        <v>1550</v>
      </c>
      <c r="E779" t="s">
        <v>23</v>
      </c>
      <c r="F779" t="s">
        <v>23</v>
      </c>
      <c r="G779">
        <v>1</v>
      </c>
      <c r="H779" s="1">
        <f t="shared" si="25"/>
        <v>1550</v>
      </c>
      <c r="I779" t="s">
        <v>95</v>
      </c>
      <c r="J779" t="s">
        <v>37</v>
      </c>
    </row>
    <row r="780" spans="1:10" x14ac:dyDescent="0.25">
      <c r="A780" t="s">
        <v>277</v>
      </c>
      <c r="B780" t="s">
        <v>61</v>
      </c>
      <c r="C780" t="str">
        <f t="shared" si="24"/>
        <v>Federal Center SW -- Tenleytown-AU</v>
      </c>
      <c r="D780" s="1">
        <v>935</v>
      </c>
      <c r="E780" t="s">
        <v>23</v>
      </c>
      <c r="F780" t="s">
        <v>15</v>
      </c>
      <c r="G780">
        <v>2</v>
      </c>
      <c r="H780" s="1">
        <f t="shared" si="25"/>
        <v>1870</v>
      </c>
      <c r="I780" t="s">
        <v>95</v>
      </c>
      <c r="J780" t="s">
        <v>37</v>
      </c>
    </row>
    <row r="781" spans="1:10" x14ac:dyDescent="0.25">
      <c r="A781" t="s">
        <v>277</v>
      </c>
      <c r="B781" t="s">
        <v>64</v>
      </c>
      <c r="C781" t="str">
        <f t="shared" si="24"/>
        <v>Federal Center SW -- U Street-Cardozo</v>
      </c>
      <c r="D781" s="1">
        <v>972</v>
      </c>
      <c r="E781" t="s">
        <v>23</v>
      </c>
      <c r="F781" t="s">
        <v>7</v>
      </c>
      <c r="G781">
        <v>2</v>
      </c>
      <c r="H781" s="1">
        <f t="shared" si="25"/>
        <v>1944</v>
      </c>
      <c r="I781" t="s">
        <v>95</v>
      </c>
      <c r="J781" t="s">
        <v>37</v>
      </c>
    </row>
    <row r="782" spans="1:10" x14ac:dyDescent="0.25">
      <c r="A782" t="s">
        <v>277</v>
      </c>
      <c r="B782" t="s">
        <v>65</v>
      </c>
      <c r="C782" t="str">
        <f t="shared" si="24"/>
        <v>Federal Center SW -- Union Station</v>
      </c>
      <c r="D782" s="1">
        <v>2885</v>
      </c>
      <c r="E782" t="s">
        <v>23</v>
      </c>
      <c r="F782" t="s">
        <v>15</v>
      </c>
      <c r="G782">
        <v>2</v>
      </c>
      <c r="H782" s="1">
        <f t="shared" si="25"/>
        <v>5770</v>
      </c>
      <c r="I782" t="s">
        <v>95</v>
      </c>
      <c r="J782" t="s">
        <v>37</v>
      </c>
    </row>
    <row r="783" spans="1:10" x14ac:dyDescent="0.25">
      <c r="A783" t="s">
        <v>277</v>
      </c>
      <c r="B783" t="s">
        <v>199</v>
      </c>
      <c r="C783" t="str">
        <f t="shared" si="24"/>
        <v>Federal Center SW -- Van Ness-UDC</v>
      </c>
      <c r="D783" s="1">
        <v>999</v>
      </c>
      <c r="E783" t="s">
        <v>23</v>
      </c>
      <c r="F783" t="s">
        <v>15</v>
      </c>
      <c r="G783">
        <v>2</v>
      </c>
      <c r="H783" s="1">
        <f t="shared" si="25"/>
        <v>1998</v>
      </c>
      <c r="I783" t="s">
        <v>95</v>
      </c>
      <c r="J783" t="s">
        <v>37</v>
      </c>
    </row>
    <row r="784" spans="1:10" x14ac:dyDescent="0.25">
      <c r="A784" t="s">
        <v>277</v>
      </c>
      <c r="B784" t="s">
        <v>202</v>
      </c>
      <c r="C784" t="str">
        <f t="shared" si="24"/>
        <v>Federal Center SW -- Waterfront</v>
      </c>
      <c r="D784" s="1">
        <v>206</v>
      </c>
      <c r="E784" t="s">
        <v>23</v>
      </c>
      <c r="F784" t="s">
        <v>7</v>
      </c>
      <c r="G784">
        <v>2</v>
      </c>
      <c r="H784" s="1">
        <f t="shared" si="25"/>
        <v>412</v>
      </c>
      <c r="I784" t="s">
        <v>95</v>
      </c>
      <c r="J784" t="s">
        <v>37</v>
      </c>
    </row>
    <row r="785" spans="1:10" x14ac:dyDescent="0.25">
      <c r="A785" t="s">
        <v>277</v>
      </c>
      <c r="B785" t="s">
        <v>91</v>
      </c>
      <c r="C785" t="str">
        <f t="shared" si="24"/>
        <v>Federal Center SW -- Woodley Park-Zoo</v>
      </c>
      <c r="D785" s="1">
        <v>1133</v>
      </c>
      <c r="E785" t="s">
        <v>23</v>
      </c>
      <c r="F785" t="s">
        <v>15</v>
      </c>
      <c r="G785">
        <v>2</v>
      </c>
      <c r="H785" s="1">
        <f t="shared" si="25"/>
        <v>2266</v>
      </c>
      <c r="I785" t="s">
        <v>95</v>
      </c>
      <c r="J785" t="s">
        <v>37</v>
      </c>
    </row>
    <row r="786" spans="1:10" x14ac:dyDescent="0.25">
      <c r="A786" t="s">
        <v>278</v>
      </c>
      <c r="B786" t="s">
        <v>6</v>
      </c>
      <c r="C786" t="str">
        <f t="shared" si="24"/>
        <v>Federal Triangle -- Archives-Navy Memorial</v>
      </c>
      <c r="D786" s="1">
        <v>114</v>
      </c>
      <c r="E786" t="s">
        <v>23</v>
      </c>
      <c r="F786" t="s">
        <v>7</v>
      </c>
      <c r="G786">
        <v>2</v>
      </c>
      <c r="H786" s="1">
        <f t="shared" si="25"/>
        <v>228</v>
      </c>
      <c r="I786" t="s">
        <v>95</v>
      </c>
      <c r="J786" t="s">
        <v>37</v>
      </c>
    </row>
    <row r="787" spans="1:10" x14ac:dyDescent="0.25">
      <c r="A787" t="s">
        <v>278</v>
      </c>
      <c r="B787" t="s">
        <v>22</v>
      </c>
      <c r="C787" t="str">
        <f t="shared" si="24"/>
        <v>Federal Triangle -- Capitol South</v>
      </c>
      <c r="D787" s="1">
        <v>2870</v>
      </c>
      <c r="E787" t="s">
        <v>23</v>
      </c>
      <c r="F787" t="s">
        <v>23</v>
      </c>
      <c r="G787">
        <v>1</v>
      </c>
      <c r="H787" s="1">
        <f t="shared" si="25"/>
        <v>2870</v>
      </c>
      <c r="I787" t="s">
        <v>95</v>
      </c>
      <c r="J787" t="s">
        <v>37</v>
      </c>
    </row>
    <row r="788" spans="1:10" x14ac:dyDescent="0.25">
      <c r="A788" t="s">
        <v>278</v>
      </c>
      <c r="B788" t="s">
        <v>27</v>
      </c>
      <c r="C788" t="str">
        <f t="shared" si="24"/>
        <v>Federal Triangle -- Cleveland Park</v>
      </c>
      <c r="D788" s="1">
        <v>582</v>
      </c>
      <c r="E788" t="s">
        <v>23</v>
      </c>
      <c r="F788" t="s">
        <v>15</v>
      </c>
      <c r="G788">
        <v>2</v>
      </c>
      <c r="H788" s="1">
        <f t="shared" si="25"/>
        <v>1164</v>
      </c>
      <c r="I788" t="s">
        <v>95</v>
      </c>
      <c r="J788" t="s">
        <v>37</v>
      </c>
    </row>
    <row r="789" spans="1:10" x14ac:dyDescent="0.25">
      <c r="A789" t="s">
        <v>278</v>
      </c>
      <c r="B789" t="s">
        <v>154</v>
      </c>
      <c r="C789" t="str">
        <f t="shared" si="24"/>
        <v>Federal Triangle -- Columbia Heights</v>
      </c>
      <c r="D789" s="1">
        <v>895</v>
      </c>
      <c r="E789" t="s">
        <v>23</v>
      </c>
      <c r="F789" t="s">
        <v>7</v>
      </c>
      <c r="G789">
        <v>2</v>
      </c>
      <c r="H789" s="1">
        <f t="shared" si="25"/>
        <v>1790</v>
      </c>
      <c r="I789" t="s">
        <v>95</v>
      </c>
      <c r="J789" t="s">
        <v>37</v>
      </c>
    </row>
    <row r="790" spans="1:10" x14ac:dyDescent="0.25">
      <c r="A790" t="s">
        <v>278</v>
      </c>
      <c r="B790" t="s">
        <v>270</v>
      </c>
      <c r="C790" t="str">
        <f t="shared" si="24"/>
        <v>Federal Triangle -- Dupont Circle</v>
      </c>
      <c r="D790" s="1">
        <v>3091</v>
      </c>
      <c r="E790" t="s">
        <v>23</v>
      </c>
      <c r="F790" t="s">
        <v>15</v>
      </c>
      <c r="G790">
        <v>2</v>
      </c>
      <c r="H790" s="1">
        <f t="shared" si="25"/>
        <v>6182</v>
      </c>
      <c r="I790" t="s">
        <v>95</v>
      </c>
      <c r="J790" t="s">
        <v>37</v>
      </c>
    </row>
    <row r="791" spans="1:10" x14ac:dyDescent="0.25">
      <c r="A791" t="s">
        <v>278</v>
      </c>
      <c r="B791" t="s">
        <v>272</v>
      </c>
      <c r="C791" t="str">
        <f t="shared" si="24"/>
        <v>Federal Triangle -- Eastern Market</v>
      </c>
      <c r="D791" s="1">
        <v>4278</v>
      </c>
      <c r="E791" t="s">
        <v>23</v>
      </c>
      <c r="F791" t="s">
        <v>23</v>
      </c>
      <c r="G791">
        <v>1</v>
      </c>
      <c r="H791" s="1">
        <f t="shared" si="25"/>
        <v>4278</v>
      </c>
      <c r="I791" t="s">
        <v>95</v>
      </c>
      <c r="J791" t="s">
        <v>37</v>
      </c>
    </row>
    <row r="792" spans="1:10" x14ac:dyDescent="0.25">
      <c r="A792" t="s">
        <v>278</v>
      </c>
      <c r="B792" t="s">
        <v>275</v>
      </c>
      <c r="C792" t="str">
        <f t="shared" si="24"/>
        <v>Federal Triangle -- Farragut North</v>
      </c>
      <c r="D792" s="1">
        <v>609</v>
      </c>
      <c r="E792" t="s">
        <v>23</v>
      </c>
      <c r="F792" t="s">
        <v>15</v>
      </c>
      <c r="G792">
        <v>2</v>
      </c>
      <c r="H792" s="1">
        <f t="shared" si="25"/>
        <v>1218</v>
      </c>
      <c r="I792" t="s">
        <v>95</v>
      </c>
      <c r="J792" t="s">
        <v>37</v>
      </c>
    </row>
    <row r="793" spans="1:10" x14ac:dyDescent="0.25">
      <c r="A793" t="s">
        <v>278</v>
      </c>
      <c r="B793" t="s">
        <v>276</v>
      </c>
      <c r="C793" t="str">
        <f t="shared" si="24"/>
        <v>Federal Triangle -- Farragut West</v>
      </c>
      <c r="D793" s="1">
        <v>4571</v>
      </c>
      <c r="E793" t="s">
        <v>23</v>
      </c>
      <c r="F793" t="s">
        <v>23</v>
      </c>
      <c r="G793">
        <v>1</v>
      </c>
      <c r="H793" s="1">
        <f t="shared" si="25"/>
        <v>4571</v>
      </c>
      <c r="I793" t="s">
        <v>95</v>
      </c>
      <c r="J793" t="s">
        <v>37</v>
      </c>
    </row>
    <row r="794" spans="1:10" x14ac:dyDescent="0.25">
      <c r="A794" t="s">
        <v>278</v>
      </c>
      <c r="B794" t="s">
        <v>277</v>
      </c>
      <c r="C794" t="str">
        <f t="shared" si="24"/>
        <v>Federal Triangle -- Federal Center SW</v>
      </c>
      <c r="D794" s="1">
        <v>1799</v>
      </c>
      <c r="E794" t="s">
        <v>23</v>
      </c>
      <c r="F794" t="s">
        <v>23</v>
      </c>
      <c r="G794">
        <v>1</v>
      </c>
      <c r="H794" s="1">
        <f t="shared" si="25"/>
        <v>1799</v>
      </c>
      <c r="I794" t="s">
        <v>95</v>
      </c>
      <c r="J794" t="s">
        <v>37</v>
      </c>
    </row>
    <row r="795" spans="1:10" x14ac:dyDescent="0.25">
      <c r="A795" t="s">
        <v>278</v>
      </c>
      <c r="B795" t="s">
        <v>279</v>
      </c>
      <c r="C795" t="str">
        <f t="shared" si="24"/>
        <v>Federal Triangle -- Foggy Bottom</v>
      </c>
      <c r="D795" s="1">
        <v>7636</v>
      </c>
      <c r="E795" t="s">
        <v>23</v>
      </c>
      <c r="F795" t="s">
        <v>23</v>
      </c>
      <c r="G795">
        <v>1</v>
      </c>
      <c r="H795" s="1">
        <f t="shared" si="25"/>
        <v>7636</v>
      </c>
      <c r="I795" t="s">
        <v>95</v>
      </c>
      <c r="J795" t="s">
        <v>37</v>
      </c>
    </row>
    <row r="796" spans="1:10" x14ac:dyDescent="0.25">
      <c r="A796" t="s">
        <v>278</v>
      </c>
      <c r="B796" t="s">
        <v>120</v>
      </c>
      <c r="C796" t="str">
        <f t="shared" si="24"/>
        <v>Federal Triangle -- Gallery Place-Chinatown</v>
      </c>
      <c r="D796" s="1">
        <v>1366</v>
      </c>
      <c r="E796" t="s">
        <v>23</v>
      </c>
      <c r="F796" t="s">
        <v>117</v>
      </c>
      <c r="G796">
        <v>2</v>
      </c>
      <c r="H796" s="1">
        <f t="shared" si="25"/>
        <v>2732</v>
      </c>
      <c r="I796" t="s">
        <v>95</v>
      </c>
      <c r="J796" t="s">
        <v>37</v>
      </c>
    </row>
    <row r="797" spans="1:10" x14ac:dyDescent="0.25">
      <c r="A797" t="s">
        <v>278</v>
      </c>
      <c r="B797" t="s">
        <v>121</v>
      </c>
      <c r="C797" t="str">
        <f t="shared" si="24"/>
        <v>Federal Triangle -- Georgia Avenue-Petworth</v>
      </c>
      <c r="D797" s="1">
        <v>479</v>
      </c>
      <c r="E797" t="s">
        <v>23</v>
      </c>
      <c r="F797" t="s">
        <v>7</v>
      </c>
      <c r="G797">
        <v>2</v>
      </c>
      <c r="H797" s="1">
        <f t="shared" si="25"/>
        <v>958</v>
      </c>
      <c r="I797" t="s">
        <v>95</v>
      </c>
      <c r="J797" t="s">
        <v>37</v>
      </c>
    </row>
    <row r="798" spans="1:10" x14ac:dyDescent="0.25">
      <c r="A798" t="s">
        <v>278</v>
      </c>
      <c r="B798" t="s">
        <v>128</v>
      </c>
      <c r="C798" t="str">
        <f t="shared" si="24"/>
        <v>Federal Triangle -- Judiciary Square</v>
      </c>
      <c r="D798" s="1">
        <v>267</v>
      </c>
      <c r="E798" t="s">
        <v>23</v>
      </c>
      <c r="F798" t="s">
        <v>15</v>
      </c>
      <c r="G798">
        <v>2</v>
      </c>
      <c r="H798" s="1">
        <f t="shared" si="25"/>
        <v>534</v>
      </c>
      <c r="I798" t="s">
        <v>95</v>
      </c>
      <c r="J798" t="s">
        <v>37</v>
      </c>
    </row>
    <row r="799" spans="1:10" x14ac:dyDescent="0.25">
      <c r="A799" t="s">
        <v>278</v>
      </c>
      <c r="B799" t="s">
        <v>132</v>
      </c>
      <c r="C799" t="str">
        <f t="shared" si="24"/>
        <v>Federal Triangle -- L'Enfant Plaza</v>
      </c>
      <c r="D799" s="1">
        <v>3974</v>
      </c>
      <c r="E799" t="s">
        <v>23</v>
      </c>
      <c r="F799" t="s">
        <v>133</v>
      </c>
      <c r="G799">
        <v>1</v>
      </c>
      <c r="H799" s="1">
        <f t="shared" si="25"/>
        <v>3974</v>
      </c>
      <c r="I799" t="s">
        <v>95</v>
      </c>
      <c r="J799" t="s">
        <v>37</v>
      </c>
    </row>
    <row r="800" spans="1:10" x14ac:dyDescent="0.25">
      <c r="A800" t="s">
        <v>278</v>
      </c>
      <c r="B800" t="s">
        <v>181</v>
      </c>
      <c r="C800" t="str">
        <f t="shared" si="24"/>
        <v>Federal Triangle -- McPherson Square</v>
      </c>
      <c r="D800" s="1">
        <v>2753</v>
      </c>
      <c r="E800" t="s">
        <v>23</v>
      </c>
      <c r="F800" t="s">
        <v>23</v>
      </c>
      <c r="G800">
        <v>1</v>
      </c>
      <c r="H800" s="1">
        <f t="shared" si="25"/>
        <v>2753</v>
      </c>
      <c r="I800" t="s">
        <v>95</v>
      </c>
      <c r="J800" t="s">
        <v>37</v>
      </c>
    </row>
    <row r="801" spans="1:10" x14ac:dyDescent="0.25">
      <c r="A801" t="s">
        <v>278</v>
      </c>
      <c r="B801" t="s">
        <v>183</v>
      </c>
      <c r="C801" t="str">
        <f t="shared" si="24"/>
        <v>Federal Triangle -- Metro Center</v>
      </c>
      <c r="D801" s="1">
        <v>1428</v>
      </c>
      <c r="E801" t="s">
        <v>23</v>
      </c>
      <c r="F801" t="s">
        <v>184</v>
      </c>
      <c r="G801">
        <v>1</v>
      </c>
      <c r="H801" s="1">
        <f t="shared" si="25"/>
        <v>1428</v>
      </c>
      <c r="I801" t="s">
        <v>95</v>
      </c>
      <c r="J801" t="s">
        <v>37</v>
      </c>
    </row>
    <row r="802" spans="1:10" x14ac:dyDescent="0.25">
      <c r="A802" t="s">
        <v>278</v>
      </c>
      <c r="B802" t="s">
        <v>249</v>
      </c>
      <c r="C802" t="str">
        <f t="shared" si="24"/>
        <v>Federal Triangle -- Mt. Vernon Square-UDC</v>
      </c>
      <c r="D802" s="1">
        <v>358</v>
      </c>
      <c r="E802" t="s">
        <v>23</v>
      </c>
      <c r="F802" t="s">
        <v>7</v>
      </c>
      <c r="G802">
        <v>2</v>
      </c>
      <c r="H802" s="1">
        <f t="shared" si="25"/>
        <v>716</v>
      </c>
      <c r="I802" t="s">
        <v>95</v>
      </c>
      <c r="J802" t="s">
        <v>37</v>
      </c>
    </row>
    <row r="803" spans="1:10" x14ac:dyDescent="0.25">
      <c r="A803" t="s">
        <v>278</v>
      </c>
      <c r="B803" t="s">
        <v>250</v>
      </c>
      <c r="C803" t="str">
        <f t="shared" si="24"/>
        <v>Federal Triangle -- Navy Yard</v>
      </c>
      <c r="D803" s="1">
        <v>756</v>
      </c>
      <c r="E803" t="s">
        <v>23</v>
      </c>
      <c r="F803" t="s">
        <v>4</v>
      </c>
      <c r="G803">
        <v>2</v>
      </c>
      <c r="H803" s="1">
        <f t="shared" si="25"/>
        <v>1512</v>
      </c>
      <c r="I803" t="s">
        <v>95</v>
      </c>
      <c r="J803" t="s">
        <v>37</v>
      </c>
    </row>
    <row r="804" spans="1:10" x14ac:dyDescent="0.25">
      <c r="A804" t="s">
        <v>278</v>
      </c>
      <c r="B804" t="s">
        <v>155</v>
      </c>
      <c r="C804" t="str">
        <f t="shared" si="24"/>
        <v>Federal Triangle -- New York Ave</v>
      </c>
      <c r="D804" s="1">
        <v>1049</v>
      </c>
      <c r="E804" t="s">
        <v>23</v>
      </c>
      <c r="F804" t="s">
        <v>15</v>
      </c>
      <c r="G804">
        <v>2</v>
      </c>
      <c r="H804" s="1">
        <f t="shared" si="25"/>
        <v>2098</v>
      </c>
      <c r="I804" t="s">
        <v>95</v>
      </c>
      <c r="J804" t="s">
        <v>37</v>
      </c>
    </row>
    <row r="805" spans="1:10" x14ac:dyDescent="0.25">
      <c r="A805" t="s">
        <v>278</v>
      </c>
      <c r="B805" t="s">
        <v>158</v>
      </c>
      <c r="C805" t="str">
        <f t="shared" si="24"/>
        <v>Federal Triangle -- Potomac Avenue</v>
      </c>
      <c r="D805" s="1">
        <v>2008</v>
      </c>
      <c r="E805" t="s">
        <v>23</v>
      </c>
      <c r="F805" t="s">
        <v>23</v>
      </c>
      <c r="G805">
        <v>1</v>
      </c>
      <c r="H805" s="1">
        <f t="shared" si="25"/>
        <v>2008</v>
      </c>
      <c r="I805" t="s">
        <v>95</v>
      </c>
      <c r="J805" t="s">
        <v>37</v>
      </c>
    </row>
    <row r="806" spans="1:10" x14ac:dyDescent="0.25">
      <c r="A806" t="s">
        <v>278</v>
      </c>
      <c r="B806" t="s">
        <v>165</v>
      </c>
      <c r="C806" t="str">
        <f t="shared" si="24"/>
        <v>Federal Triangle -- Shaw-Howard University</v>
      </c>
      <c r="D806" s="1">
        <v>566</v>
      </c>
      <c r="E806" t="s">
        <v>23</v>
      </c>
      <c r="F806" t="s">
        <v>7</v>
      </c>
      <c r="G806">
        <v>2</v>
      </c>
      <c r="H806" s="1">
        <f t="shared" si="25"/>
        <v>1132</v>
      </c>
      <c r="I806" t="s">
        <v>95</v>
      </c>
      <c r="J806" t="s">
        <v>37</v>
      </c>
    </row>
    <row r="807" spans="1:10" x14ac:dyDescent="0.25">
      <c r="A807" t="s">
        <v>278</v>
      </c>
      <c r="B807" t="s">
        <v>167</v>
      </c>
      <c r="C807" t="str">
        <f t="shared" si="24"/>
        <v>Federal Triangle -- Smithsonian</v>
      </c>
      <c r="D807" s="1">
        <v>1001</v>
      </c>
      <c r="E807" t="s">
        <v>23</v>
      </c>
      <c r="F807" t="s">
        <v>23</v>
      </c>
      <c r="G807">
        <v>1</v>
      </c>
      <c r="H807" s="1">
        <f t="shared" si="25"/>
        <v>1001</v>
      </c>
      <c r="I807" t="s">
        <v>95</v>
      </c>
      <c r="J807" t="s">
        <v>37</v>
      </c>
    </row>
    <row r="808" spans="1:10" x14ac:dyDescent="0.25">
      <c r="A808" t="s">
        <v>278</v>
      </c>
      <c r="B808" t="s">
        <v>170</v>
      </c>
      <c r="C808" t="str">
        <f t="shared" si="24"/>
        <v>Federal Triangle -- Stadium-Armory</v>
      </c>
      <c r="D808" s="1">
        <v>1611</v>
      </c>
      <c r="E808" t="s">
        <v>23</v>
      </c>
      <c r="F808" t="s">
        <v>23</v>
      </c>
      <c r="G808">
        <v>1</v>
      </c>
      <c r="H808" s="1">
        <f t="shared" si="25"/>
        <v>1611</v>
      </c>
      <c r="I808" t="s">
        <v>95</v>
      </c>
      <c r="J808" t="s">
        <v>37</v>
      </c>
    </row>
    <row r="809" spans="1:10" x14ac:dyDescent="0.25">
      <c r="A809" t="s">
        <v>278</v>
      </c>
      <c r="B809" t="s">
        <v>61</v>
      </c>
      <c r="C809" t="str">
        <f t="shared" si="24"/>
        <v>Federal Triangle -- Tenleytown-AU</v>
      </c>
      <c r="D809" s="1">
        <v>1077</v>
      </c>
      <c r="E809" t="s">
        <v>23</v>
      </c>
      <c r="F809" t="s">
        <v>15</v>
      </c>
      <c r="G809">
        <v>2</v>
      </c>
      <c r="H809" s="1">
        <f t="shared" si="25"/>
        <v>2154</v>
      </c>
      <c r="I809" t="s">
        <v>95</v>
      </c>
      <c r="J809" t="s">
        <v>37</v>
      </c>
    </row>
    <row r="810" spans="1:10" x14ac:dyDescent="0.25">
      <c r="A810" t="s">
        <v>278</v>
      </c>
      <c r="B810" t="s">
        <v>64</v>
      </c>
      <c r="C810" t="str">
        <f t="shared" si="24"/>
        <v>Federal Triangle -- U Street-Cardozo</v>
      </c>
      <c r="D810" s="1">
        <v>630</v>
      </c>
      <c r="E810" t="s">
        <v>23</v>
      </c>
      <c r="F810" t="s">
        <v>7</v>
      </c>
      <c r="G810">
        <v>2</v>
      </c>
      <c r="H810" s="1">
        <f t="shared" si="25"/>
        <v>1260</v>
      </c>
      <c r="I810" t="s">
        <v>95</v>
      </c>
      <c r="J810" t="s">
        <v>37</v>
      </c>
    </row>
    <row r="811" spans="1:10" x14ac:dyDescent="0.25">
      <c r="A811" t="s">
        <v>278</v>
      </c>
      <c r="B811" t="s">
        <v>65</v>
      </c>
      <c r="C811" t="str">
        <f t="shared" si="24"/>
        <v>Federal Triangle -- Union Station</v>
      </c>
      <c r="D811" s="1">
        <v>6394</v>
      </c>
      <c r="E811" t="s">
        <v>23</v>
      </c>
      <c r="F811" t="s">
        <v>15</v>
      </c>
      <c r="G811">
        <v>2</v>
      </c>
      <c r="H811" s="1">
        <f t="shared" si="25"/>
        <v>12788</v>
      </c>
      <c r="I811" t="s">
        <v>95</v>
      </c>
      <c r="J811" t="s">
        <v>37</v>
      </c>
    </row>
    <row r="812" spans="1:10" x14ac:dyDescent="0.25">
      <c r="A812" t="s">
        <v>278</v>
      </c>
      <c r="B812" t="s">
        <v>199</v>
      </c>
      <c r="C812" t="str">
        <f t="shared" si="24"/>
        <v>Federal Triangle -- Van Ness-UDC</v>
      </c>
      <c r="D812" s="1">
        <v>810</v>
      </c>
      <c r="E812" t="s">
        <v>23</v>
      </c>
      <c r="F812" t="s">
        <v>15</v>
      </c>
      <c r="G812">
        <v>2</v>
      </c>
      <c r="H812" s="1">
        <f t="shared" si="25"/>
        <v>1620</v>
      </c>
      <c r="I812" t="s">
        <v>95</v>
      </c>
      <c r="J812" t="s">
        <v>37</v>
      </c>
    </row>
    <row r="813" spans="1:10" x14ac:dyDescent="0.25">
      <c r="A813" t="s">
        <v>278</v>
      </c>
      <c r="B813" t="s">
        <v>202</v>
      </c>
      <c r="C813" t="str">
        <f t="shared" si="24"/>
        <v>Federal Triangle -- Waterfront</v>
      </c>
      <c r="D813" s="1">
        <v>855</v>
      </c>
      <c r="E813" t="s">
        <v>23</v>
      </c>
      <c r="F813" t="s">
        <v>7</v>
      </c>
      <c r="G813">
        <v>2</v>
      </c>
      <c r="H813" s="1">
        <f t="shared" si="25"/>
        <v>1710</v>
      </c>
      <c r="I813" t="s">
        <v>95</v>
      </c>
      <c r="J813" t="s">
        <v>37</v>
      </c>
    </row>
    <row r="814" spans="1:10" x14ac:dyDescent="0.25">
      <c r="A814" t="s">
        <v>278</v>
      </c>
      <c r="B814" t="s">
        <v>91</v>
      </c>
      <c r="C814" t="str">
        <f t="shared" si="24"/>
        <v>Federal Triangle -- Woodley Park-Zoo</v>
      </c>
      <c r="D814" s="1">
        <v>1478</v>
      </c>
      <c r="E814" t="s">
        <v>23</v>
      </c>
      <c r="F814" t="s">
        <v>15</v>
      </c>
      <c r="G814">
        <v>2</v>
      </c>
      <c r="H814" s="1">
        <f t="shared" si="25"/>
        <v>2956</v>
      </c>
      <c r="I814" t="s">
        <v>95</v>
      </c>
      <c r="J814" t="s">
        <v>37</v>
      </c>
    </row>
    <row r="815" spans="1:10" x14ac:dyDescent="0.25">
      <c r="A815" t="s">
        <v>279</v>
      </c>
      <c r="B815" t="s">
        <v>6</v>
      </c>
      <c r="C815" t="str">
        <f t="shared" si="24"/>
        <v>Foggy Bottom -- Archives-Navy Memorial</v>
      </c>
      <c r="D815" s="1">
        <v>1446</v>
      </c>
      <c r="E815" t="s">
        <v>23</v>
      </c>
      <c r="F815" t="s">
        <v>7</v>
      </c>
      <c r="G815">
        <v>2</v>
      </c>
      <c r="H815" s="1">
        <f t="shared" si="25"/>
        <v>2892</v>
      </c>
      <c r="I815" t="s">
        <v>95</v>
      </c>
      <c r="J815" t="s">
        <v>37</v>
      </c>
    </row>
    <row r="816" spans="1:10" x14ac:dyDescent="0.25">
      <c r="A816" t="s">
        <v>279</v>
      </c>
      <c r="B816" t="s">
        <v>22</v>
      </c>
      <c r="C816" t="str">
        <f t="shared" si="24"/>
        <v>Foggy Bottom -- Capitol South</v>
      </c>
      <c r="D816" s="1">
        <v>11857</v>
      </c>
      <c r="E816" t="s">
        <v>23</v>
      </c>
      <c r="F816" t="s">
        <v>23</v>
      </c>
      <c r="G816">
        <v>1</v>
      </c>
      <c r="H816" s="1">
        <f t="shared" si="25"/>
        <v>11857</v>
      </c>
      <c r="I816" t="s">
        <v>95</v>
      </c>
      <c r="J816" t="s">
        <v>37</v>
      </c>
    </row>
    <row r="817" spans="1:10" x14ac:dyDescent="0.25">
      <c r="A817" t="s">
        <v>279</v>
      </c>
      <c r="B817" t="s">
        <v>27</v>
      </c>
      <c r="C817" t="str">
        <f t="shared" si="24"/>
        <v>Foggy Bottom -- Cleveland Park</v>
      </c>
      <c r="D817" s="1">
        <v>1679</v>
      </c>
      <c r="E817" t="s">
        <v>23</v>
      </c>
      <c r="F817" t="s">
        <v>15</v>
      </c>
      <c r="G817">
        <v>2</v>
      </c>
      <c r="H817" s="1">
        <f t="shared" si="25"/>
        <v>3358</v>
      </c>
      <c r="I817" t="s">
        <v>95</v>
      </c>
      <c r="J817" t="s">
        <v>37</v>
      </c>
    </row>
    <row r="818" spans="1:10" x14ac:dyDescent="0.25">
      <c r="A818" t="s">
        <v>279</v>
      </c>
      <c r="B818" t="s">
        <v>154</v>
      </c>
      <c r="C818" t="str">
        <f t="shared" si="24"/>
        <v>Foggy Bottom -- Columbia Heights</v>
      </c>
      <c r="D818" s="1">
        <v>7351</v>
      </c>
      <c r="E818" t="s">
        <v>23</v>
      </c>
      <c r="F818" t="s">
        <v>7</v>
      </c>
      <c r="G818">
        <v>2</v>
      </c>
      <c r="H818" s="1">
        <f t="shared" si="25"/>
        <v>14702</v>
      </c>
      <c r="I818" t="s">
        <v>95</v>
      </c>
      <c r="J818" t="s">
        <v>37</v>
      </c>
    </row>
    <row r="819" spans="1:10" x14ac:dyDescent="0.25">
      <c r="A819" t="s">
        <v>279</v>
      </c>
      <c r="B819" t="s">
        <v>270</v>
      </c>
      <c r="C819" t="str">
        <f t="shared" si="24"/>
        <v>Foggy Bottom -- Dupont Circle</v>
      </c>
      <c r="D819" s="1">
        <v>3563</v>
      </c>
      <c r="E819" t="s">
        <v>23</v>
      </c>
      <c r="F819" t="s">
        <v>15</v>
      </c>
      <c r="G819">
        <v>2</v>
      </c>
      <c r="H819" s="1">
        <f t="shared" si="25"/>
        <v>7126</v>
      </c>
      <c r="I819" t="s">
        <v>95</v>
      </c>
      <c r="J819" t="s">
        <v>37</v>
      </c>
    </row>
    <row r="820" spans="1:10" x14ac:dyDescent="0.25">
      <c r="A820" t="s">
        <v>279</v>
      </c>
      <c r="B820" t="s">
        <v>272</v>
      </c>
      <c r="C820" t="str">
        <f t="shared" si="24"/>
        <v>Foggy Bottom -- Eastern Market</v>
      </c>
      <c r="D820" s="1">
        <v>13444</v>
      </c>
      <c r="E820" t="s">
        <v>23</v>
      </c>
      <c r="F820" t="s">
        <v>23</v>
      </c>
      <c r="G820">
        <v>1</v>
      </c>
      <c r="H820" s="1">
        <f t="shared" si="25"/>
        <v>13444</v>
      </c>
      <c r="I820" t="s">
        <v>95</v>
      </c>
      <c r="J820" t="s">
        <v>37</v>
      </c>
    </row>
    <row r="821" spans="1:10" x14ac:dyDescent="0.25">
      <c r="A821" t="s">
        <v>279</v>
      </c>
      <c r="B821" t="s">
        <v>275</v>
      </c>
      <c r="C821" t="str">
        <f t="shared" si="24"/>
        <v>Foggy Bottom -- Farragut North</v>
      </c>
      <c r="D821" s="1">
        <v>354</v>
      </c>
      <c r="E821" t="s">
        <v>23</v>
      </c>
      <c r="F821" t="s">
        <v>15</v>
      </c>
      <c r="G821">
        <v>2</v>
      </c>
      <c r="H821" s="1">
        <f t="shared" si="25"/>
        <v>708</v>
      </c>
      <c r="I821" t="s">
        <v>95</v>
      </c>
      <c r="J821" t="s">
        <v>37</v>
      </c>
    </row>
    <row r="822" spans="1:10" x14ac:dyDescent="0.25">
      <c r="A822" t="s">
        <v>279</v>
      </c>
      <c r="B822" t="s">
        <v>276</v>
      </c>
      <c r="C822" t="str">
        <f t="shared" si="24"/>
        <v>Foggy Bottom -- Farragut West</v>
      </c>
      <c r="D822" s="1">
        <v>6966</v>
      </c>
      <c r="E822" t="s">
        <v>23</v>
      </c>
      <c r="F822" t="s">
        <v>23</v>
      </c>
      <c r="G822">
        <v>1</v>
      </c>
      <c r="H822" s="1">
        <f t="shared" si="25"/>
        <v>6966</v>
      </c>
      <c r="I822" t="s">
        <v>95</v>
      </c>
      <c r="J822" t="s">
        <v>37</v>
      </c>
    </row>
    <row r="823" spans="1:10" x14ac:dyDescent="0.25">
      <c r="A823" t="s">
        <v>279</v>
      </c>
      <c r="B823" t="s">
        <v>277</v>
      </c>
      <c r="C823" t="str">
        <f t="shared" si="24"/>
        <v>Foggy Bottom -- Federal Center SW</v>
      </c>
      <c r="D823" s="1">
        <v>4339</v>
      </c>
      <c r="E823" t="s">
        <v>23</v>
      </c>
      <c r="F823" t="s">
        <v>23</v>
      </c>
      <c r="G823">
        <v>1</v>
      </c>
      <c r="H823" s="1">
        <f t="shared" si="25"/>
        <v>4339</v>
      </c>
      <c r="I823" t="s">
        <v>95</v>
      </c>
      <c r="J823" t="s">
        <v>37</v>
      </c>
    </row>
    <row r="824" spans="1:10" x14ac:dyDescent="0.25">
      <c r="A824" t="s">
        <v>279</v>
      </c>
      <c r="B824" t="s">
        <v>278</v>
      </c>
      <c r="C824" t="str">
        <f t="shared" si="24"/>
        <v>Foggy Bottom -- Federal Triangle</v>
      </c>
      <c r="D824" s="1">
        <v>6461</v>
      </c>
      <c r="E824" t="s">
        <v>23</v>
      </c>
      <c r="F824" t="s">
        <v>23</v>
      </c>
      <c r="G824">
        <v>1</v>
      </c>
      <c r="H824" s="1">
        <f t="shared" si="25"/>
        <v>6461</v>
      </c>
      <c r="I824" t="s">
        <v>95</v>
      </c>
      <c r="J824" t="s">
        <v>37</v>
      </c>
    </row>
    <row r="825" spans="1:10" x14ac:dyDescent="0.25">
      <c r="A825" t="s">
        <v>279</v>
      </c>
      <c r="B825" t="s">
        <v>120</v>
      </c>
      <c r="C825" t="str">
        <f t="shared" si="24"/>
        <v>Foggy Bottom -- Gallery Place-Chinatown</v>
      </c>
      <c r="D825" s="1">
        <v>8674</v>
      </c>
      <c r="E825" t="s">
        <v>23</v>
      </c>
      <c r="F825" t="s">
        <v>117</v>
      </c>
      <c r="G825">
        <v>2</v>
      </c>
      <c r="H825" s="1">
        <f t="shared" si="25"/>
        <v>17348</v>
      </c>
      <c r="I825" t="s">
        <v>95</v>
      </c>
      <c r="J825" t="s">
        <v>37</v>
      </c>
    </row>
    <row r="826" spans="1:10" x14ac:dyDescent="0.25">
      <c r="A826" t="s">
        <v>279</v>
      </c>
      <c r="B826" t="s">
        <v>121</v>
      </c>
      <c r="C826" t="str">
        <f t="shared" si="24"/>
        <v>Foggy Bottom -- Georgia Avenue-Petworth</v>
      </c>
      <c r="D826" s="1">
        <v>3519</v>
      </c>
      <c r="E826" t="s">
        <v>23</v>
      </c>
      <c r="F826" t="s">
        <v>7</v>
      </c>
      <c r="G826">
        <v>2</v>
      </c>
      <c r="H826" s="1">
        <f t="shared" si="25"/>
        <v>7038</v>
      </c>
      <c r="I826" t="s">
        <v>95</v>
      </c>
      <c r="J826" t="s">
        <v>37</v>
      </c>
    </row>
    <row r="827" spans="1:10" x14ac:dyDescent="0.25">
      <c r="A827" t="s">
        <v>279</v>
      </c>
      <c r="B827" t="s">
        <v>128</v>
      </c>
      <c r="C827" t="str">
        <f t="shared" si="24"/>
        <v>Foggy Bottom -- Judiciary Square</v>
      </c>
      <c r="D827" s="1">
        <v>2939</v>
      </c>
      <c r="E827" t="s">
        <v>23</v>
      </c>
      <c r="F827" t="s">
        <v>15</v>
      </c>
      <c r="G827">
        <v>2</v>
      </c>
      <c r="H827" s="1">
        <f t="shared" si="25"/>
        <v>5878</v>
      </c>
      <c r="I827" t="s">
        <v>95</v>
      </c>
      <c r="J827" t="s">
        <v>37</v>
      </c>
    </row>
    <row r="828" spans="1:10" x14ac:dyDescent="0.25">
      <c r="A828" t="s">
        <v>279</v>
      </c>
      <c r="B828" t="s">
        <v>132</v>
      </c>
      <c r="C828" t="str">
        <f t="shared" si="24"/>
        <v>Foggy Bottom -- L'Enfant Plaza</v>
      </c>
      <c r="D828" s="1">
        <v>8057</v>
      </c>
      <c r="E828" t="s">
        <v>23</v>
      </c>
      <c r="F828" t="s">
        <v>133</v>
      </c>
      <c r="G828">
        <v>1</v>
      </c>
      <c r="H828" s="1">
        <f t="shared" si="25"/>
        <v>8057</v>
      </c>
      <c r="I828" t="s">
        <v>95</v>
      </c>
      <c r="J828" t="s">
        <v>37</v>
      </c>
    </row>
    <row r="829" spans="1:10" x14ac:dyDescent="0.25">
      <c r="A829" t="s">
        <v>279</v>
      </c>
      <c r="B829" t="s">
        <v>181</v>
      </c>
      <c r="C829" t="str">
        <f t="shared" si="24"/>
        <v>Foggy Bottom -- McPherson Square</v>
      </c>
      <c r="D829" s="1">
        <v>13213</v>
      </c>
      <c r="E829" t="s">
        <v>23</v>
      </c>
      <c r="F829" t="s">
        <v>23</v>
      </c>
      <c r="G829">
        <v>1</v>
      </c>
      <c r="H829" s="1">
        <f t="shared" si="25"/>
        <v>13213</v>
      </c>
      <c r="I829" t="s">
        <v>95</v>
      </c>
      <c r="J829" t="s">
        <v>37</v>
      </c>
    </row>
    <row r="830" spans="1:10" x14ac:dyDescent="0.25">
      <c r="A830" t="s">
        <v>279</v>
      </c>
      <c r="B830" t="s">
        <v>183</v>
      </c>
      <c r="C830" t="str">
        <f t="shared" si="24"/>
        <v>Foggy Bottom -- Metro Center</v>
      </c>
      <c r="D830" s="1">
        <v>20989</v>
      </c>
      <c r="E830" t="s">
        <v>23</v>
      </c>
      <c r="F830" t="s">
        <v>184</v>
      </c>
      <c r="G830">
        <v>1</v>
      </c>
      <c r="H830" s="1">
        <f t="shared" si="25"/>
        <v>20989</v>
      </c>
      <c r="I830" t="s">
        <v>95</v>
      </c>
      <c r="J830" t="s">
        <v>37</v>
      </c>
    </row>
    <row r="831" spans="1:10" x14ac:dyDescent="0.25">
      <c r="A831" t="s">
        <v>279</v>
      </c>
      <c r="B831" t="s">
        <v>249</v>
      </c>
      <c r="C831" t="str">
        <f t="shared" si="24"/>
        <v>Foggy Bottom -- Mt. Vernon Square-UDC</v>
      </c>
      <c r="D831" s="1">
        <v>1919</v>
      </c>
      <c r="E831" t="s">
        <v>23</v>
      </c>
      <c r="F831" t="s">
        <v>7</v>
      </c>
      <c r="G831">
        <v>2</v>
      </c>
      <c r="H831" s="1">
        <f t="shared" si="25"/>
        <v>3838</v>
      </c>
      <c r="I831" t="s">
        <v>95</v>
      </c>
      <c r="J831" t="s">
        <v>37</v>
      </c>
    </row>
    <row r="832" spans="1:10" x14ac:dyDescent="0.25">
      <c r="A832" t="s">
        <v>279</v>
      </c>
      <c r="B832" t="s">
        <v>250</v>
      </c>
      <c r="C832" t="str">
        <f t="shared" si="24"/>
        <v>Foggy Bottom -- Navy Yard</v>
      </c>
      <c r="D832" s="1">
        <v>3148</v>
      </c>
      <c r="E832" t="s">
        <v>23</v>
      </c>
      <c r="F832" t="s">
        <v>4</v>
      </c>
      <c r="G832">
        <v>2</v>
      </c>
      <c r="H832" s="1">
        <f t="shared" si="25"/>
        <v>6296</v>
      </c>
      <c r="I832" t="s">
        <v>95</v>
      </c>
      <c r="J832" t="s">
        <v>37</v>
      </c>
    </row>
    <row r="833" spans="1:10" x14ac:dyDescent="0.25">
      <c r="A833" t="s">
        <v>279</v>
      </c>
      <c r="B833" t="s">
        <v>155</v>
      </c>
      <c r="C833" t="str">
        <f t="shared" si="24"/>
        <v>Foggy Bottom -- New York Ave</v>
      </c>
      <c r="D833" s="1">
        <v>5087</v>
      </c>
      <c r="E833" t="s">
        <v>23</v>
      </c>
      <c r="F833" t="s">
        <v>15</v>
      </c>
      <c r="G833">
        <v>2</v>
      </c>
      <c r="H833" s="1">
        <f t="shared" si="25"/>
        <v>10174</v>
      </c>
      <c r="I833" t="s">
        <v>95</v>
      </c>
      <c r="J833" t="s">
        <v>37</v>
      </c>
    </row>
    <row r="834" spans="1:10" x14ac:dyDescent="0.25">
      <c r="A834" t="s">
        <v>279</v>
      </c>
      <c r="B834" t="s">
        <v>158</v>
      </c>
      <c r="C834" t="str">
        <f t="shared" ref="C834:C897" si="26">(A834&amp;" -- "&amp;B834)</f>
        <v>Foggy Bottom -- Potomac Avenue</v>
      </c>
      <c r="D834" s="1">
        <v>6115</v>
      </c>
      <c r="E834" t="s">
        <v>23</v>
      </c>
      <c r="F834" t="s">
        <v>23</v>
      </c>
      <c r="G834">
        <v>1</v>
      </c>
      <c r="H834" s="1">
        <f t="shared" ref="H834:H897" si="27">D834*G834</f>
        <v>6115</v>
      </c>
      <c r="I834" t="s">
        <v>95</v>
      </c>
      <c r="J834" t="s">
        <v>37</v>
      </c>
    </row>
    <row r="835" spans="1:10" x14ac:dyDescent="0.25">
      <c r="A835" t="s">
        <v>279</v>
      </c>
      <c r="B835" t="s">
        <v>165</v>
      </c>
      <c r="C835" t="str">
        <f t="shared" si="26"/>
        <v>Foggy Bottom -- Shaw-Howard University</v>
      </c>
      <c r="D835" s="1">
        <v>3524</v>
      </c>
      <c r="E835" t="s">
        <v>23</v>
      </c>
      <c r="F835" t="s">
        <v>7</v>
      </c>
      <c r="G835">
        <v>2</v>
      </c>
      <c r="H835" s="1">
        <f t="shared" si="27"/>
        <v>7048</v>
      </c>
      <c r="I835" t="s">
        <v>95</v>
      </c>
      <c r="J835" t="s">
        <v>37</v>
      </c>
    </row>
    <row r="836" spans="1:10" x14ac:dyDescent="0.25">
      <c r="A836" t="s">
        <v>279</v>
      </c>
      <c r="B836" t="s">
        <v>167</v>
      </c>
      <c r="C836" t="str">
        <f t="shared" si="26"/>
        <v>Foggy Bottom -- Smithsonian</v>
      </c>
      <c r="D836" s="1">
        <v>11098</v>
      </c>
      <c r="E836" t="s">
        <v>23</v>
      </c>
      <c r="F836" t="s">
        <v>23</v>
      </c>
      <c r="G836">
        <v>1</v>
      </c>
      <c r="H836" s="1">
        <f t="shared" si="27"/>
        <v>11098</v>
      </c>
      <c r="I836" t="s">
        <v>95</v>
      </c>
      <c r="J836" t="s">
        <v>37</v>
      </c>
    </row>
    <row r="837" spans="1:10" x14ac:dyDescent="0.25">
      <c r="A837" t="s">
        <v>279</v>
      </c>
      <c r="B837" t="s">
        <v>170</v>
      </c>
      <c r="C837" t="str">
        <f t="shared" si="26"/>
        <v>Foggy Bottom -- Stadium-Armory</v>
      </c>
      <c r="D837" s="1">
        <v>5251</v>
      </c>
      <c r="E837" t="s">
        <v>23</v>
      </c>
      <c r="F837" t="s">
        <v>23</v>
      </c>
      <c r="G837">
        <v>1</v>
      </c>
      <c r="H837" s="1">
        <f t="shared" si="27"/>
        <v>5251</v>
      </c>
      <c r="I837" t="s">
        <v>95</v>
      </c>
      <c r="J837" t="s">
        <v>37</v>
      </c>
    </row>
    <row r="838" spans="1:10" x14ac:dyDescent="0.25">
      <c r="A838" t="s">
        <v>279</v>
      </c>
      <c r="B838" t="s">
        <v>61</v>
      </c>
      <c r="C838" t="str">
        <f t="shared" si="26"/>
        <v>Foggy Bottom -- Tenleytown-AU</v>
      </c>
      <c r="D838" s="1">
        <v>3162</v>
      </c>
      <c r="E838" t="s">
        <v>23</v>
      </c>
      <c r="F838" t="s">
        <v>15</v>
      </c>
      <c r="G838">
        <v>2</v>
      </c>
      <c r="H838" s="1">
        <f t="shared" si="27"/>
        <v>6324</v>
      </c>
      <c r="I838" t="s">
        <v>95</v>
      </c>
      <c r="J838" t="s">
        <v>37</v>
      </c>
    </row>
    <row r="839" spans="1:10" x14ac:dyDescent="0.25">
      <c r="A839" t="s">
        <v>279</v>
      </c>
      <c r="B839" t="s">
        <v>64</v>
      </c>
      <c r="C839" t="str">
        <f t="shared" si="26"/>
        <v>Foggy Bottom -- U Street-Cardozo</v>
      </c>
      <c r="D839" s="1">
        <v>4002</v>
      </c>
      <c r="E839" t="s">
        <v>23</v>
      </c>
      <c r="F839" t="s">
        <v>7</v>
      </c>
      <c r="G839">
        <v>2</v>
      </c>
      <c r="H839" s="1">
        <f t="shared" si="27"/>
        <v>8004</v>
      </c>
      <c r="I839" t="s">
        <v>95</v>
      </c>
      <c r="J839" t="s">
        <v>37</v>
      </c>
    </row>
    <row r="840" spans="1:10" x14ac:dyDescent="0.25">
      <c r="A840" t="s">
        <v>279</v>
      </c>
      <c r="B840" t="s">
        <v>65</v>
      </c>
      <c r="C840" t="str">
        <f t="shared" si="26"/>
        <v>Foggy Bottom -- Union Station</v>
      </c>
      <c r="D840" s="1">
        <v>18095</v>
      </c>
      <c r="E840" t="s">
        <v>23</v>
      </c>
      <c r="F840" t="s">
        <v>15</v>
      </c>
      <c r="G840">
        <v>2</v>
      </c>
      <c r="H840" s="1">
        <f t="shared" si="27"/>
        <v>36190</v>
      </c>
      <c r="I840" t="s">
        <v>95</v>
      </c>
      <c r="J840" t="s">
        <v>37</v>
      </c>
    </row>
    <row r="841" spans="1:10" x14ac:dyDescent="0.25">
      <c r="A841" t="s">
        <v>279</v>
      </c>
      <c r="B841" t="s">
        <v>199</v>
      </c>
      <c r="C841" t="str">
        <f t="shared" si="26"/>
        <v>Foggy Bottom -- Van Ness-UDC</v>
      </c>
      <c r="D841" s="1">
        <v>2433</v>
      </c>
      <c r="E841" t="s">
        <v>23</v>
      </c>
      <c r="F841" t="s">
        <v>15</v>
      </c>
      <c r="G841">
        <v>2</v>
      </c>
      <c r="H841" s="1">
        <f t="shared" si="27"/>
        <v>4866</v>
      </c>
      <c r="I841" t="s">
        <v>95</v>
      </c>
      <c r="J841" t="s">
        <v>37</v>
      </c>
    </row>
    <row r="842" spans="1:10" x14ac:dyDescent="0.25">
      <c r="A842" t="s">
        <v>279</v>
      </c>
      <c r="B842" t="s">
        <v>202</v>
      </c>
      <c r="C842" t="str">
        <f t="shared" si="26"/>
        <v>Foggy Bottom -- Waterfront</v>
      </c>
      <c r="D842" s="1">
        <v>3325</v>
      </c>
      <c r="E842" t="s">
        <v>23</v>
      </c>
      <c r="F842" t="s">
        <v>7</v>
      </c>
      <c r="G842">
        <v>2</v>
      </c>
      <c r="H842" s="1">
        <f t="shared" si="27"/>
        <v>6650</v>
      </c>
      <c r="I842" t="s">
        <v>95</v>
      </c>
      <c r="J842" t="s">
        <v>37</v>
      </c>
    </row>
    <row r="843" spans="1:10" x14ac:dyDescent="0.25">
      <c r="A843" t="s">
        <v>279</v>
      </c>
      <c r="B843" t="s">
        <v>91</v>
      </c>
      <c r="C843" t="str">
        <f t="shared" si="26"/>
        <v>Foggy Bottom -- Woodley Park-Zoo</v>
      </c>
      <c r="D843" s="1">
        <v>4113</v>
      </c>
      <c r="E843" t="s">
        <v>23</v>
      </c>
      <c r="F843" t="s">
        <v>15</v>
      </c>
      <c r="G843">
        <v>2</v>
      </c>
      <c r="H843" s="1">
        <f t="shared" si="27"/>
        <v>8226</v>
      </c>
      <c r="I843" t="s">
        <v>95</v>
      </c>
      <c r="J843" t="s">
        <v>37</v>
      </c>
    </row>
    <row r="844" spans="1:10" x14ac:dyDescent="0.25">
      <c r="A844" t="s">
        <v>120</v>
      </c>
      <c r="B844" t="s">
        <v>6</v>
      </c>
      <c r="C844" t="str">
        <f t="shared" si="26"/>
        <v>Gallery Place-Chinatown -- Archives-Navy Memorial</v>
      </c>
      <c r="D844" s="1">
        <v>1441</v>
      </c>
      <c r="E844" t="s">
        <v>117</v>
      </c>
      <c r="F844" t="s">
        <v>7</v>
      </c>
      <c r="G844">
        <v>1</v>
      </c>
      <c r="H844" s="1">
        <f t="shared" si="27"/>
        <v>1441</v>
      </c>
      <c r="I844" t="s">
        <v>95</v>
      </c>
      <c r="J844" t="s">
        <v>37</v>
      </c>
    </row>
    <row r="845" spans="1:10" x14ac:dyDescent="0.25">
      <c r="A845" t="s">
        <v>120</v>
      </c>
      <c r="B845" t="s">
        <v>22</v>
      </c>
      <c r="C845" t="str">
        <f t="shared" si="26"/>
        <v>Gallery Place-Chinatown -- Capitol South</v>
      </c>
      <c r="D845" s="1">
        <v>2558</v>
      </c>
      <c r="E845" t="s">
        <v>117</v>
      </c>
      <c r="F845" t="s">
        <v>23</v>
      </c>
      <c r="G845">
        <v>2</v>
      </c>
      <c r="H845" s="1">
        <f t="shared" si="27"/>
        <v>5116</v>
      </c>
      <c r="I845" t="s">
        <v>95</v>
      </c>
      <c r="J845" t="s">
        <v>37</v>
      </c>
    </row>
    <row r="846" spans="1:10" x14ac:dyDescent="0.25">
      <c r="A846" t="s">
        <v>120</v>
      </c>
      <c r="B846" t="s">
        <v>27</v>
      </c>
      <c r="C846" t="str">
        <f t="shared" si="26"/>
        <v>Gallery Place-Chinatown -- Cleveland Park</v>
      </c>
      <c r="D846" s="1">
        <v>7349</v>
      </c>
      <c r="E846" t="s">
        <v>117</v>
      </c>
      <c r="F846" t="s">
        <v>15</v>
      </c>
      <c r="G846">
        <v>1</v>
      </c>
      <c r="H846" s="1">
        <f t="shared" si="27"/>
        <v>7349</v>
      </c>
      <c r="I846" t="s">
        <v>95</v>
      </c>
      <c r="J846" t="s">
        <v>37</v>
      </c>
    </row>
    <row r="847" spans="1:10" x14ac:dyDescent="0.25">
      <c r="A847" t="s">
        <v>120</v>
      </c>
      <c r="B847" t="s">
        <v>154</v>
      </c>
      <c r="C847" t="str">
        <f t="shared" si="26"/>
        <v>Gallery Place-Chinatown -- Columbia Heights</v>
      </c>
      <c r="D847" s="1">
        <v>35920</v>
      </c>
      <c r="E847" t="s">
        <v>117</v>
      </c>
      <c r="F847" t="s">
        <v>7</v>
      </c>
      <c r="G847">
        <v>1</v>
      </c>
      <c r="H847" s="1">
        <f t="shared" si="27"/>
        <v>35920</v>
      </c>
      <c r="I847" t="s">
        <v>95</v>
      </c>
      <c r="J847" t="s">
        <v>37</v>
      </c>
    </row>
    <row r="848" spans="1:10" x14ac:dyDescent="0.25">
      <c r="A848" t="s">
        <v>120</v>
      </c>
      <c r="B848" t="s">
        <v>270</v>
      </c>
      <c r="C848" t="str">
        <f t="shared" si="26"/>
        <v>Gallery Place-Chinatown -- Dupont Circle</v>
      </c>
      <c r="D848" s="1">
        <v>32493</v>
      </c>
      <c r="E848" t="s">
        <v>117</v>
      </c>
      <c r="F848" t="s">
        <v>15</v>
      </c>
      <c r="G848">
        <v>1</v>
      </c>
      <c r="H848" s="1">
        <f t="shared" si="27"/>
        <v>32493</v>
      </c>
      <c r="I848" t="s">
        <v>95</v>
      </c>
      <c r="J848" t="s">
        <v>37</v>
      </c>
    </row>
    <row r="849" spans="1:10" x14ac:dyDescent="0.25">
      <c r="A849" t="s">
        <v>120</v>
      </c>
      <c r="B849" t="s">
        <v>272</v>
      </c>
      <c r="C849" t="str">
        <f t="shared" si="26"/>
        <v>Gallery Place-Chinatown -- Eastern Market</v>
      </c>
      <c r="D849" s="1">
        <v>3841</v>
      </c>
      <c r="E849" t="s">
        <v>117</v>
      </c>
      <c r="F849" t="s">
        <v>23</v>
      </c>
      <c r="G849">
        <v>2</v>
      </c>
      <c r="H849" s="1">
        <f t="shared" si="27"/>
        <v>7682</v>
      </c>
      <c r="I849" t="s">
        <v>95</v>
      </c>
      <c r="J849" t="s">
        <v>37</v>
      </c>
    </row>
    <row r="850" spans="1:10" x14ac:dyDescent="0.25">
      <c r="A850" t="s">
        <v>120</v>
      </c>
      <c r="B850" t="s">
        <v>275</v>
      </c>
      <c r="C850" t="str">
        <f t="shared" si="26"/>
        <v>Gallery Place-Chinatown -- Farragut North</v>
      </c>
      <c r="D850" s="1">
        <v>17859</v>
      </c>
      <c r="E850" t="s">
        <v>117</v>
      </c>
      <c r="F850" t="s">
        <v>15</v>
      </c>
      <c r="G850">
        <v>1</v>
      </c>
      <c r="H850" s="1">
        <f t="shared" si="27"/>
        <v>17859</v>
      </c>
      <c r="I850" t="s">
        <v>95</v>
      </c>
      <c r="J850" t="s">
        <v>37</v>
      </c>
    </row>
    <row r="851" spans="1:10" x14ac:dyDescent="0.25">
      <c r="A851" t="s">
        <v>120</v>
      </c>
      <c r="B851" t="s">
        <v>276</v>
      </c>
      <c r="C851" t="str">
        <f t="shared" si="26"/>
        <v>Gallery Place-Chinatown -- Farragut West</v>
      </c>
      <c r="D851" s="1">
        <v>1427</v>
      </c>
      <c r="E851" t="s">
        <v>117</v>
      </c>
      <c r="F851" t="s">
        <v>23</v>
      </c>
      <c r="G851">
        <v>2</v>
      </c>
      <c r="H851" s="1">
        <f t="shared" si="27"/>
        <v>2854</v>
      </c>
      <c r="I851" t="s">
        <v>95</v>
      </c>
      <c r="J851" t="s">
        <v>37</v>
      </c>
    </row>
    <row r="852" spans="1:10" x14ac:dyDescent="0.25">
      <c r="A852" t="s">
        <v>120</v>
      </c>
      <c r="B852" t="s">
        <v>277</v>
      </c>
      <c r="C852" t="str">
        <f t="shared" si="26"/>
        <v>Gallery Place-Chinatown -- Federal Center SW</v>
      </c>
      <c r="D852" s="1">
        <v>1120</v>
      </c>
      <c r="E852" t="s">
        <v>117</v>
      </c>
      <c r="F852" t="s">
        <v>23</v>
      </c>
      <c r="G852">
        <v>2</v>
      </c>
      <c r="H852" s="1">
        <f t="shared" si="27"/>
        <v>2240</v>
      </c>
      <c r="I852" t="s">
        <v>95</v>
      </c>
      <c r="J852" t="s">
        <v>37</v>
      </c>
    </row>
    <row r="853" spans="1:10" x14ac:dyDescent="0.25">
      <c r="A853" t="s">
        <v>120</v>
      </c>
      <c r="B853" t="s">
        <v>278</v>
      </c>
      <c r="C853" t="str">
        <f t="shared" si="26"/>
        <v>Gallery Place-Chinatown -- Federal Triangle</v>
      </c>
      <c r="D853" s="1">
        <v>803</v>
      </c>
      <c r="E853" t="s">
        <v>117</v>
      </c>
      <c r="F853" t="s">
        <v>23</v>
      </c>
      <c r="G853">
        <v>2</v>
      </c>
      <c r="H853" s="1">
        <f t="shared" si="27"/>
        <v>1606</v>
      </c>
      <c r="I853" t="s">
        <v>95</v>
      </c>
      <c r="J853" t="s">
        <v>37</v>
      </c>
    </row>
    <row r="854" spans="1:10" x14ac:dyDescent="0.25">
      <c r="A854" t="s">
        <v>120</v>
      </c>
      <c r="B854" t="s">
        <v>279</v>
      </c>
      <c r="C854" t="str">
        <f t="shared" si="26"/>
        <v>Gallery Place-Chinatown -- Foggy Bottom</v>
      </c>
      <c r="D854" s="1">
        <v>7857</v>
      </c>
      <c r="E854" t="s">
        <v>117</v>
      </c>
      <c r="F854" t="s">
        <v>23</v>
      </c>
      <c r="G854">
        <v>2</v>
      </c>
      <c r="H854" s="1">
        <f t="shared" si="27"/>
        <v>15714</v>
      </c>
      <c r="I854" t="s">
        <v>95</v>
      </c>
      <c r="J854" t="s">
        <v>37</v>
      </c>
    </row>
    <row r="855" spans="1:10" x14ac:dyDescent="0.25">
      <c r="A855" t="s">
        <v>120</v>
      </c>
      <c r="B855" t="s">
        <v>121</v>
      </c>
      <c r="C855" t="str">
        <f t="shared" si="26"/>
        <v>Gallery Place-Chinatown -- Georgia Avenue-Petworth</v>
      </c>
      <c r="D855" s="1">
        <v>11936</v>
      </c>
      <c r="E855" t="s">
        <v>117</v>
      </c>
      <c r="F855" t="s">
        <v>7</v>
      </c>
      <c r="G855">
        <v>1</v>
      </c>
      <c r="H855" s="1">
        <f t="shared" si="27"/>
        <v>11936</v>
      </c>
      <c r="I855" t="s">
        <v>95</v>
      </c>
      <c r="J855" t="s">
        <v>37</v>
      </c>
    </row>
    <row r="856" spans="1:10" x14ac:dyDescent="0.25">
      <c r="A856" t="s">
        <v>120</v>
      </c>
      <c r="B856" t="s">
        <v>128</v>
      </c>
      <c r="C856" t="str">
        <f t="shared" si="26"/>
        <v>Gallery Place-Chinatown -- Judiciary Square</v>
      </c>
      <c r="D856" s="1">
        <v>1442</v>
      </c>
      <c r="E856" t="s">
        <v>117</v>
      </c>
      <c r="F856" t="s">
        <v>15</v>
      </c>
      <c r="G856">
        <v>1</v>
      </c>
      <c r="H856" s="1">
        <f t="shared" si="27"/>
        <v>1442</v>
      </c>
      <c r="I856" t="s">
        <v>95</v>
      </c>
      <c r="J856" t="s">
        <v>37</v>
      </c>
    </row>
    <row r="857" spans="1:10" x14ac:dyDescent="0.25">
      <c r="A857" t="s">
        <v>120</v>
      </c>
      <c r="B857" t="s">
        <v>132</v>
      </c>
      <c r="C857" t="str">
        <f t="shared" si="26"/>
        <v>Gallery Place-Chinatown -- L'Enfant Plaza</v>
      </c>
      <c r="D857" s="1">
        <v>13631</v>
      </c>
      <c r="E857" t="s">
        <v>117</v>
      </c>
      <c r="F857" t="s">
        <v>133</v>
      </c>
      <c r="G857">
        <v>1</v>
      </c>
      <c r="H857" s="1">
        <f t="shared" si="27"/>
        <v>13631</v>
      </c>
      <c r="I857" t="s">
        <v>95</v>
      </c>
      <c r="J857" t="s">
        <v>37</v>
      </c>
    </row>
    <row r="858" spans="1:10" x14ac:dyDescent="0.25">
      <c r="A858" t="s">
        <v>120</v>
      </c>
      <c r="B858" t="s">
        <v>181</v>
      </c>
      <c r="C858" t="str">
        <f t="shared" si="26"/>
        <v>Gallery Place-Chinatown -- McPherson Square</v>
      </c>
      <c r="D858" s="1">
        <v>1819</v>
      </c>
      <c r="E858" t="s">
        <v>117</v>
      </c>
      <c r="F858" t="s">
        <v>23</v>
      </c>
      <c r="G858">
        <v>2</v>
      </c>
      <c r="H858" s="1">
        <f t="shared" si="27"/>
        <v>3638</v>
      </c>
      <c r="I858" t="s">
        <v>95</v>
      </c>
      <c r="J858" t="s">
        <v>37</v>
      </c>
    </row>
    <row r="859" spans="1:10" x14ac:dyDescent="0.25">
      <c r="A859" t="s">
        <v>120</v>
      </c>
      <c r="B859" t="s">
        <v>183</v>
      </c>
      <c r="C859" t="str">
        <f t="shared" si="26"/>
        <v>Gallery Place-Chinatown -- Metro Center</v>
      </c>
      <c r="D859" s="1">
        <v>3772</v>
      </c>
      <c r="E859" t="s">
        <v>117</v>
      </c>
      <c r="F859" t="s">
        <v>184</v>
      </c>
      <c r="G859">
        <v>1</v>
      </c>
      <c r="H859" s="1">
        <f t="shared" si="27"/>
        <v>3772</v>
      </c>
      <c r="I859" t="s">
        <v>95</v>
      </c>
      <c r="J859" t="s">
        <v>37</v>
      </c>
    </row>
    <row r="860" spans="1:10" x14ac:dyDescent="0.25">
      <c r="A860" t="s">
        <v>120</v>
      </c>
      <c r="B860" t="s">
        <v>249</v>
      </c>
      <c r="C860" t="str">
        <f t="shared" si="26"/>
        <v>Gallery Place-Chinatown -- Mt. Vernon Square-UDC</v>
      </c>
      <c r="D860" s="1">
        <v>2118</v>
      </c>
      <c r="E860" t="s">
        <v>117</v>
      </c>
      <c r="F860" t="s">
        <v>7</v>
      </c>
      <c r="G860">
        <v>1</v>
      </c>
      <c r="H860" s="1">
        <f t="shared" si="27"/>
        <v>2118</v>
      </c>
      <c r="I860" t="s">
        <v>95</v>
      </c>
      <c r="J860" t="s">
        <v>37</v>
      </c>
    </row>
    <row r="861" spans="1:10" x14ac:dyDescent="0.25">
      <c r="A861" t="s">
        <v>120</v>
      </c>
      <c r="B861" t="s">
        <v>250</v>
      </c>
      <c r="C861" t="str">
        <f t="shared" si="26"/>
        <v>Gallery Place-Chinatown -- Navy Yard</v>
      </c>
      <c r="D861" s="1">
        <v>9965</v>
      </c>
      <c r="E861" t="s">
        <v>117</v>
      </c>
      <c r="F861" t="s">
        <v>4</v>
      </c>
      <c r="G861">
        <v>1</v>
      </c>
      <c r="H861" s="1">
        <f t="shared" si="27"/>
        <v>9965</v>
      </c>
      <c r="I861" t="s">
        <v>95</v>
      </c>
      <c r="J861" t="s">
        <v>37</v>
      </c>
    </row>
    <row r="862" spans="1:10" x14ac:dyDescent="0.25">
      <c r="A862" t="s">
        <v>120</v>
      </c>
      <c r="B862" t="s">
        <v>155</v>
      </c>
      <c r="C862" t="str">
        <f t="shared" si="26"/>
        <v>Gallery Place-Chinatown -- New York Ave</v>
      </c>
      <c r="D862" s="1">
        <v>13742</v>
      </c>
      <c r="E862" t="s">
        <v>117</v>
      </c>
      <c r="F862" t="s">
        <v>15</v>
      </c>
      <c r="G862">
        <v>1</v>
      </c>
      <c r="H862" s="1">
        <f t="shared" si="27"/>
        <v>13742</v>
      </c>
      <c r="I862" t="s">
        <v>95</v>
      </c>
      <c r="J862" t="s">
        <v>37</v>
      </c>
    </row>
    <row r="863" spans="1:10" x14ac:dyDescent="0.25">
      <c r="A863" t="s">
        <v>120</v>
      </c>
      <c r="B863" t="s">
        <v>158</v>
      </c>
      <c r="C863" t="str">
        <f t="shared" si="26"/>
        <v>Gallery Place-Chinatown -- Potomac Avenue</v>
      </c>
      <c r="D863" s="1">
        <v>2409</v>
      </c>
      <c r="E863" t="s">
        <v>117</v>
      </c>
      <c r="F863" t="s">
        <v>23</v>
      </c>
      <c r="G863">
        <v>2</v>
      </c>
      <c r="H863" s="1">
        <f t="shared" si="27"/>
        <v>4818</v>
      </c>
      <c r="I863" t="s">
        <v>95</v>
      </c>
      <c r="J863" t="s">
        <v>37</v>
      </c>
    </row>
    <row r="864" spans="1:10" x14ac:dyDescent="0.25">
      <c r="A864" t="s">
        <v>120</v>
      </c>
      <c r="B864" t="s">
        <v>165</v>
      </c>
      <c r="C864" t="str">
        <f t="shared" si="26"/>
        <v>Gallery Place-Chinatown -- Shaw-Howard University</v>
      </c>
      <c r="D864" s="1">
        <v>12063</v>
      </c>
      <c r="E864" t="s">
        <v>117</v>
      </c>
      <c r="F864" t="s">
        <v>7</v>
      </c>
      <c r="G864">
        <v>1</v>
      </c>
      <c r="H864" s="1">
        <f t="shared" si="27"/>
        <v>12063</v>
      </c>
      <c r="I864" t="s">
        <v>95</v>
      </c>
      <c r="J864" t="s">
        <v>37</v>
      </c>
    </row>
    <row r="865" spans="1:10" x14ac:dyDescent="0.25">
      <c r="A865" t="s">
        <v>120</v>
      </c>
      <c r="B865" t="s">
        <v>167</v>
      </c>
      <c r="C865" t="str">
        <f t="shared" si="26"/>
        <v>Gallery Place-Chinatown -- Smithsonian</v>
      </c>
      <c r="D865" s="1">
        <v>2512</v>
      </c>
      <c r="E865" t="s">
        <v>117</v>
      </c>
      <c r="F865" t="s">
        <v>23</v>
      </c>
      <c r="G865">
        <v>2</v>
      </c>
      <c r="H865" s="1">
        <f t="shared" si="27"/>
        <v>5024</v>
      </c>
      <c r="I865" t="s">
        <v>95</v>
      </c>
      <c r="J865" t="s">
        <v>37</v>
      </c>
    </row>
    <row r="866" spans="1:10" x14ac:dyDescent="0.25">
      <c r="A866" t="s">
        <v>120</v>
      </c>
      <c r="B866" t="s">
        <v>170</v>
      </c>
      <c r="C866" t="str">
        <f t="shared" si="26"/>
        <v>Gallery Place-Chinatown -- Stadium-Armory</v>
      </c>
      <c r="D866" s="1">
        <v>1763</v>
      </c>
      <c r="E866" t="s">
        <v>117</v>
      </c>
      <c r="F866" t="s">
        <v>23</v>
      </c>
      <c r="G866">
        <v>2</v>
      </c>
      <c r="H866" s="1">
        <f t="shared" si="27"/>
        <v>3526</v>
      </c>
      <c r="I866" t="s">
        <v>95</v>
      </c>
      <c r="J866" t="s">
        <v>37</v>
      </c>
    </row>
    <row r="867" spans="1:10" x14ac:dyDescent="0.25">
      <c r="A867" t="s">
        <v>120</v>
      </c>
      <c r="B867" t="s">
        <v>61</v>
      </c>
      <c r="C867" t="str">
        <f t="shared" si="26"/>
        <v>Gallery Place-Chinatown -- Tenleytown-AU</v>
      </c>
      <c r="D867" s="1">
        <v>11670</v>
      </c>
      <c r="E867" t="s">
        <v>117</v>
      </c>
      <c r="F867" t="s">
        <v>15</v>
      </c>
      <c r="G867">
        <v>1</v>
      </c>
      <c r="H867" s="1">
        <f t="shared" si="27"/>
        <v>11670</v>
      </c>
      <c r="I867" t="s">
        <v>95</v>
      </c>
      <c r="J867" t="s">
        <v>37</v>
      </c>
    </row>
    <row r="868" spans="1:10" x14ac:dyDescent="0.25">
      <c r="A868" t="s">
        <v>120</v>
      </c>
      <c r="B868" t="s">
        <v>64</v>
      </c>
      <c r="C868" t="str">
        <f t="shared" si="26"/>
        <v>Gallery Place-Chinatown -- U Street-Cardozo</v>
      </c>
      <c r="D868" s="1">
        <v>22647</v>
      </c>
      <c r="E868" t="s">
        <v>117</v>
      </c>
      <c r="F868" t="s">
        <v>7</v>
      </c>
      <c r="G868">
        <v>1</v>
      </c>
      <c r="H868" s="1">
        <f t="shared" si="27"/>
        <v>22647</v>
      </c>
      <c r="I868" t="s">
        <v>95</v>
      </c>
      <c r="J868" t="s">
        <v>37</v>
      </c>
    </row>
    <row r="869" spans="1:10" x14ac:dyDescent="0.25">
      <c r="A869" t="s">
        <v>120</v>
      </c>
      <c r="B869" t="s">
        <v>65</v>
      </c>
      <c r="C869" t="str">
        <f t="shared" si="26"/>
        <v>Gallery Place-Chinatown -- Union Station</v>
      </c>
      <c r="D869" s="1">
        <v>35183</v>
      </c>
      <c r="E869" t="s">
        <v>117</v>
      </c>
      <c r="F869" t="s">
        <v>15</v>
      </c>
      <c r="G869">
        <v>1</v>
      </c>
      <c r="H869" s="1">
        <f t="shared" si="27"/>
        <v>35183</v>
      </c>
      <c r="I869" t="s">
        <v>95</v>
      </c>
      <c r="J869" t="s">
        <v>37</v>
      </c>
    </row>
    <row r="870" spans="1:10" x14ac:dyDescent="0.25">
      <c r="A870" t="s">
        <v>120</v>
      </c>
      <c r="B870" t="s">
        <v>199</v>
      </c>
      <c r="C870" t="str">
        <f t="shared" si="26"/>
        <v>Gallery Place-Chinatown -- Van Ness-UDC</v>
      </c>
      <c r="D870" s="1">
        <v>8983</v>
      </c>
      <c r="E870" t="s">
        <v>117</v>
      </c>
      <c r="F870" t="s">
        <v>15</v>
      </c>
      <c r="G870">
        <v>1</v>
      </c>
      <c r="H870" s="1">
        <f t="shared" si="27"/>
        <v>8983</v>
      </c>
      <c r="I870" t="s">
        <v>95</v>
      </c>
      <c r="J870" t="s">
        <v>37</v>
      </c>
    </row>
    <row r="871" spans="1:10" x14ac:dyDescent="0.25">
      <c r="A871" t="s">
        <v>120</v>
      </c>
      <c r="B871" t="s">
        <v>202</v>
      </c>
      <c r="C871" t="str">
        <f t="shared" si="26"/>
        <v>Gallery Place-Chinatown -- Waterfront</v>
      </c>
      <c r="D871" s="1">
        <v>8113</v>
      </c>
      <c r="E871" t="s">
        <v>117</v>
      </c>
      <c r="F871" t="s">
        <v>7</v>
      </c>
      <c r="G871">
        <v>1</v>
      </c>
      <c r="H871" s="1">
        <f t="shared" si="27"/>
        <v>8113</v>
      </c>
      <c r="I871" t="s">
        <v>95</v>
      </c>
      <c r="J871" t="s">
        <v>37</v>
      </c>
    </row>
    <row r="872" spans="1:10" x14ac:dyDescent="0.25">
      <c r="A872" t="s">
        <v>120</v>
      </c>
      <c r="B872" t="s">
        <v>91</v>
      </c>
      <c r="C872" t="str">
        <f t="shared" si="26"/>
        <v>Gallery Place-Chinatown -- Woodley Park-Zoo</v>
      </c>
      <c r="D872" s="1">
        <v>11626</v>
      </c>
      <c r="E872" t="s">
        <v>117</v>
      </c>
      <c r="F872" t="s">
        <v>15</v>
      </c>
      <c r="G872">
        <v>1</v>
      </c>
      <c r="H872" s="1">
        <f t="shared" si="27"/>
        <v>11626</v>
      </c>
      <c r="I872" t="s">
        <v>95</v>
      </c>
      <c r="J872" t="s">
        <v>37</v>
      </c>
    </row>
    <row r="873" spans="1:10" x14ac:dyDescent="0.25">
      <c r="A873" t="s">
        <v>121</v>
      </c>
      <c r="B873" t="s">
        <v>6</v>
      </c>
      <c r="C873" t="str">
        <f t="shared" si="26"/>
        <v>Georgia Avenue-Petworth -- Archives-Navy Memorial</v>
      </c>
      <c r="D873" s="1">
        <v>5070</v>
      </c>
      <c r="E873" t="s">
        <v>7</v>
      </c>
      <c r="F873" t="s">
        <v>7</v>
      </c>
      <c r="G873">
        <v>1</v>
      </c>
      <c r="H873" s="1">
        <f t="shared" si="27"/>
        <v>5070</v>
      </c>
      <c r="I873" t="s">
        <v>95</v>
      </c>
      <c r="J873" t="s">
        <v>37</v>
      </c>
    </row>
    <row r="874" spans="1:10" x14ac:dyDescent="0.25">
      <c r="A874" t="s">
        <v>121</v>
      </c>
      <c r="B874" t="s">
        <v>22</v>
      </c>
      <c r="C874" t="str">
        <f t="shared" si="26"/>
        <v>Georgia Avenue-Petworth -- Capitol South</v>
      </c>
      <c r="D874" s="1">
        <v>1952</v>
      </c>
      <c r="E874" t="s">
        <v>7</v>
      </c>
      <c r="F874" t="s">
        <v>23</v>
      </c>
      <c r="G874">
        <v>2</v>
      </c>
      <c r="H874" s="1">
        <f t="shared" si="27"/>
        <v>3904</v>
      </c>
      <c r="I874" t="s">
        <v>95</v>
      </c>
      <c r="J874" t="s">
        <v>37</v>
      </c>
    </row>
    <row r="875" spans="1:10" x14ac:dyDescent="0.25">
      <c r="A875" t="s">
        <v>121</v>
      </c>
      <c r="B875" t="s">
        <v>27</v>
      </c>
      <c r="C875" t="str">
        <f t="shared" si="26"/>
        <v>Georgia Avenue-Petworth -- Cleveland Park</v>
      </c>
      <c r="D875" s="1">
        <v>294</v>
      </c>
      <c r="E875" t="s">
        <v>7</v>
      </c>
      <c r="F875" t="s">
        <v>15</v>
      </c>
      <c r="G875">
        <v>2</v>
      </c>
      <c r="H875" s="1">
        <f t="shared" si="27"/>
        <v>588</v>
      </c>
      <c r="I875" t="s">
        <v>95</v>
      </c>
      <c r="J875" t="s">
        <v>37</v>
      </c>
    </row>
    <row r="876" spans="1:10" x14ac:dyDescent="0.25">
      <c r="A876" t="s">
        <v>121</v>
      </c>
      <c r="B876" t="s">
        <v>154</v>
      </c>
      <c r="C876" t="str">
        <f t="shared" si="26"/>
        <v>Georgia Avenue-Petworth -- Columbia Heights</v>
      </c>
      <c r="D876" s="1">
        <v>8802</v>
      </c>
      <c r="E876" t="s">
        <v>7</v>
      </c>
      <c r="F876" t="s">
        <v>7</v>
      </c>
      <c r="G876">
        <v>1</v>
      </c>
      <c r="H876" s="1">
        <f t="shared" si="27"/>
        <v>8802</v>
      </c>
      <c r="I876" t="s">
        <v>95</v>
      </c>
      <c r="J876" t="s">
        <v>37</v>
      </c>
    </row>
    <row r="877" spans="1:10" x14ac:dyDescent="0.25">
      <c r="A877" t="s">
        <v>121</v>
      </c>
      <c r="B877" t="s">
        <v>270</v>
      </c>
      <c r="C877" t="str">
        <f t="shared" si="26"/>
        <v>Georgia Avenue-Petworth -- Dupont Circle</v>
      </c>
      <c r="D877" s="1">
        <v>3872</v>
      </c>
      <c r="E877" t="s">
        <v>7</v>
      </c>
      <c r="F877" t="s">
        <v>15</v>
      </c>
      <c r="G877">
        <v>2</v>
      </c>
      <c r="H877" s="1">
        <f t="shared" si="27"/>
        <v>7744</v>
      </c>
      <c r="I877" t="s">
        <v>95</v>
      </c>
      <c r="J877" t="s">
        <v>37</v>
      </c>
    </row>
    <row r="878" spans="1:10" x14ac:dyDescent="0.25">
      <c r="A878" t="s">
        <v>121</v>
      </c>
      <c r="B878" t="s">
        <v>272</v>
      </c>
      <c r="C878" t="str">
        <f t="shared" si="26"/>
        <v>Georgia Avenue-Petworth -- Eastern Market</v>
      </c>
      <c r="D878" s="1">
        <v>2258</v>
      </c>
      <c r="E878" t="s">
        <v>7</v>
      </c>
      <c r="F878" t="s">
        <v>23</v>
      </c>
      <c r="G878">
        <v>2</v>
      </c>
      <c r="H878" s="1">
        <f t="shared" si="27"/>
        <v>4516</v>
      </c>
      <c r="I878" t="s">
        <v>95</v>
      </c>
      <c r="J878" t="s">
        <v>37</v>
      </c>
    </row>
    <row r="879" spans="1:10" x14ac:dyDescent="0.25">
      <c r="A879" t="s">
        <v>121</v>
      </c>
      <c r="B879" t="s">
        <v>275</v>
      </c>
      <c r="C879" t="str">
        <f t="shared" si="26"/>
        <v>Georgia Avenue-Petworth -- Farragut North</v>
      </c>
      <c r="D879" s="1">
        <v>8252</v>
      </c>
      <c r="E879" t="s">
        <v>7</v>
      </c>
      <c r="F879" t="s">
        <v>15</v>
      </c>
      <c r="G879">
        <v>2</v>
      </c>
      <c r="H879" s="1">
        <f t="shared" si="27"/>
        <v>16504</v>
      </c>
      <c r="I879" t="s">
        <v>95</v>
      </c>
      <c r="J879" t="s">
        <v>37</v>
      </c>
    </row>
    <row r="880" spans="1:10" x14ac:dyDescent="0.25">
      <c r="A880" t="s">
        <v>121</v>
      </c>
      <c r="B880" t="s">
        <v>276</v>
      </c>
      <c r="C880" t="str">
        <f t="shared" si="26"/>
        <v>Georgia Avenue-Petworth -- Farragut West</v>
      </c>
      <c r="D880" s="1">
        <v>1403</v>
      </c>
      <c r="E880" t="s">
        <v>7</v>
      </c>
      <c r="F880" t="s">
        <v>23</v>
      </c>
      <c r="G880">
        <v>2</v>
      </c>
      <c r="H880" s="1">
        <f t="shared" si="27"/>
        <v>2806</v>
      </c>
      <c r="I880" t="s">
        <v>95</v>
      </c>
      <c r="J880" t="s">
        <v>37</v>
      </c>
    </row>
    <row r="881" spans="1:10" x14ac:dyDescent="0.25">
      <c r="A881" t="s">
        <v>121</v>
      </c>
      <c r="B881" t="s">
        <v>277</v>
      </c>
      <c r="C881" t="str">
        <f t="shared" si="26"/>
        <v>Georgia Avenue-Petworth -- Federal Center SW</v>
      </c>
      <c r="D881" s="1">
        <v>670</v>
      </c>
      <c r="E881" t="s">
        <v>7</v>
      </c>
      <c r="F881" t="s">
        <v>23</v>
      </c>
      <c r="G881">
        <v>2</v>
      </c>
      <c r="H881" s="1">
        <f t="shared" si="27"/>
        <v>1340</v>
      </c>
      <c r="I881" t="s">
        <v>95</v>
      </c>
      <c r="J881" t="s">
        <v>37</v>
      </c>
    </row>
    <row r="882" spans="1:10" x14ac:dyDescent="0.25">
      <c r="A882" t="s">
        <v>121</v>
      </c>
      <c r="B882" t="s">
        <v>278</v>
      </c>
      <c r="C882" t="str">
        <f t="shared" si="26"/>
        <v>Georgia Avenue-Petworth -- Federal Triangle</v>
      </c>
      <c r="D882" s="1">
        <v>658</v>
      </c>
      <c r="E882" t="s">
        <v>7</v>
      </c>
      <c r="F882" t="s">
        <v>23</v>
      </c>
      <c r="G882">
        <v>2</v>
      </c>
      <c r="H882" s="1">
        <f t="shared" si="27"/>
        <v>1316</v>
      </c>
      <c r="I882" t="s">
        <v>95</v>
      </c>
      <c r="J882" t="s">
        <v>37</v>
      </c>
    </row>
    <row r="883" spans="1:10" x14ac:dyDescent="0.25">
      <c r="A883" t="s">
        <v>121</v>
      </c>
      <c r="B883" t="s">
        <v>279</v>
      </c>
      <c r="C883" t="str">
        <f t="shared" si="26"/>
        <v>Georgia Avenue-Petworth -- Foggy Bottom</v>
      </c>
      <c r="D883" s="1">
        <v>4096</v>
      </c>
      <c r="E883" t="s">
        <v>7</v>
      </c>
      <c r="F883" t="s">
        <v>23</v>
      </c>
      <c r="G883">
        <v>2</v>
      </c>
      <c r="H883" s="1">
        <f t="shared" si="27"/>
        <v>8192</v>
      </c>
      <c r="I883" t="s">
        <v>95</v>
      </c>
      <c r="J883" t="s">
        <v>37</v>
      </c>
    </row>
    <row r="884" spans="1:10" x14ac:dyDescent="0.25">
      <c r="A884" t="s">
        <v>121</v>
      </c>
      <c r="B884" t="s">
        <v>120</v>
      </c>
      <c r="C884" t="str">
        <f t="shared" si="26"/>
        <v>Georgia Avenue-Petworth -- Gallery Place-Chinatown</v>
      </c>
      <c r="D884" s="1">
        <v>12256</v>
      </c>
      <c r="E884" t="s">
        <v>7</v>
      </c>
      <c r="F884" t="s">
        <v>117</v>
      </c>
      <c r="G884">
        <v>1</v>
      </c>
      <c r="H884" s="1">
        <f t="shared" si="27"/>
        <v>12256</v>
      </c>
      <c r="I884" t="s">
        <v>95</v>
      </c>
      <c r="J884" t="s">
        <v>37</v>
      </c>
    </row>
    <row r="885" spans="1:10" x14ac:dyDescent="0.25">
      <c r="A885" t="s">
        <v>121</v>
      </c>
      <c r="B885" t="s">
        <v>128</v>
      </c>
      <c r="C885" t="str">
        <f t="shared" si="26"/>
        <v>Georgia Avenue-Petworth -- Judiciary Square</v>
      </c>
      <c r="D885" s="1">
        <v>1162</v>
      </c>
      <c r="E885" t="s">
        <v>7</v>
      </c>
      <c r="F885" t="s">
        <v>15</v>
      </c>
      <c r="G885">
        <v>2</v>
      </c>
      <c r="H885" s="1">
        <f t="shared" si="27"/>
        <v>2324</v>
      </c>
      <c r="I885" t="s">
        <v>95</v>
      </c>
      <c r="J885" t="s">
        <v>37</v>
      </c>
    </row>
    <row r="886" spans="1:10" x14ac:dyDescent="0.25">
      <c r="A886" t="s">
        <v>121</v>
      </c>
      <c r="B886" t="s">
        <v>132</v>
      </c>
      <c r="C886" t="str">
        <f t="shared" si="26"/>
        <v>Georgia Avenue-Petworth -- L'Enfant Plaza</v>
      </c>
      <c r="D886" s="1">
        <v>5404</v>
      </c>
      <c r="E886" t="s">
        <v>7</v>
      </c>
      <c r="F886" t="s">
        <v>133</v>
      </c>
      <c r="G886">
        <v>1</v>
      </c>
      <c r="H886" s="1">
        <f t="shared" si="27"/>
        <v>5404</v>
      </c>
      <c r="I886" t="s">
        <v>95</v>
      </c>
      <c r="J886" t="s">
        <v>37</v>
      </c>
    </row>
    <row r="887" spans="1:10" x14ac:dyDescent="0.25">
      <c r="A887" t="s">
        <v>121</v>
      </c>
      <c r="B887" t="s">
        <v>181</v>
      </c>
      <c r="C887" t="str">
        <f t="shared" si="26"/>
        <v>Georgia Avenue-Petworth -- McPherson Square</v>
      </c>
      <c r="D887" s="1">
        <v>826</v>
      </c>
      <c r="E887" t="s">
        <v>7</v>
      </c>
      <c r="F887" t="s">
        <v>23</v>
      </c>
      <c r="G887">
        <v>2</v>
      </c>
      <c r="H887" s="1">
        <f t="shared" si="27"/>
        <v>1652</v>
      </c>
      <c r="I887" t="s">
        <v>95</v>
      </c>
      <c r="J887" t="s">
        <v>37</v>
      </c>
    </row>
    <row r="888" spans="1:10" x14ac:dyDescent="0.25">
      <c r="A888" t="s">
        <v>121</v>
      </c>
      <c r="B888" t="s">
        <v>183</v>
      </c>
      <c r="C888" t="str">
        <f t="shared" si="26"/>
        <v>Georgia Avenue-Petworth -- Metro Center</v>
      </c>
      <c r="D888" s="1">
        <v>2974</v>
      </c>
      <c r="E888" t="s">
        <v>7</v>
      </c>
      <c r="F888" t="s">
        <v>184</v>
      </c>
      <c r="G888">
        <v>2</v>
      </c>
      <c r="H888" s="1">
        <f t="shared" si="27"/>
        <v>5948</v>
      </c>
      <c r="I888" t="s">
        <v>95</v>
      </c>
      <c r="J888" t="s">
        <v>37</v>
      </c>
    </row>
    <row r="889" spans="1:10" x14ac:dyDescent="0.25">
      <c r="A889" t="s">
        <v>121</v>
      </c>
      <c r="B889" t="s">
        <v>249</v>
      </c>
      <c r="C889" t="str">
        <f t="shared" si="26"/>
        <v>Georgia Avenue-Petworth -- Mt. Vernon Square-UDC</v>
      </c>
      <c r="D889" s="1">
        <v>3326</v>
      </c>
      <c r="E889" t="s">
        <v>7</v>
      </c>
      <c r="F889" t="s">
        <v>7</v>
      </c>
      <c r="G889">
        <v>1</v>
      </c>
      <c r="H889" s="1">
        <f t="shared" si="27"/>
        <v>3326</v>
      </c>
      <c r="I889" t="s">
        <v>95</v>
      </c>
      <c r="J889" t="s">
        <v>37</v>
      </c>
    </row>
    <row r="890" spans="1:10" x14ac:dyDescent="0.25">
      <c r="A890" t="s">
        <v>121</v>
      </c>
      <c r="B890" t="s">
        <v>250</v>
      </c>
      <c r="C890" t="str">
        <f t="shared" si="26"/>
        <v>Georgia Avenue-Petworth -- Navy Yard</v>
      </c>
      <c r="D890" s="1">
        <v>3075</v>
      </c>
      <c r="E890" t="s">
        <v>7</v>
      </c>
      <c r="F890" t="s">
        <v>4</v>
      </c>
      <c r="G890">
        <v>1</v>
      </c>
      <c r="H890" s="1">
        <f t="shared" si="27"/>
        <v>3075</v>
      </c>
      <c r="I890" t="s">
        <v>95</v>
      </c>
      <c r="J890" t="s">
        <v>37</v>
      </c>
    </row>
    <row r="891" spans="1:10" x14ac:dyDescent="0.25">
      <c r="A891" t="s">
        <v>121</v>
      </c>
      <c r="B891" t="s">
        <v>155</v>
      </c>
      <c r="C891" t="str">
        <f t="shared" si="26"/>
        <v>Georgia Avenue-Petworth -- New York Ave</v>
      </c>
      <c r="D891" s="1">
        <v>2029</v>
      </c>
      <c r="E891" t="s">
        <v>7</v>
      </c>
      <c r="F891" t="s">
        <v>15</v>
      </c>
      <c r="G891">
        <v>2</v>
      </c>
      <c r="H891" s="1">
        <f t="shared" si="27"/>
        <v>4058</v>
      </c>
      <c r="I891" t="s">
        <v>95</v>
      </c>
      <c r="J891" t="s">
        <v>37</v>
      </c>
    </row>
    <row r="892" spans="1:10" x14ac:dyDescent="0.25">
      <c r="A892" t="s">
        <v>121</v>
      </c>
      <c r="B892" t="s">
        <v>158</v>
      </c>
      <c r="C892" t="str">
        <f t="shared" si="26"/>
        <v>Georgia Avenue-Petworth -- Potomac Avenue</v>
      </c>
      <c r="D892" s="1">
        <v>1068</v>
      </c>
      <c r="E892" t="s">
        <v>7</v>
      </c>
      <c r="F892" t="s">
        <v>23</v>
      </c>
      <c r="G892">
        <v>2</v>
      </c>
      <c r="H892" s="1">
        <f t="shared" si="27"/>
        <v>2136</v>
      </c>
      <c r="I892" t="s">
        <v>95</v>
      </c>
      <c r="J892" t="s">
        <v>37</v>
      </c>
    </row>
    <row r="893" spans="1:10" x14ac:dyDescent="0.25">
      <c r="A893" t="s">
        <v>121</v>
      </c>
      <c r="B893" t="s">
        <v>165</v>
      </c>
      <c r="C893" t="str">
        <f t="shared" si="26"/>
        <v>Georgia Avenue-Petworth -- Shaw-Howard University</v>
      </c>
      <c r="D893" s="1">
        <v>2325</v>
      </c>
      <c r="E893" t="s">
        <v>7</v>
      </c>
      <c r="F893" t="s">
        <v>7</v>
      </c>
      <c r="G893">
        <v>1</v>
      </c>
      <c r="H893" s="1">
        <f t="shared" si="27"/>
        <v>2325</v>
      </c>
      <c r="I893" t="s">
        <v>95</v>
      </c>
      <c r="J893" t="s">
        <v>37</v>
      </c>
    </row>
    <row r="894" spans="1:10" x14ac:dyDescent="0.25">
      <c r="A894" t="s">
        <v>121</v>
      </c>
      <c r="B894" t="s">
        <v>167</v>
      </c>
      <c r="C894" t="str">
        <f t="shared" si="26"/>
        <v>Georgia Avenue-Petworth -- Smithsonian</v>
      </c>
      <c r="D894" s="1">
        <v>952</v>
      </c>
      <c r="E894" t="s">
        <v>7</v>
      </c>
      <c r="F894" t="s">
        <v>23</v>
      </c>
      <c r="G894">
        <v>2</v>
      </c>
      <c r="H894" s="1">
        <f t="shared" si="27"/>
        <v>1904</v>
      </c>
      <c r="I894" t="s">
        <v>95</v>
      </c>
      <c r="J894" t="s">
        <v>37</v>
      </c>
    </row>
    <row r="895" spans="1:10" x14ac:dyDescent="0.25">
      <c r="A895" t="s">
        <v>121</v>
      </c>
      <c r="B895" t="s">
        <v>170</v>
      </c>
      <c r="C895" t="str">
        <f t="shared" si="26"/>
        <v>Georgia Avenue-Petworth -- Stadium-Armory</v>
      </c>
      <c r="D895" s="1">
        <v>803</v>
      </c>
      <c r="E895" t="s">
        <v>7</v>
      </c>
      <c r="F895" t="s">
        <v>23</v>
      </c>
      <c r="G895">
        <v>2</v>
      </c>
      <c r="H895" s="1">
        <f t="shared" si="27"/>
        <v>1606</v>
      </c>
      <c r="I895" t="s">
        <v>95</v>
      </c>
      <c r="J895" t="s">
        <v>37</v>
      </c>
    </row>
    <row r="896" spans="1:10" x14ac:dyDescent="0.25">
      <c r="A896" t="s">
        <v>121</v>
      </c>
      <c r="B896" t="s">
        <v>61</v>
      </c>
      <c r="C896" t="str">
        <f t="shared" si="26"/>
        <v>Georgia Avenue-Petworth -- Tenleytown-AU</v>
      </c>
      <c r="D896" s="1">
        <v>1171</v>
      </c>
      <c r="E896" t="s">
        <v>7</v>
      </c>
      <c r="F896" t="s">
        <v>15</v>
      </c>
      <c r="G896">
        <v>2</v>
      </c>
      <c r="H896" s="1">
        <f t="shared" si="27"/>
        <v>2342</v>
      </c>
      <c r="I896" t="s">
        <v>95</v>
      </c>
      <c r="J896" t="s">
        <v>37</v>
      </c>
    </row>
    <row r="897" spans="1:10" x14ac:dyDescent="0.25">
      <c r="A897" t="s">
        <v>121</v>
      </c>
      <c r="B897" t="s">
        <v>64</v>
      </c>
      <c r="C897" t="str">
        <f t="shared" si="26"/>
        <v>Georgia Avenue-Petworth -- U Street-Cardozo</v>
      </c>
      <c r="D897" s="1">
        <v>6760</v>
      </c>
      <c r="E897" t="s">
        <v>7</v>
      </c>
      <c r="F897" t="s">
        <v>7</v>
      </c>
      <c r="G897">
        <v>1</v>
      </c>
      <c r="H897" s="1">
        <f t="shared" si="27"/>
        <v>6760</v>
      </c>
      <c r="I897" t="s">
        <v>95</v>
      </c>
      <c r="J897" t="s">
        <v>37</v>
      </c>
    </row>
    <row r="898" spans="1:10" x14ac:dyDescent="0.25">
      <c r="A898" t="s">
        <v>121</v>
      </c>
      <c r="B898" t="s">
        <v>65</v>
      </c>
      <c r="C898" t="str">
        <f t="shared" ref="C898:C961" si="28">(A898&amp;" -- "&amp;B898)</f>
        <v>Georgia Avenue-Petworth -- Union Station</v>
      </c>
      <c r="D898" s="1">
        <v>6121</v>
      </c>
      <c r="E898" t="s">
        <v>7</v>
      </c>
      <c r="F898" t="s">
        <v>15</v>
      </c>
      <c r="G898">
        <v>2</v>
      </c>
      <c r="H898" s="1">
        <f t="shared" ref="H898:H961" si="29">D898*G898</f>
        <v>12242</v>
      </c>
      <c r="I898" t="s">
        <v>95</v>
      </c>
      <c r="J898" t="s">
        <v>37</v>
      </c>
    </row>
    <row r="899" spans="1:10" x14ac:dyDescent="0.25">
      <c r="A899" t="s">
        <v>121</v>
      </c>
      <c r="B899" t="s">
        <v>199</v>
      </c>
      <c r="C899" t="str">
        <f t="shared" si="28"/>
        <v>Georgia Avenue-Petworth -- Van Ness-UDC</v>
      </c>
      <c r="D899" s="1">
        <v>767</v>
      </c>
      <c r="E899" t="s">
        <v>7</v>
      </c>
      <c r="F899" t="s">
        <v>15</v>
      </c>
      <c r="G899">
        <v>2</v>
      </c>
      <c r="H899" s="1">
        <f t="shared" si="29"/>
        <v>1534</v>
      </c>
      <c r="I899" t="s">
        <v>95</v>
      </c>
      <c r="J899" t="s">
        <v>37</v>
      </c>
    </row>
    <row r="900" spans="1:10" x14ac:dyDescent="0.25">
      <c r="A900" t="s">
        <v>121</v>
      </c>
      <c r="B900" t="s">
        <v>202</v>
      </c>
      <c r="C900" t="str">
        <f t="shared" si="28"/>
        <v>Georgia Avenue-Petworth -- Waterfront</v>
      </c>
      <c r="D900" s="1">
        <v>1773</v>
      </c>
      <c r="E900" t="s">
        <v>7</v>
      </c>
      <c r="F900" t="s">
        <v>7</v>
      </c>
      <c r="G900">
        <v>1</v>
      </c>
      <c r="H900" s="1">
        <f t="shared" si="29"/>
        <v>1773</v>
      </c>
      <c r="I900" t="s">
        <v>95</v>
      </c>
      <c r="J900" t="s">
        <v>37</v>
      </c>
    </row>
    <row r="901" spans="1:10" x14ac:dyDescent="0.25">
      <c r="A901" t="s">
        <v>121</v>
      </c>
      <c r="B901" t="s">
        <v>91</v>
      </c>
      <c r="C901" t="str">
        <f t="shared" si="28"/>
        <v>Georgia Avenue-Petworth -- Woodley Park-Zoo</v>
      </c>
      <c r="D901" s="1">
        <v>286</v>
      </c>
      <c r="E901" t="s">
        <v>7</v>
      </c>
      <c r="F901" t="s">
        <v>15</v>
      </c>
      <c r="G901">
        <v>2</v>
      </c>
      <c r="H901" s="1">
        <f t="shared" si="29"/>
        <v>572</v>
      </c>
      <c r="I901" t="s">
        <v>95</v>
      </c>
      <c r="J901" t="s">
        <v>37</v>
      </c>
    </row>
    <row r="902" spans="1:10" x14ac:dyDescent="0.25">
      <c r="A902" t="s">
        <v>128</v>
      </c>
      <c r="B902" t="s">
        <v>6</v>
      </c>
      <c r="C902" t="str">
        <f t="shared" si="28"/>
        <v>Judiciary Square -- Archives-Navy Memorial</v>
      </c>
      <c r="D902" s="1">
        <v>79</v>
      </c>
      <c r="E902" t="s">
        <v>15</v>
      </c>
      <c r="F902" t="s">
        <v>7</v>
      </c>
      <c r="G902">
        <v>2</v>
      </c>
      <c r="H902" s="1">
        <f t="shared" si="29"/>
        <v>158</v>
      </c>
      <c r="I902" t="s">
        <v>95</v>
      </c>
      <c r="J902" t="s">
        <v>37</v>
      </c>
    </row>
    <row r="903" spans="1:10" x14ac:dyDescent="0.25">
      <c r="A903" t="s">
        <v>128</v>
      </c>
      <c r="B903" t="s">
        <v>22</v>
      </c>
      <c r="C903" t="str">
        <f t="shared" si="28"/>
        <v>Judiciary Square -- Capitol South</v>
      </c>
      <c r="D903" s="1">
        <v>209</v>
      </c>
      <c r="E903" t="s">
        <v>15</v>
      </c>
      <c r="F903" t="s">
        <v>23</v>
      </c>
      <c r="G903">
        <v>2</v>
      </c>
      <c r="H903" s="1">
        <f t="shared" si="29"/>
        <v>418</v>
      </c>
      <c r="I903" t="s">
        <v>95</v>
      </c>
      <c r="J903" t="s">
        <v>37</v>
      </c>
    </row>
    <row r="904" spans="1:10" x14ac:dyDescent="0.25">
      <c r="A904" t="s">
        <v>128</v>
      </c>
      <c r="B904" t="s">
        <v>27</v>
      </c>
      <c r="C904" t="str">
        <f t="shared" si="28"/>
        <v>Judiciary Square -- Cleveland Park</v>
      </c>
      <c r="D904" s="1">
        <v>2702</v>
      </c>
      <c r="E904" t="s">
        <v>15</v>
      </c>
      <c r="F904" t="s">
        <v>15</v>
      </c>
      <c r="G904">
        <v>1</v>
      </c>
      <c r="H904" s="1">
        <f t="shared" si="29"/>
        <v>2702</v>
      </c>
      <c r="I904" t="s">
        <v>95</v>
      </c>
      <c r="J904" t="s">
        <v>37</v>
      </c>
    </row>
    <row r="905" spans="1:10" x14ac:dyDescent="0.25">
      <c r="A905" t="s">
        <v>128</v>
      </c>
      <c r="B905" t="s">
        <v>154</v>
      </c>
      <c r="C905" t="str">
        <f t="shared" si="28"/>
        <v>Judiciary Square -- Columbia Heights</v>
      </c>
      <c r="D905" s="1">
        <v>1962</v>
      </c>
      <c r="E905" t="s">
        <v>15</v>
      </c>
      <c r="F905" t="s">
        <v>7</v>
      </c>
      <c r="G905">
        <v>2</v>
      </c>
      <c r="H905" s="1">
        <f t="shared" si="29"/>
        <v>3924</v>
      </c>
      <c r="I905" t="s">
        <v>95</v>
      </c>
      <c r="J905" t="s">
        <v>37</v>
      </c>
    </row>
    <row r="906" spans="1:10" x14ac:dyDescent="0.25">
      <c r="A906" t="s">
        <v>128</v>
      </c>
      <c r="B906" t="s">
        <v>270</v>
      </c>
      <c r="C906" t="str">
        <f t="shared" si="28"/>
        <v>Judiciary Square -- Dupont Circle</v>
      </c>
      <c r="D906" s="1">
        <v>12355</v>
      </c>
      <c r="E906" t="s">
        <v>15</v>
      </c>
      <c r="F906" t="s">
        <v>15</v>
      </c>
      <c r="G906">
        <v>1</v>
      </c>
      <c r="H906" s="1">
        <f t="shared" si="29"/>
        <v>12355</v>
      </c>
      <c r="I906" t="s">
        <v>95</v>
      </c>
      <c r="J906" t="s">
        <v>37</v>
      </c>
    </row>
    <row r="907" spans="1:10" x14ac:dyDescent="0.25">
      <c r="A907" t="s">
        <v>128</v>
      </c>
      <c r="B907" t="s">
        <v>272</v>
      </c>
      <c r="C907" t="str">
        <f t="shared" si="28"/>
        <v>Judiciary Square -- Eastern Market</v>
      </c>
      <c r="D907" s="1">
        <v>648</v>
      </c>
      <c r="E907" t="s">
        <v>15</v>
      </c>
      <c r="F907" t="s">
        <v>23</v>
      </c>
      <c r="G907">
        <v>2</v>
      </c>
      <c r="H907" s="1">
        <f t="shared" si="29"/>
        <v>1296</v>
      </c>
      <c r="I907" t="s">
        <v>95</v>
      </c>
      <c r="J907" t="s">
        <v>37</v>
      </c>
    </row>
    <row r="908" spans="1:10" x14ac:dyDescent="0.25">
      <c r="A908" t="s">
        <v>128</v>
      </c>
      <c r="B908" t="s">
        <v>275</v>
      </c>
      <c r="C908" t="str">
        <f t="shared" si="28"/>
        <v>Judiciary Square -- Farragut North</v>
      </c>
      <c r="D908" s="1">
        <v>10639</v>
      </c>
      <c r="E908" t="s">
        <v>15</v>
      </c>
      <c r="F908" t="s">
        <v>15</v>
      </c>
      <c r="G908">
        <v>1</v>
      </c>
      <c r="H908" s="1">
        <f t="shared" si="29"/>
        <v>10639</v>
      </c>
      <c r="I908" t="s">
        <v>95</v>
      </c>
      <c r="J908" t="s">
        <v>37</v>
      </c>
    </row>
    <row r="909" spans="1:10" x14ac:dyDescent="0.25">
      <c r="A909" t="s">
        <v>128</v>
      </c>
      <c r="B909" t="s">
        <v>276</v>
      </c>
      <c r="C909" t="str">
        <f t="shared" si="28"/>
        <v>Judiciary Square -- Farragut West</v>
      </c>
      <c r="D909" s="1">
        <v>796</v>
      </c>
      <c r="E909" t="s">
        <v>15</v>
      </c>
      <c r="F909" t="s">
        <v>23</v>
      </c>
      <c r="G909">
        <v>2</v>
      </c>
      <c r="H909" s="1">
        <f t="shared" si="29"/>
        <v>1592</v>
      </c>
      <c r="I909" t="s">
        <v>95</v>
      </c>
      <c r="J909" t="s">
        <v>37</v>
      </c>
    </row>
    <row r="910" spans="1:10" x14ac:dyDescent="0.25">
      <c r="A910" t="s">
        <v>128</v>
      </c>
      <c r="B910" t="s">
        <v>277</v>
      </c>
      <c r="C910" t="str">
        <f t="shared" si="28"/>
        <v>Judiciary Square -- Federal Center SW</v>
      </c>
      <c r="D910" s="1">
        <v>149</v>
      </c>
      <c r="E910" t="s">
        <v>15</v>
      </c>
      <c r="F910" t="s">
        <v>23</v>
      </c>
      <c r="G910">
        <v>2</v>
      </c>
      <c r="H910" s="1">
        <f t="shared" si="29"/>
        <v>298</v>
      </c>
      <c r="I910" t="s">
        <v>95</v>
      </c>
      <c r="J910" t="s">
        <v>37</v>
      </c>
    </row>
    <row r="911" spans="1:10" x14ac:dyDescent="0.25">
      <c r="A911" t="s">
        <v>128</v>
      </c>
      <c r="B911" t="s">
        <v>278</v>
      </c>
      <c r="C911" t="str">
        <f t="shared" si="28"/>
        <v>Judiciary Square -- Federal Triangle</v>
      </c>
      <c r="D911" s="1">
        <v>330</v>
      </c>
      <c r="E911" t="s">
        <v>15</v>
      </c>
      <c r="F911" t="s">
        <v>23</v>
      </c>
      <c r="G911">
        <v>2</v>
      </c>
      <c r="H911" s="1">
        <f t="shared" si="29"/>
        <v>660</v>
      </c>
      <c r="I911" t="s">
        <v>95</v>
      </c>
      <c r="J911" t="s">
        <v>37</v>
      </c>
    </row>
    <row r="912" spans="1:10" x14ac:dyDescent="0.25">
      <c r="A912" t="s">
        <v>128</v>
      </c>
      <c r="B912" t="s">
        <v>279</v>
      </c>
      <c r="C912" t="str">
        <f t="shared" si="28"/>
        <v>Judiciary Square -- Foggy Bottom</v>
      </c>
      <c r="D912" s="1">
        <v>2974</v>
      </c>
      <c r="E912" t="s">
        <v>15</v>
      </c>
      <c r="F912" t="s">
        <v>23</v>
      </c>
      <c r="G912">
        <v>2</v>
      </c>
      <c r="H912" s="1">
        <f t="shared" si="29"/>
        <v>5948</v>
      </c>
      <c r="I912" t="s">
        <v>95</v>
      </c>
      <c r="J912" t="s">
        <v>37</v>
      </c>
    </row>
    <row r="913" spans="1:10" x14ac:dyDescent="0.25">
      <c r="A913" t="s">
        <v>128</v>
      </c>
      <c r="B913" t="s">
        <v>120</v>
      </c>
      <c r="C913" t="str">
        <f t="shared" si="28"/>
        <v>Judiciary Square -- Gallery Place-Chinatown</v>
      </c>
      <c r="D913" s="1">
        <v>2014</v>
      </c>
      <c r="E913" t="s">
        <v>15</v>
      </c>
      <c r="F913" t="s">
        <v>117</v>
      </c>
      <c r="G913">
        <v>1</v>
      </c>
      <c r="H913" s="1">
        <f t="shared" si="29"/>
        <v>2014</v>
      </c>
      <c r="I913" t="s">
        <v>95</v>
      </c>
      <c r="J913" t="s">
        <v>37</v>
      </c>
    </row>
    <row r="914" spans="1:10" x14ac:dyDescent="0.25">
      <c r="A914" t="s">
        <v>128</v>
      </c>
      <c r="B914" t="s">
        <v>121</v>
      </c>
      <c r="C914" t="str">
        <f t="shared" si="28"/>
        <v>Judiciary Square -- Georgia Avenue-Petworth</v>
      </c>
      <c r="D914" s="1">
        <v>689</v>
      </c>
      <c r="E914" t="s">
        <v>15</v>
      </c>
      <c r="F914" t="s">
        <v>7</v>
      </c>
      <c r="G914">
        <v>2</v>
      </c>
      <c r="H914" s="1">
        <f t="shared" si="29"/>
        <v>1378</v>
      </c>
      <c r="I914" t="s">
        <v>95</v>
      </c>
      <c r="J914" t="s">
        <v>37</v>
      </c>
    </row>
    <row r="915" spans="1:10" x14ac:dyDescent="0.25">
      <c r="A915" t="s">
        <v>128</v>
      </c>
      <c r="B915" t="s">
        <v>132</v>
      </c>
      <c r="C915" t="str">
        <f t="shared" si="28"/>
        <v>Judiciary Square -- L'Enfant Plaza</v>
      </c>
      <c r="D915" s="1">
        <v>515</v>
      </c>
      <c r="E915" t="s">
        <v>15</v>
      </c>
      <c r="F915" t="s">
        <v>133</v>
      </c>
      <c r="G915">
        <v>2</v>
      </c>
      <c r="H915" s="1">
        <f t="shared" si="29"/>
        <v>1030</v>
      </c>
      <c r="I915" t="s">
        <v>95</v>
      </c>
      <c r="J915" t="s">
        <v>37</v>
      </c>
    </row>
    <row r="916" spans="1:10" x14ac:dyDescent="0.25">
      <c r="A916" t="s">
        <v>128</v>
      </c>
      <c r="B916" t="s">
        <v>181</v>
      </c>
      <c r="C916" t="str">
        <f t="shared" si="28"/>
        <v>Judiciary Square -- McPherson Square</v>
      </c>
      <c r="D916" s="1">
        <v>1117</v>
      </c>
      <c r="E916" t="s">
        <v>15</v>
      </c>
      <c r="F916" t="s">
        <v>23</v>
      </c>
      <c r="G916">
        <v>2</v>
      </c>
      <c r="H916" s="1">
        <f t="shared" si="29"/>
        <v>2234</v>
      </c>
      <c r="I916" t="s">
        <v>95</v>
      </c>
      <c r="J916" t="s">
        <v>37</v>
      </c>
    </row>
    <row r="917" spans="1:10" x14ac:dyDescent="0.25">
      <c r="A917" t="s">
        <v>128</v>
      </c>
      <c r="B917" t="s">
        <v>183</v>
      </c>
      <c r="C917" t="str">
        <f t="shared" si="28"/>
        <v>Judiciary Square -- Metro Center</v>
      </c>
      <c r="D917" s="1">
        <v>6039</v>
      </c>
      <c r="E917" t="s">
        <v>15</v>
      </c>
      <c r="F917" t="s">
        <v>184</v>
      </c>
      <c r="G917">
        <v>1</v>
      </c>
      <c r="H917" s="1">
        <f t="shared" si="29"/>
        <v>6039</v>
      </c>
      <c r="I917" t="s">
        <v>95</v>
      </c>
      <c r="J917" t="s">
        <v>37</v>
      </c>
    </row>
    <row r="918" spans="1:10" x14ac:dyDescent="0.25">
      <c r="A918" t="s">
        <v>128</v>
      </c>
      <c r="B918" t="s">
        <v>249</v>
      </c>
      <c r="C918" t="str">
        <f t="shared" si="28"/>
        <v>Judiciary Square -- Mt. Vernon Square-UDC</v>
      </c>
      <c r="D918" s="1">
        <v>415</v>
      </c>
      <c r="E918" t="s">
        <v>15</v>
      </c>
      <c r="F918" t="s">
        <v>7</v>
      </c>
      <c r="G918">
        <v>2</v>
      </c>
      <c r="H918" s="1">
        <f t="shared" si="29"/>
        <v>830</v>
      </c>
      <c r="I918" t="s">
        <v>95</v>
      </c>
      <c r="J918" t="s">
        <v>37</v>
      </c>
    </row>
    <row r="919" spans="1:10" x14ac:dyDescent="0.25">
      <c r="A919" t="s">
        <v>128</v>
      </c>
      <c r="B919" t="s">
        <v>250</v>
      </c>
      <c r="C919" t="str">
        <f t="shared" si="28"/>
        <v>Judiciary Square -- Navy Yard</v>
      </c>
      <c r="D919" s="1">
        <v>458</v>
      </c>
      <c r="E919" t="s">
        <v>15</v>
      </c>
      <c r="F919" t="s">
        <v>4</v>
      </c>
      <c r="G919">
        <v>2</v>
      </c>
      <c r="H919" s="1">
        <f t="shared" si="29"/>
        <v>916</v>
      </c>
      <c r="I919" t="s">
        <v>95</v>
      </c>
      <c r="J919" t="s">
        <v>37</v>
      </c>
    </row>
    <row r="920" spans="1:10" x14ac:dyDescent="0.25">
      <c r="A920" t="s">
        <v>128</v>
      </c>
      <c r="B920" t="s">
        <v>155</v>
      </c>
      <c r="C920" t="str">
        <f t="shared" si="28"/>
        <v>Judiciary Square -- New York Ave</v>
      </c>
      <c r="D920" s="1">
        <v>4632</v>
      </c>
      <c r="E920" t="s">
        <v>15</v>
      </c>
      <c r="F920" t="s">
        <v>15</v>
      </c>
      <c r="G920">
        <v>1</v>
      </c>
      <c r="H920" s="1">
        <f t="shared" si="29"/>
        <v>4632</v>
      </c>
      <c r="I920" t="s">
        <v>95</v>
      </c>
      <c r="J920" t="s">
        <v>37</v>
      </c>
    </row>
    <row r="921" spans="1:10" x14ac:dyDescent="0.25">
      <c r="A921" t="s">
        <v>128</v>
      </c>
      <c r="B921" t="s">
        <v>158</v>
      </c>
      <c r="C921" t="str">
        <f t="shared" si="28"/>
        <v>Judiciary Square -- Potomac Avenue</v>
      </c>
      <c r="D921" s="1">
        <v>649</v>
      </c>
      <c r="E921" t="s">
        <v>15</v>
      </c>
      <c r="F921" t="s">
        <v>23</v>
      </c>
      <c r="G921">
        <v>2</v>
      </c>
      <c r="H921" s="1">
        <f t="shared" si="29"/>
        <v>1298</v>
      </c>
      <c r="I921" t="s">
        <v>95</v>
      </c>
      <c r="J921" t="s">
        <v>37</v>
      </c>
    </row>
    <row r="922" spans="1:10" x14ac:dyDescent="0.25">
      <c r="A922" t="s">
        <v>128</v>
      </c>
      <c r="B922" t="s">
        <v>165</v>
      </c>
      <c r="C922" t="str">
        <f t="shared" si="28"/>
        <v>Judiciary Square -- Shaw-Howard University</v>
      </c>
      <c r="D922" s="1">
        <v>679</v>
      </c>
      <c r="E922" t="s">
        <v>15</v>
      </c>
      <c r="F922" t="s">
        <v>7</v>
      </c>
      <c r="G922">
        <v>2</v>
      </c>
      <c r="H922" s="1">
        <f t="shared" si="29"/>
        <v>1358</v>
      </c>
      <c r="I922" t="s">
        <v>95</v>
      </c>
      <c r="J922" t="s">
        <v>37</v>
      </c>
    </row>
    <row r="923" spans="1:10" x14ac:dyDescent="0.25">
      <c r="A923" t="s">
        <v>128</v>
      </c>
      <c r="B923" t="s">
        <v>167</v>
      </c>
      <c r="C923" t="str">
        <f t="shared" si="28"/>
        <v>Judiciary Square -- Smithsonian</v>
      </c>
      <c r="D923" s="1">
        <v>399</v>
      </c>
      <c r="E923" t="s">
        <v>15</v>
      </c>
      <c r="F923" t="s">
        <v>23</v>
      </c>
      <c r="G923">
        <v>2</v>
      </c>
      <c r="H923" s="1">
        <f t="shared" si="29"/>
        <v>798</v>
      </c>
      <c r="I923" t="s">
        <v>95</v>
      </c>
      <c r="J923" t="s">
        <v>37</v>
      </c>
    </row>
    <row r="924" spans="1:10" x14ac:dyDescent="0.25">
      <c r="A924" t="s">
        <v>128</v>
      </c>
      <c r="B924" t="s">
        <v>170</v>
      </c>
      <c r="C924" t="str">
        <f t="shared" si="28"/>
        <v>Judiciary Square -- Stadium-Armory</v>
      </c>
      <c r="D924" s="1">
        <v>404</v>
      </c>
      <c r="E924" t="s">
        <v>15</v>
      </c>
      <c r="F924" t="s">
        <v>23</v>
      </c>
      <c r="G924">
        <v>2</v>
      </c>
      <c r="H924" s="1">
        <f t="shared" si="29"/>
        <v>808</v>
      </c>
      <c r="I924" t="s">
        <v>95</v>
      </c>
      <c r="J924" t="s">
        <v>37</v>
      </c>
    </row>
    <row r="925" spans="1:10" x14ac:dyDescent="0.25">
      <c r="A925" t="s">
        <v>128</v>
      </c>
      <c r="B925" t="s">
        <v>61</v>
      </c>
      <c r="C925" t="str">
        <f t="shared" si="28"/>
        <v>Judiciary Square -- Tenleytown-AU</v>
      </c>
      <c r="D925" s="1">
        <v>4776</v>
      </c>
      <c r="E925" t="s">
        <v>15</v>
      </c>
      <c r="F925" t="s">
        <v>15</v>
      </c>
      <c r="G925">
        <v>1</v>
      </c>
      <c r="H925" s="1">
        <f t="shared" si="29"/>
        <v>4776</v>
      </c>
      <c r="I925" t="s">
        <v>95</v>
      </c>
      <c r="J925" t="s">
        <v>37</v>
      </c>
    </row>
    <row r="926" spans="1:10" x14ac:dyDescent="0.25">
      <c r="A926" t="s">
        <v>128</v>
      </c>
      <c r="B926" t="s">
        <v>64</v>
      </c>
      <c r="C926" t="str">
        <f t="shared" si="28"/>
        <v>Judiciary Square -- U Street-Cardozo</v>
      </c>
      <c r="D926" s="1">
        <v>1336</v>
      </c>
      <c r="E926" t="s">
        <v>15</v>
      </c>
      <c r="F926" t="s">
        <v>7</v>
      </c>
      <c r="G926">
        <v>2</v>
      </c>
      <c r="H926" s="1">
        <f t="shared" si="29"/>
        <v>2672</v>
      </c>
      <c r="I926" t="s">
        <v>95</v>
      </c>
      <c r="J926" t="s">
        <v>37</v>
      </c>
    </row>
    <row r="927" spans="1:10" x14ac:dyDescent="0.25">
      <c r="A927" t="s">
        <v>128</v>
      </c>
      <c r="B927" t="s">
        <v>65</v>
      </c>
      <c r="C927" t="str">
        <f t="shared" si="28"/>
        <v>Judiciary Square -- Union Station</v>
      </c>
      <c r="D927" s="1">
        <v>18990</v>
      </c>
      <c r="E927" t="s">
        <v>15</v>
      </c>
      <c r="F927" t="s">
        <v>15</v>
      </c>
      <c r="G927">
        <v>1</v>
      </c>
      <c r="H927" s="1">
        <f t="shared" si="29"/>
        <v>18990</v>
      </c>
      <c r="I927" t="s">
        <v>95</v>
      </c>
      <c r="J927" t="s">
        <v>37</v>
      </c>
    </row>
    <row r="928" spans="1:10" x14ac:dyDescent="0.25">
      <c r="A928" t="s">
        <v>128</v>
      </c>
      <c r="B928" t="s">
        <v>199</v>
      </c>
      <c r="C928" t="str">
        <f t="shared" si="28"/>
        <v>Judiciary Square -- Van Ness-UDC</v>
      </c>
      <c r="D928" s="1">
        <v>3810</v>
      </c>
      <c r="E928" t="s">
        <v>15</v>
      </c>
      <c r="F928" t="s">
        <v>15</v>
      </c>
      <c r="G928">
        <v>1</v>
      </c>
      <c r="H928" s="1">
        <f t="shared" si="29"/>
        <v>3810</v>
      </c>
      <c r="I928" t="s">
        <v>95</v>
      </c>
      <c r="J928" t="s">
        <v>37</v>
      </c>
    </row>
    <row r="929" spans="1:10" x14ac:dyDescent="0.25">
      <c r="A929" t="s">
        <v>128</v>
      </c>
      <c r="B929" t="s">
        <v>202</v>
      </c>
      <c r="C929" t="str">
        <f t="shared" si="28"/>
        <v>Judiciary Square -- Waterfront</v>
      </c>
      <c r="D929" s="1">
        <v>731</v>
      </c>
      <c r="E929" t="s">
        <v>15</v>
      </c>
      <c r="F929" t="s">
        <v>7</v>
      </c>
      <c r="G929">
        <v>2</v>
      </c>
      <c r="H929" s="1">
        <f t="shared" si="29"/>
        <v>1462</v>
      </c>
      <c r="I929" t="s">
        <v>95</v>
      </c>
      <c r="J929" t="s">
        <v>37</v>
      </c>
    </row>
    <row r="930" spans="1:10" x14ac:dyDescent="0.25">
      <c r="A930" t="s">
        <v>128</v>
      </c>
      <c r="B930" t="s">
        <v>91</v>
      </c>
      <c r="C930" t="str">
        <f t="shared" si="28"/>
        <v>Judiciary Square -- Woodley Park-Zoo</v>
      </c>
      <c r="D930" s="1">
        <v>3287</v>
      </c>
      <c r="E930" t="s">
        <v>15</v>
      </c>
      <c r="F930" t="s">
        <v>15</v>
      </c>
      <c r="G930">
        <v>1</v>
      </c>
      <c r="H930" s="1">
        <f t="shared" si="29"/>
        <v>3287</v>
      </c>
      <c r="I930" t="s">
        <v>95</v>
      </c>
      <c r="J930" t="s">
        <v>37</v>
      </c>
    </row>
    <row r="931" spans="1:10" x14ac:dyDescent="0.25">
      <c r="A931" t="s">
        <v>132</v>
      </c>
      <c r="B931" t="s">
        <v>6</v>
      </c>
      <c r="C931" t="str">
        <f t="shared" si="28"/>
        <v>L'Enfant Plaza -- Archives-Navy Memorial</v>
      </c>
      <c r="D931" s="1">
        <v>5542</v>
      </c>
      <c r="E931" t="s">
        <v>133</v>
      </c>
      <c r="F931" t="s">
        <v>7</v>
      </c>
      <c r="G931">
        <v>1</v>
      </c>
      <c r="H931" s="1">
        <f t="shared" si="29"/>
        <v>5542</v>
      </c>
      <c r="I931" t="s">
        <v>95</v>
      </c>
      <c r="J931" t="s">
        <v>37</v>
      </c>
    </row>
    <row r="932" spans="1:10" x14ac:dyDescent="0.25">
      <c r="A932" t="s">
        <v>132</v>
      </c>
      <c r="B932" t="s">
        <v>22</v>
      </c>
      <c r="C932" t="str">
        <f t="shared" si="28"/>
        <v>L'Enfant Plaza -- Capitol South</v>
      </c>
      <c r="D932" s="1">
        <v>3961</v>
      </c>
      <c r="E932" t="s">
        <v>133</v>
      </c>
      <c r="F932" t="s">
        <v>23</v>
      </c>
      <c r="G932">
        <v>1</v>
      </c>
      <c r="H932" s="1">
        <f t="shared" si="29"/>
        <v>3961</v>
      </c>
      <c r="I932" t="s">
        <v>95</v>
      </c>
      <c r="J932" t="s">
        <v>37</v>
      </c>
    </row>
    <row r="933" spans="1:10" x14ac:dyDescent="0.25">
      <c r="A933" t="s">
        <v>132</v>
      </c>
      <c r="B933" t="s">
        <v>27</v>
      </c>
      <c r="C933" t="str">
        <f t="shared" si="28"/>
        <v>L'Enfant Plaza -- Cleveland Park</v>
      </c>
      <c r="D933" s="1">
        <v>1803</v>
      </c>
      <c r="E933" t="s">
        <v>133</v>
      </c>
      <c r="F933" t="s">
        <v>15</v>
      </c>
      <c r="G933">
        <v>2</v>
      </c>
      <c r="H933" s="1">
        <f t="shared" si="29"/>
        <v>3606</v>
      </c>
      <c r="I933" t="s">
        <v>95</v>
      </c>
      <c r="J933" t="s">
        <v>37</v>
      </c>
    </row>
    <row r="934" spans="1:10" x14ac:dyDescent="0.25">
      <c r="A934" t="s">
        <v>132</v>
      </c>
      <c r="B934" t="s">
        <v>154</v>
      </c>
      <c r="C934" t="str">
        <f t="shared" si="28"/>
        <v>L'Enfant Plaza -- Columbia Heights</v>
      </c>
      <c r="D934" s="1">
        <v>11405</v>
      </c>
      <c r="E934" t="s">
        <v>133</v>
      </c>
      <c r="F934" t="s">
        <v>7</v>
      </c>
      <c r="G934">
        <v>1</v>
      </c>
      <c r="H934" s="1">
        <f t="shared" si="29"/>
        <v>11405</v>
      </c>
      <c r="I934" t="s">
        <v>95</v>
      </c>
      <c r="J934" t="s">
        <v>37</v>
      </c>
    </row>
    <row r="935" spans="1:10" x14ac:dyDescent="0.25">
      <c r="A935" t="s">
        <v>132</v>
      </c>
      <c r="B935" t="s">
        <v>270</v>
      </c>
      <c r="C935" t="str">
        <f t="shared" si="28"/>
        <v>L'Enfant Plaza -- Dupont Circle</v>
      </c>
      <c r="D935" s="1">
        <v>6718</v>
      </c>
      <c r="E935" t="s">
        <v>133</v>
      </c>
      <c r="F935" t="s">
        <v>15</v>
      </c>
      <c r="G935">
        <v>2</v>
      </c>
      <c r="H935" s="1">
        <f t="shared" si="29"/>
        <v>13436</v>
      </c>
      <c r="I935" t="s">
        <v>95</v>
      </c>
      <c r="J935" t="s">
        <v>37</v>
      </c>
    </row>
    <row r="936" spans="1:10" x14ac:dyDescent="0.25">
      <c r="A936" t="s">
        <v>132</v>
      </c>
      <c r="B936" t="s">
        <v>272</v>
      </c>
      <c r="C936" t="str">
        <f t="shared" si="28"/>
        <v>L'Enfant Plaza -- Eastern Market</v>
      </c>
      <c r="D936" s="1">
        <v>4906</v>
      </c>
      <c r="E936" t="s">
        <v>133</v>
      </c>
      <c r="F936" t="s">
        <v>23</v>
      </c>
      <c r="G936">
        <v>1</v>
      </c>
      <c r="H936" s="1">
        <f t="shared" si="29"/>
        <v>4906</v>
      </c>
      <c r="I936" t="s">
        <v>95</v>
      </c>
      <c r="J936" t="s">
        <v>37</v>
      </c>
    </row>
    <row r="937" spans="1:10" x14ac:dyDescent="0.25">
      <c r="A937" t="s">
        <v>132</v>
      </c>
      <c r="B937" t="s">
        <v>275</v>
      </c>
      <c r="C937" t="str">
        <f t="shared" si="28"/>
        <v>L'Enfant Plaza -- Farragut North</v>
      </c>
      <c r="D937" s="1">
        <v>1693</v>
      </c>
      <c r="E937" t="s">
        <v>133</v>
      </c>
      <c r="F937" t="s">
        <v>15</v>
      </c>
      <c r="G937">
        <v>2</v>
      </c>
      <c r="H937" s="1">
        <f t="shared" si="29"/>
        <v>3386</v>
      </c>
      <c r="I937" t="s">
        <v>95</v>
      </c>
      <c r="J937" t="s">
        <v>37</v>
      </c>
    </row>
    <row r="938" spans="1:10" x14ac:dyDescent="0.25">
      <c r="A938" t="s">
        <v>132</v>
      </c>
      <c r="B938" t="s">
        <v>276</v>
      </c>
      <c r="C938" t="str">
        <f t="shared" si="28"/>
        <v>L'Enfant Plaza -- Farragut West</v>
      </c>
      <c r="D938" s="1">
        <v>13609</v>
      </c>
      <c r="E938" t="s">
        <v>133</v>
      </c>
      <c r="F938" t="s">
        <v>23</v>
      </c>
      <c r="G938">
        <v>1</v>
      </c>
      <c r="H938" s="1">
        <f t="shared" si="29"/>
        <v>13609</v>
      </c>
      <c r="I938" t="s">
        <v>95</v>
      </c>
      <c r="J938" t="s">
        <v>37</v>
      </c>
    </row>
    <row r="939" spans="1:10" x14ac:dyDescent="0.25">
      <c r="A939" t="s">
        <v>132</v>
      </c>
      <c r="B939" t="s">
        <v>277</v>
      </c>
      <c r="C939" t="str">
        <f t="shared" si="28"/>
        <v>L'Enfant Plaza -- Federal Center SW</v>
      </c>
      <c r="D939" s="1">
        <v>923</v>
      </c>
      <c r="E939" t="s">
        <v>133</v>
      </c>
      <c r="F939" t="s">
        <v>23</v>
      </c>
      <c r="G939">
        <v>1</v>
      </c>
      <c r="H939" s="1">
        <f t="shared" si="29"/>
        <v>923</v>
      </c>
      <c r="I939" t="s">
        <v>95</v>
      </c>
      <c r="J939" t="s">
        <v>37</v>
      </c>
    </row>
    <row r="940" spans="1:10" x14ac:dyDescent="0.25">
      <c r="A940" t="s">
        <v>132</v>
      </c>
      <c r="B940" t="s">
        <v>278</v>
      </c>
      <c r="C940" t="str">
        <f t="shared" si="28"/>
        <v>L'Enfant Plaza -- Federal Triangle</v>
      </c>
      <c r="D940" s="1">
        <v>4533</v>
      </c>
      <c r="E940" t="s">
        <v>133</v>
      </c>
      <c r="F940" t="s">
        <v>23</v>
      </c>
      <c r="G940">
        <v>1</v>
      </c>
      <c r="H940" s="1">
        <f t="shared" si="29"/>
        <v>4533</v>
      </c>
      <c r="I940" t="s">
        <v>95</v>
      </c>
      <c r="J940" t="s">
        <v>37</v>
      </c>
    </row>
    <row r="941" spans="1:10" x14ac:dyDescent="0.25">
      <c r="A941" t="s">
        <v>132</v>
      </c>
      <c r="B941" t="s">
        <v>279</v>
      </c>
      <c r="C941" t="str">
        <f t="shared" si="28"/>
        <v>L'Enfant Plaza -- Foggy Bottom</v>
      </c>
      <c r="D941" s="1">
        <v>9490</v>
      </c>
      <c r="E941" t="s">
        <v>133</v>
      </c>
      <c r="F941" t="s">
        <v>23</v>
      </c>
      <c r="G941">
        <v>1</v>
      </c>
      <c r="H941" s="1">
        <f t="shared" si="29"/>
        <v>9490</v>
      </c>
      <c r="I941" t="s">
        <v>95</v>
      </c>
      <c r="J941" t="s">
        <v>37</v>
      </c>
    </row>
    <row r="942" spans="1:10" x14ac:dyDescent="0.25">
      <c r="A942" t="s">
        <v>132</v>
      </c>
      <c r="B942" t="s">
        <v>120</v>
      </c>
      <c r="C942" t="str">
        <f t="shared" si="28"/>
        <v>L'Enfant Plaza -- Gallery Place-Chinatown</v>
      </c>
      <c r="D942" s="1">
        <v>18488</v>
      </c>
      <c r="E942" t="s">
        <v>133</v>
      </c>
      <c r="F942" t="s">
        <v>117</v>
      </c>
      <c r="G942">
        <v>1</v>
      </c>
      <c r="H942" s="1">
        <f t="shared" si="29"/>
        <v>18488</v>
      </c>
      <c r="I942" t="s">
        <v>95</v>
      </c>
      <c r="J942" t="s">
        <v>37</v>
      </c>
    </row>
    <row r="943" spans="1:10" x14ac:dyDescent="0.25">
      <c r="A943" t="s">
        <v>132</v>
      </c>
      <c r="B943" t="s">
        <v>121</v>
      </c>
      <c r="C943" t="str">
        <f t="shared" si="28"/>
        <v>L'Enfant Plaza -- Georgia Avenue-Petworth</v>
      </c>
      <c r="D943" s="1">
        <v>4252</v>
      </c>
      <c r="E943" t="s">
        <v>133</v>
      </c>
      <c r="F943" t="s">
        <v>7</v>
      </c>
      <c r="G943">
        <v>1</v>
      </c>
      <c r="H943" s="1">
        <f t="shared" si="29"/>
        <v>4252</v>
      </c>
      <c r="I943" t="s">
        <v>95</v>
      </c>
      <c r="J943" t="s">
        <v>37</v>
      </c>
    </row>
    <row r="944" spans="1:10" x14ac:dyDescent="0.25">
      <c r="A944" t="s">
        <v>132</v>
      </c>
      <c r="B944" t="s">
        <v>128</v>
      </c>
      <c r="C944" t="str">
        <f t="shared" si="28"/>
        <v>L'Enfant Plaza -- Judiciary Square</v>
      </c>
      <c r="D944" s="1">
        <v>773</v>
      </c>
      <c r="E944" t="s">
        <v>133</v>
      </c>
      <c r="F944" t="s">
        <v>15</v>
      </c>
      <c r="G944">
        <v>2</v>
      </c>
      <c r="H944" s="1">
        <f t="shared" si="29"/>
        <v>1546</v>
      </c>
      <c r="I944" t="s">
        <v>95</v>
      </c>
      <c r="J944" t="s">
        <v>37</v>
      </c>
    </row>
    <row r="945" spans="1:10" x14ac:dyDescent="0.25">
      <c r="A945" t="s">
        <v>132</v>
      </c>
      <c r="B945" t="s">
        <v>181</v>
      </c>
      <c r="C945" t="str">
        <f t="shared" si="28"/>
        <v>L'Enfant Plaza -- McPherson Square</v>
      </c>
      <c r="D945" s="1">
        <v>10479</v>
      </c>
      <c r="E945" t="s">
        <v>133</v>
      </c>
      <c r="F945" t="s">
        <v>23</v>
      </c>
      <c r="G945">
        <v>1</v>
      </c>
      <c r="H945" s="1">
        <f t="shared" si="29"/>
        <v>10479</v>
      </c>
      <c r="I945" t="s">
        <v>95</v>
      </c>
      <c r="J945" t="s">
        <v>37</v>
      </c>
    </row>
    <row r="946" spans="1:10" x14ac:dyDescent="0.25">
      <c r="A946" t="s">
        <v>132</v>
      </c>
      <c r="B946" t="s">
        <v>183</v>
      </c>
      <c r="C946" t="str">
        <f t="shared" si="28"/>
        <v>L'Enfant Plaza -- Metro Center</v>
      </c>
      <c r="D946" s="1">
        <v>7981</v>
      </c>
      <c r="E946" t="s">
        <v>133</v>
      </c>
      <c r="F946" t="s">
        <v>184</v>
      </c>
      <c r="G946">
        <v>1</v>
      </c>
      <c r="H946" s="1">
        <f t="shared" si="29"/>
        <v>7981</v>
      </c>
      <c r="I946" t="s">
        <v>95</v>
      </c>
      <c r="J946" t="s">
        <v>37</v>
      </c>
    </row>
    <row r="947" spans="1:10" x14ac:dyDescent="0.25">
      <c r="A947" t="s">
        <v>132</v>
      </c>
      <c r="B947" t="s">
        <v>249</v>
      </c>
      <c r="C947" t="str">
        <f t="shared" si="28"/>
        <v>L'Enfant Plaza -- Mt. Vernon Square-UDC</v>
      </c>
      <c r="D947" s="1">
        <v>4482</v>
      </c>
      <c r="E947" t="s">
        <v>133</v>
      </c>
      <c r="F947" t="s">
        <v>7</v>
      </c>
      <c r="G947">
        <v>1</v>
      </c>
      <c r="H947" s="1">
        <f t="shared" si="29"/>
        <v>4482</v>
      </c>
      <c r="I947" t="s">
        <v>95</v>
      </c>
      <c r="J947" t="s">
        <v>37</v>
      </c>
    </row>
    <row r="948" spans="1:10" x14ac:dyDescent="0.25">
      <c r="A948" t="s">
        <v>132</v>
      </c>
      <c r="B948" t="s">
        <v>250</v>
      </c>
      <c r="C948" t="str">
        <f t="shared" si="28"/>
        <v>L'Enfant Plaza -- Navy Yard</v>
      </c>
      <c r="D948" s="1">
        <v>9705</v>
      </c>
      <c r="E948" t="s">
        <v>133</v>
      </c>
      <c r="F948" t="s">
        <v>4</v>
      </c>
      <c r="G948">
        <v>1</v>
      </c>
      <c r="H948" s="1">
        <f t="shared" si="29"/>
        <v>9705</v>
      </c>
      <c r="I948" t="s">
        <v>95</v>
      </c>
      <c r="J948" t="s">
        <v>37</v>
      </c>
    </row>
    <row r="949" spans="1:10" x14ac:dyDescent="0.25">
      <c r="A949" t="s">
        <v>132</v>
      </c>
      <c r="B949" t="s">
        <v>155</v>
      </c>
      <c r="C949" t="str">
        <f t="shared" si="28"/>
        <v>L'Enfant Plaza -- New York Ave</v>
      </c>
      <c r="D949" s="1">
        <v>2852</v>
      </c>
      <c r="E949" t="s">
        <v>133</v>
      </c>
      <c r="F949" t="s">
        <v>15</v>
      </c>
      <c r="G949">
        <v>2</v>
      </c>
      <c r="H949" s="1">
        <f t="shared" si="29"/>
        <v>5704</v>
      </c>
      <c r="I949" t="s">
        <v>95</v>
      </c>
      <c r="J949" t="s">
        <v>37</v>
      </c>
    </row>
    <row r="950" spans="1:10" x14ac:dyDescent="0.25">
      <c r="A950" t="s">
        <v>132</v>
      </c>
      <c r="B950" t="s">
        <v>158</v>
      </c>
      <c r="C950" t="str">
        <f t="shared" si="28"/>
        <v>L'Enfant Plaza -- Potomac Avenue</v>
      </c>
      <c r="D950" s="1">
        <v>2062</v>
      </c>
      <c r="E950" t="s">
        <v>133</v>
      </c>
      <c r="F950" t="s">
        <v>23</v>
      </c>
      <c r="G950">
        <v>1</v>
      </c>
      <c r="H950" s="1">
        <f t="shared" si="29"/>
        <v>2062</v>
      </c>
      <c r="I950" t="s">
        <v>95</v>
      </c>
      <c r="J950" t="s">
        <v>37</v>
      </c>
    </row>
    <row r="951" spans="1:10" x14ac:dyDescent="0.25">
      <c r="A951" t="s">
        <v>132</v>
      </c>
      <c r="B951" t="s">
        <v>165</v>
      </c>
      <c r="C951" t="str">
        <f t="shared" si="28"/>
        <v>L'Enfant Plaza -- Shaw-Howard University</v>
      </c>
      <c r="D951" s="1">
        <v>4055</v>
      </c>
      <c r="E951" t="s">
        <v>133</v>
      </c>
      <c r="F951" t="s">
        <v>7</v>
      </c>
      <c r="G951">
        <v>1</v>
      </c>
      <c r="H951" s="1">
        <f t="shared" si="29"/>
        <v>4055</v>
      </c>
      <c r="I951" t="s">
        <v>95</v>
      </c>
      <c r="J951" t="s">
        <v>37</v>
      </c>
    </row>
    <row r="952" spans="1:10" x14ac:dyDescent="0.25">
      <c r="A952" t="s">
        <v>132</v>
      </c>
      <c r="B952" t="s">
        <v>167</v>
      </c>
      <c r="C952" t="str">
        <f t="shared" si="28"/>
        <v>L'Enfant Plaza -- Smithsonian</v>
      </c>
      <c r="D952" s="1">
        <v>2293</v>
      </c>
      <c r="E952" t="s">
        <v>133</v>
      </c>
      <c r="F952" t="s">
        <v>23</v>
      </c>
      <c r="G952">
        <v>1</v>
      </c>
      <c r="H952" s="1">
        <f t="shared" si="29"/>
        <v>2293</v>
      </c>
      <c r="I952" t="s">
        <v>95</v>
      </c>
      <c r="J952" t="s">
        <v>37</v>
      </c>
    </row>
    <row r="953" spans="1:10" x14ac:dyDescent="0.25">
      <c r="A953" t="s">
        <v>132</v>
      </c>
      <c r="B953" t="s">
        <v>170</v>
      </c>
      <c r="C953" t="str">
        <f t="shared" si="28"/>
        <v>L'Enfant Plaza -- Stadium-Armory</v>
      </c>
      <c r="D953" s="1">
        <v>2308</v>
      </c>
      <c r="E953" t="s">
        <v>133</v>
      </c>
      <c r="F953" t="s">
        <v>23</v>
      </c>
      <c r="G953">
        <v>1</v>
      </c>
      <c r="H953" s="1">
        <f t="shared" si="29"/>
        <v>2308</v>
      </c>
      <c r="I953" t="s">
        <v>95</v>
      </c>
      <c r="J953" t="s">
        <v>37</v>
      </c>
    </row>
    <row r="954" spans="1:10" x14ac:dyDescent="0.25">
      <c r="A954" t="s">
        <v>132</v>
      </c>
      <c r="B954" t="s">
        <v>61</v>
      </c>
      <c r="C954" t="str">
        <f t="shared" si="28"/>
        <v>L'Enfant Plaza -- Tenleytown-AU</v>
      </c>
      <c r="D954" s="1">
        <v>2349</v>
      </c>
      <c r="E954" t="s">
        <v>133</v>
      </c>
      <c r="F954" t="s">
        <v>15</v>
      </c>
      <c r="G954">
        <v>2</v>
      </c>
      <c r="H954" s="1">
        <f t="shared" si="29"/>
        <v>4698</v>
      </c>
      <c r="I954" t="s">
        <v>95</v>
      </c>
      <c r="J954" t="s">
        <v>37</v>
      </c>
    </row>
    <row r="955" spans="1:10" x14ac:dyDescent="0.25">
      <c r="A955" t="s">
        <v>132</v>
      </c>
      <c r="B955" t="s">
        <v>64</v>
      </c>
      <c r="C955" t="str">
        <f t="shared" si="28"/>
        <v>L'Enfant Plaza -- U Street-Cardozo</v>
      </c>
      <c r="D955" s="1">
        <v>8269</v>
      </c>
      <c r="E955" t="s">
        <v>133</v>
      </c>
      <c r="F955" t="s">
        <v>7</v>
      </c>
      <c r="G955">
        <v>1</v>
      </c>
      <c r="H955" s="1">
        <f t="shared" si="29"/>
        <v>8269</v>
      </c>
      <c r="I955" t="s">
        <v>95</v>
      </c>
      <c r="J955" t="s">
        <v>37</v>
      </c>
    </row>
    <row r="956" spans="1:10" x14ac:dyDescent="0.25">
      <c r="A956" t="s">
        <v>132</v>
      </c>
      <c r="B956" t="s">
        <v>65</v>
      </c>
      <c r="C956" t="str">
        <f t="shared" si="28"/>
        <v>L'Enfant Plaza -- Union Station</v>
      </c>
      <c r="D956" s="1">
        <v>16932</v>
      </c>
      <c r="E956" t="s">
        <v>133</v>
      </c>
      <c r="F956" t="s">
        <v>15</v>
      </c>
      <c r="G956">
        <v>2</v>
      </c>
      <c r="H956" s="1">
        <f t="shared" si="29"/>
        <v>33864</v>
      </c>
      <c r="I956" t="s">
        <v>95</v>
      </c>
      <c r="J956" t="s">
        <v>37</v>
      </c>
    </row>
    <row r="957" spans="1:10" x14ac:dyDescent="0.25">
      <c r="A957" t="s">
        <v>132</v>
      </c>
      <c r="B957" t="s">
        <v>199</v>
      </c>
      <c r="C957" t="str">
        <f t="shared" si="28"/>
        <v>L'Enfant Plaza -- Van Ness-UDC</v>
      </c>
      <c r="D957" s="1">
        <v>1928</v>
      </c>
      <c r="E957" t="s">
        <v>133</v>
      </c>
      <c r="F957" t="s">
        <v>15</v>
      </c>
      <c r="G957">
        <v>2</v>
      </c>
      <c r="H957" s="1">
        <f t="shared" si="29"/>
        <v>3856</v>
      </c>
      <c r="I957" t="s">
        <v>95</v>
      </c>
      <c r="J957" t="s">
        <v>37</v>
      </c>
    </row>
    <row r="958" spans="1:10" x14ac:dyDescent="0.25">
      <c r="A958" t="s">
        <v>132</v>
      </c>
      <c r="B958" t="s">
        <v>202</v>
      </c>
      <c r="C958" t="str">
        <f t="shared" si="28"/>
        <v>L'Enfant Plaza -- Waterfront</v>
      </c>
      <c r="D958" s="1">
        <v>2785</v>
      </c>
      <c r="E958" t="s">
        <v>133</v>
      </c>
      <c r="F958" t="s">
        <v>7</v>
      </c>
      <c r="G958">
        <v>1</v>
      </c>
      <c r="H958" s="1">
        <f t="shared" si="29"/>
        <v>2785</v>
      </c>
      <c r="I958" t="s">
        <v>95</v>
      </c>
      <c r="J958" t="s">
        <v>37</v>
      </c>
    </row>
    <row r="959" spans="1:10" x14ac:dyDescent="0.25">
      <c r="A959" t="s">
        <v>132</v>
      </c>
      <c r="B959" t="s">
        <v>91</v>
      </c>
      <c r="C959" t="str">
        <f t="shared" si="28"/>
        <v>L'Enfant Plaza -- Woodley Park-Zoo</v>
      </c>
      <c r="D959" s="1">
        <v>2587</v>
      </c>
      <c r="E959" t="s">
        <v>133</v>
      </c>
      <c r="F959" t="s">
        <v>15</v>
      </c>
      <c r="G959">
        <v>2</v>
      </c>
      <c r="H959" s="1">
        <f t="shared" si="29"/>
        <v>5174</v>
      </c>
      <c r="I959" t="s">
        <v>95</v>
      </c>
      <c r="J959" t="s">
        <v>37</v>
      </c>
    </row>
    <row r="960" spans="1:10" x14ac:dyDescent="0.25">
      <c r="A960" t="s">
        <v>181</v>
      </c>
      <c r="B960" t="s">
        <v>6</v>
      </c>
      <c r="C960" t="str">
        <f t="shared" si="28"/>
        <v>McPherson Square -- Archives-Navy Memorial</v>
      </c>
      <c r="D960" s="1">
        <v>608</v>
      </c>
      <c r="E960" t="s">
        <v>23</v>
      </c>
      <c r="F960" t="s">
        <v>7</v>
      </c>
      <c r="G960">
        <v>2</v>
      </c>
      <c r="H960" s="1">
        <f t="shared" si="29"/>
        <v>1216</v>
      </c>
      <c r="I960" t="s">
        <v>95</v>
      </c>
      <c r="J960" t="s">
        <v>37</v>
      </c>
    </row>
    <row r="961" spans="1:10" x14ac:dyDescent="0.25">
      <c r="A961" t="s">
        <v>181</v>
      </c>
      <c r="B961" t="s">
        <v>22</v>
      </c>
      <c r="C961" t="str">
        <f t="shared" si="28"/>
        <v>McPherson Square -- Capitol South</v>
      </c>
      <c r="D961" s="1">
        <v>9396</v>
      </c>
      <c r="E961" t="s">
        <v>23</v>
      </c>
      <c r="F961" t="s">
        <v>23</v>
      </c>
      <c r="G961">
        <v>1</v>
      </c>
      <c r="H961" s="1">
        <f t="shared" si="29"/>
        <v>9396</v>
      </c>
      <c r="I961" t="s">
        <v>95</v>
      </c>
      <c r="J961" t="s">
        <v>37</v>
      </c>
    </row>
    <row r="962" spans="1:10" x14ac:dyDescent="0.25">
      <c r="A962" t="s">
        <v>181</v>
      </c>
      <c r="B962" t="s">
        <v>27</v>
      </c>
      <c r="C962" t="str">
        <f t="shared" ref="C962:C1025" si="30">(A962&amp;" -- "&amp;B962)</f>
        <v>McPherson Square -- Cleveland Park</v>
      </c>
      <c r="D962" s="1">
        <v>331</v>
      </c>
      <c r="E962" t="s">
        <v>23</v>
      </c>
      <c r="F962" t="s">
        <v>15</v>
      </c>
      <c r="G962">
        <v>2</v>
      </c>
      <c r="H962" s="1">
        <f t="shared" ref="H962:H1025" si="31">D962*G962</f>
        <v>662</v>
      </c>
      <c r="I962" t="s">
        <v>95</v>
      </c>
      <c r="J962" t="s">
        <v>37</v>
      </c>
    </row>
    <row r="963" spans="1:10" x14ac:dyDescent="0.25">
      <c r="A963" t="s">
        <v>181</v>
      </c>
      <c r="B963" t="s">
        <v>154</v>
      </c>
      <c r="C963" t="str">
        <f t="shared" si="30"/>
        <v>McPherson Square -- Columbia Heights</v>
      </c>
      <c r="D963" s="1">
        <v>684</v>
      </c>
      <c r="E963" t="s">
        <v>23</v>
      </c>
      <c r="F963" t="s">
        <v>7</v>
      </c>
      <c r="G963">
        <v>2</v>
      </c>
      <c r="H963" s="1">
        <f t="shared" si="31"/>
        <v>1368</v>
      </c>
      <c r="I963" t="s">
        <v>95</v>
      </c>
      <c r="J963" t="s">
        <v>37</v>
      </c>
    </row>
    <row r="964" spans="1:10" x14ac:dyDescent="0.25">
      <c r="A964" t="s">
        <v>181</v>
      </c>
      <c r="B964" t="s">
        <v>270</v>
      </c>
      <c r="C964" t="str">
        <f t="shared" si="30"/>
        <v>McPherson Square -- Dupont Circle</v>
      </c>
      <c r="D964" s="1">
        <v>1319</v>
      </c>
      <c r="E964" t="s">
        <v>23</v>
      </c>
      <c r="F964" t="s">
        <v>15</v>
      </c>
      <c r="G964">
        <v>2</v>
      </c>
      <c r="H964" s="1">
        <f t="shared" si="31"/>
        <v>2638</v>
      </c>
      <c r="I964" t="s">
        <v>95</v>
      </c>
      <c r="J964" t="s">
        <v>37</v>
      </c>
    </row>
    <row r="965" spans="1:10" x14ac:dyDescent="0.25">
      <c r="A965" t="s">
        <v>181</v>
      </c>
      <c r="B965" t="s">
        <v>272</v>
      </c>
      <c r="C965" t="str">
        <f t="shared" si="30"/>
        <v>McPherson Square -- Eastern Market</v>
      </c>
      <c r="D965" s="1">
        <v>9061</v>
      </c>
      <c r="E965" t="s">
        <v>23</v>
      </c>
      <c r="F965" t="s">
        <v>23</v>
      </c>
      <c r="G965">
        <v>1</v>
      </c>
      <c r="H965" s="1">
        <f t="shared" si="31"/>
        <v>9061</v>
      </c>
      <c r="I965" t="s">
        <v>95</v>
      </c>
      <c r="J965" t="s">
        <v>37</v>
      </c>
    </row>
    <row r="966" spans="1:10" x14ac:dyDescent="0.25">
      <c r="A966" t="s">
        <v>181</v>
      </c>
      <c r="B966" t="s">
        <v>275</v>
      </c>
      <c r="C966" t="str">
        <f t="shared" si="30"/>
        <v>McPherson Square -- Farragut North</v>
      </c>
      <c r="D966" s="1">
        <v>125</v>
      </c>
      <c r="E966" t="s">
        <v>23</v>
      </c>
      <c r="F966" t="s">
        <v>15</v>
      </c>
      <c r="G966">
        <v>2</v>
      </c>
      <c r="H966" s="1">
        <f t="shared" si="31"/>
        <v>250</v>
      </c>
      <c r="I966" t="s">
        <v>95</v>
      </c>
      <c r="J966" t="s">
        <v>37</v>
      </c>
    </row>
    <row r="967" spans="1:10" x14ac:dyDescent="0.25">
      <c r="A967" t="s">
        <v>181</v>
      </c>
      <c r="B967" t="s">
        <v>276</v>
      </c>
      <c r="C967" t="str">
        <f t="shared" si="30"/>
        <v>McPherson Square -- Farragut West</v>
      </c>
      <c r="D967" s="1">
        <v>3376</v>
      </c>
      <c r="E967" t="s">
        <v>23</v>
      </c>
      <c r="F967" t="s">
        <v>23</v>
      </c>
      <c r="G967">
        <v>1</v>
      </c>
      <c r="H967" s="1">
        <f t="shared" si="31"/>
        <v>3376</v>
      </c>
      <c r="I967" t="s">
        <v>95</v>
      </c>
      <c r="J967" t="s">
        <v>37</v>
      </c>
    </row>
    <row r="968" spans="1:10" x14ac:dyDescent="0.25">
      <c r="A968" t="s">
        <v>181</v>
      </c>
      <c r="B968" t="s">
        <v>277</v>
      </c>
      <c r="C968" t="str">
        <f t="shared" si="30"/>
        <v>McPherson Square -- Federal Center SW</v>
      </c>
      <c r="D968" s="1">
        <v>3563</v>
      </c>
      <c r="E968" t="s">
        <v>23</v>
      </c>
      <c r="F968" t="s">
        <v>23</v>
      </c>
      <c r="G968">
        <v>1</v>
      </c>
      <c r="H968" s="1">
        <f t="shared" si="31"/>
        <v>3563</v>
      </c>
      <c r="I968" t="s">
        <v>95</v>
      </c>
      <c r="J968" t="s">
        <v>37</v>
      </c>
    </row>
    <row r="969" spans="1:10" x14ac:dyDescent="0.25">
      <c r="A969" t="s">
        <v>181</v>
      </c>
      <c r="B969" t="s">
        <v>278</v>
      </c>
      <c r="C969" t="str">
        <f t="shared" si="30"/>
        <v>McPherson Square -- Federal Triangle</v>
      </c>
      <c r="D969" s="1">
        <v>2258</v>
      </c>
      <c r="E969" t="s">
        <v>23</v>
      </c>
      <c r="F969" t="s">
        <v>23</v>
      </c>
      <c r="G969">
        <v>1</v>
      </c>
      <c r="H969" s="1">
        <f t="shared" si="31"/>
        <v>2258</v>
      </c>
      <c r="I969" t="s">
        <v>95</v>
      </c>
      <c r="J969" t="s">
        <v>37</v>
      </c>
    </row>
    <row r="970" spans="1:10" x14ac:dyDescent="0.25">
      <c r="A970" t="s">
        <v>181</v>
      </c>
      <c r="B970" t="s">
        <v>279</v>
      </c>
      <c r="C970" t="str">
        <f t="shared" si="30"/>
        <v>McPherson Square -- Foggy Bottom</v>
      </c>
      <c r="D970" s="1">
        <v>13333</v>
      </c>
      <c r="E970" t="s">
        <v>23</v>
      </c>
      <c r="F970" t="s">
        <v>23</v>
      </c>
      <c r="G970">
        <v>1</v>
      </c>
      <c r="H970" s="1">
        <f t="shared" si="31"/>
        <v>13333</v>
      </c>
      <c r="I970" t="s">
        <v>95</v>
      </c>
      <c r="J970" t="s">
        <v>37</v>
      </c>
    </row>
    <row r="971" spans="1:10" x14ac:dyDescent="0.25">
      <c r="A971" t="s">
        <v>181</v>
      </c>
      <c r="B971" t="s">
        <v>120</v>
      </c>
      <c r="C971" t="str">
        <f t="shared" si="30"/>
        <v>McPherson Square -- Gallery Place-Chinatown</v>
      </c>
      <c r="D971" s="1">
        <v>2127</v>
      </c>
      <c r="E971" t="s">
        <v>23</v>
      </c>
      <c r="F971" t="s">
        <v>117</v>
      </c>
      <c r="G971">
        <v>2</v>
      </c>
      <c r="H971" s="1">
        <f t="shared" si="31"/>
        <v>4254</v>
      </c>
      <c r="I971" t="s">
        <v>95</v>
      </c>
      <c r="J971" t="s">
        <v>37</v>
      </c>
    </row>
    <row r="972" spans="1:10" x14ac:dyDescent="0.25">
      <c r="A972" t="s">
        <v>181</v>
      </c>
      <c r="B972" t="s">
        <v>121</v>
      </c>
      <c r="C972" t="str">
        <f t="shared" si="30"/>
        <v>McPherson Square -- Georgia Avenue-Petworth</v>
      </c>
      <c r="D972" s="1">
        <v>700</v>
      </c>
      <c r="E972" t="s">
        <v>23</v>
      </c>
      <c r="F972" t="s">
        <v>7</v>
      </c>
      <c r="G972">
        <v>2</v>
      </c>
      <c r="H972" s="1">
        <f t="shared" si="31"/>
        <v>1400</v>
      </c>
      <c r="I972" t="s">
        <v>95</v>
      </c>
      <c r="J972" t="s">
        <v>37</v>
      </c>
    </row>
    <row r="973" spans="1:10" x14ac:dyDescent="0.25">
      <c r="A973" t="s">
        <v>181</v>
      </c>
      <c r="B973" t="s">
        <v>128</v>
      </c>
      <c r="C973" t="str">
        <f t="shared" si="30"/>
        <v>McPherson Square -- Judiciary Square</v>
      </c>
      <c r="D973" s="1">
        <v>949</v>
      </c>
      <c r="E973" t="s">
        <v>23</v>
      </c>
      <c r="F973" t="s">
        <v>15</v>
      </c>
      <c r="G973">
        <v>2</v>
      </c>
      <c r="H973" s="1">
        <f t="shared" si="31"/>
        <v>1898</v>
      </c>
      <c r="I973" t="s">
        <v>95</v>
      </c>
      <c r="J973" t="s">
        <v>37</v>
      </c>
    </row>
    <row r="974" spans="1:10" x14ac:dyDescent="0.25">
      <c r="A974" t="s">
        <v>181</v>
      </c>
      <c r="B974" t="s">
        <v>132</v>
      </c>
      <c r="C974" t="str">
        <f t="shared" si="30"/>
        <v>McPherson Square -- L'Enfant Plaza</v>
      </c>
      <c r="D974" s="1">
        <v>8569</v>
      </c>
      <c r="E974" t="s">
        <v>23</v>
      </c>
      <c r="F974" t="s">
        <v>133</v>
      </c>
      <c r="G974">
        <v>1</v>
      </c>
      <c r="H974" s="1">
        <f t="shared" si="31"/>
        <v>8569</v>
      </c>
      <c r="I974" t="s">
        <v>95</v>
      </c>
      <c r="J974" t="s">
        <v>37</v>
      </c>
    </row>
    <row r="975" spans="1:10" x14ac:dyDescent="0.25">
      <c r="A975" t="s">
        <v>181</v>
      </c>
      <c r="B975" t="s">
        <v>183</v>
      </c>
      <c r="C975" t="str">
        <f t="shared" si="30"/>
        <v>McPherson Square -- Metro Center</v>
      </c>
      <c r="D975" s="1">
        <v>3067</v>
      </c>
      <c r="E975" t="s">
        <v>23</v>
      </c>
      <c r="F975" t="s">
        <v>184</v>
      </c>
      <c r="G975">
        <v>1</v>
      </c>
      <c r="H975" s="1">
        <f t="shared" si="31"/>
        <v>3067</v>
      </c>
      <c r="I975" t="s">
        <v>95</v>
      </c>
      <c r="J975" t="s">
        <v>37</v>
      </c>
    </row>
    <row r="976" spans="1:10" x14ac:dyDescent="0.25">
      <c r="A976" t="s">
        <v>181</v>
      </c>
      <c r="B976" t="s">
        <v>249</v>
      </c>
      <c r="C976" t="str">
        <f t="shared" si="30"/>
        <v>McPherson Square -- Mt. Vernon Square-UDC</v>
      </c>
      <c r="D976" s="1">
        <v>276</v>
      </c>
      <c r="E976" t="s">
        <v>23</v>
      </c>
      <c r="F976" t="s">
        <v>7</v>
      </c>
      <c r="G976">
        <v>2</v>
      </c>
      <c r="H976" s="1">
        <f t="shared" si="31"/>
        <v>552</v>
      </c>
      <c r="I976" t="s">
        <v>95</v>
      </c>
      <c r="J976" t="s">
        <v>37</v>
      </c>
    </row>
    <row r="977" spans="1:10" x14ac:dyDescent="0.25">
      <c r="A977" t="s">
        <v>181</v>
      </c>
      <c r="B977" t="s">
        <v>250</v>
      </c>
      <c r="C977" t="str">
        <f t="shared" si="30"/>
        <v>McPherson Square -- Navy Yard</v>
      </c>
      <c r="D977" s="1">
        <v>2191</v>
      </c>
      <c r="E977" t="s">
        <v>23</v>
      </c>
      <c r="F977" t="s">
        <v>4</v>
      </c>
      <c r="G977">
        <v>2</v>
      </c>
      <c r="H977" s="1">
        <f t="shared" si="31"/>
        <v>4382</v>
      </c>
      <c r="I977" t="s">
        <v>95</v>
      </c>
      <c r="J977" t="s">
        <v>37</v>
      </c>
    </row>
    <row r="978" spans="1:10" x14ac:dyDescent="0.25">
      <c r="A978" t="s">
        <v>181</v>
      </c>
      <c r="B978" t="s">
        <v>155</v>
      </c>
      <c r="C978" t="str">
        <f t="shared" si="30"/>
        <v>McPherson Square -- New York Ave</v>
      </c>
      <c r="D978" s="1">
        <v>1841</v>
      </c>
      <c r="E978" t="s">
        <v>23</v>
      </c>
      <c r="F978" t="s">
        <v>15</v>
      </c>
      <c r="G978">
        <v>2</v>
      </c>
      <c r="H978" s="1">
        <f t="shared" si="31"/>
        <v>3682</v>
      </c>
      <c r="I978" t="s">
        <v>95</v>
      </c>
      <c r="J978" t="s">
        <v>37</v>
      </c>
    </row>
    <row r="979" spans="1:10" x14ac:dyDescent="0.25">
      <c r="A979" t="s">
        <v>181</v>
      </c>
      <c r="B979" t="s">
        <v>158</v>
      </c>
      <c r="C979" t="str">
        <f t="shared" si="30"/>
        <v>McPherson Square -- Potomac Avenue</v>
      </c>
      <c r="D979" s="1">
        <v>4690</v>
      </c>
      <c r="E979" t="s">
        <v>23</v>
      </c>
      <c r="F979" t="s">
        <v>23</v>
      </c>
      <c r="G979">
        <v>1</v>
      </c>
      <c r="H979" s="1">
        <f t="shared" si="31"/>
        <v>4690</v>
      </c>
      <c r="I979" t="s">
        <v>95</v>
      </c>
      <c r="J979" t="s">
        <v>37</v>
      </c>
    </row>
    <row r="980" spans="1:10" x14ac:dyDescent="0.25">
      <c r="A980" t="s">
        <v>181</v>
      </c>
      <c r="B980" t="s">
        <v>165</v>
      </c>
      <c r="C980" t="str">
        <f t="shared" si="30"/>
        <v>McPherson Square -- Shaw-Howard University</v>
      </c>
      <c r="D980" s="1">
        <v>675</v>
      </c>
      <c r="E980" t="s">
        <v>23</v>
      </c>
      <c r="F980" t="s">
        <v>7</v>
      </c>
      <c r="G980">
        <v>2</v>
      </c>
      <c r="H980" s="1">
        <f t="shared" si="31"/>
        <v>1350</v>
      </c>
      <c r="I980" t="s">
        <v>95</v>
      </c>
      <c r="J980" t="s">
        <v>37</v>
      </c>
    </row>
    <row r="981" spans="1:10" x14ac:dyDescent="0.25">
      <c r="A981" t="s">
        <v>181</v>
      </c>
      <c r="B981" t="s">
        <v>167</v>
      </c>
      <c r="C981" t="str">
        <f t="shared" si="30"/>
        <v>McPherson Square -- Smithsonian</v>
      </c>
      <c r="D981" s="1">
        <v>6053</v>
      </c>
      <c r="E981" t="s">
        <v>23</v>
      </c>
      <c r="F981" t="s">
        <v>23</v>
      </c>
      <c r="G981">
        <v>1</v>
      </c>
      <c r="H981" s="1">
        <f t="shared" si="31"/>
        <v>6053</v>
      </c>
      <c r="I981" t="s">
        <v>95</v>
      </c>
      <c r="J981" t="s">
        <v>37</v>
      </c>
    </row>
    <row r="982" spans="1:10" x14ac:dyDescent="0.25">
      <c r="A982" t="s">
        <v>181</v>
      </c>
      <c r="B982" t="s">
        <v>170</v>
      </c>
      <c r="C982" t="str">
        <f t="shared" si="30"/>
        <v>McPherson Square -- Stadium-Armory</v>
      </c>
      <c r="D982" s="1">
        <v>3551</v>
      </c>
      <c r="E982" t="s">
        <v>23</v>
      </c>
      <c r="F982" t="s">
        <v>23</v>
      </c>
      <c r="G982">
        <v>1</v>
      </c>
      <c r="H982" s="1">
        <f t="shared" si="31"/>
        <v>3551</v>
      </c>
      <c r="I982" t="s">
        <v>95</v>
      </c>
      <c r="J982" t="s">
        <v>37</v>
      </c>
    </row>
    <row r="983" spans="1:10" x14ac:dyDescent="0.25">
      <c r="A983" t="s">
        <v>181</v>
      </c>
      <c r="B983" t="s">
        <v>61</v>
      </c>
      <c r="C983" t="str">
        <f t="shared" si="30"/>
        <v>McPherson Square -- Tenleytown-AU</v>
      </c>
      <c r="D983" s="1">
        <v>601</v>
      </c>
      <c r="E983" t="s">
        <v>23</v>
      </c>
      <c r="F983" t="s">
        <v>15</v>
      </c>
      <c r="G983">
        <v>2</v>
      </c>
      <c r="H983" s="1">
        <f t="shared" si="31"/>
        <v>1202</v>
      </c>
      <c r="I983" t="s">
        <v>95</v>
      </c>
      <c r="J983" t="s">
        <v>37</v>
      </c>
    </row>
    <row r="984" spans="1:10" x14ac:dyDescent="0.25">
      <c r="A984" t="s">
        <v>181</v>
      </c>
      <c r="B984" t="s">
        <v>64</v>
      </c>
      <c r="C984" t="str">
        <f t="shared" si="30"/>
        <v>McPherson Square -- U Street-Cardozo</v>
      </c>
      <c r="D984" s="1">
        <v>607</v>
      </c>
      <c r="E984" t="s">
        <v>23</v>
      </c>
      <c r="F984" t="s">
        <v>7</v>
      </c>
      <c r="G984">
        <v>2</v>
      </c>
      <c r="H984" s="1">
        <f t="shared" si="31"/>
        <v>1214</v>
      </c>
      <c r="I984" t="s">
        <v>95</v>
      </c>
      <c r="J984" t="s">
        <v>37</v>
      </c>
    </row>
    <row r="985" spans="1:10" x14ac:dyDescent="0.25">
      <c r="A985" t="s">
        <v>181</v>
      </c>
      <c r="B985" t="s">
        <v>65</v>
      </c>
      <c r="C985" t="str">
        <f t="shared" si="30"/>
        <v>McPherson Square -- Union Station</v>
      </c>
      <c r="D985" s="1">
        <v>9441</v>
      </c>
      <c r="E985" t="s">
        <v>23</v>
      </c>
      <c r="F985" t="s">
        <v>15</v>
      </c>
      <c r="G985">
        <v>2</v>
      </c>
      <c r="H985" s="1">
        <f t="shared" si="31"/>
        <v>18882</v>
      </c>
      <c r="I985" t="s">
        <v>95</v>
      </c>
      <c r="J985" t="s">
        <v>37</v>
      </c>
    </row>
    <row r="986" spans="1:10" x14ac:dyDescent="0.25">
      <c r="A986" t="s">
        <v>181</v>
      </c>
      <c r="B986" t="s">
        <v>199</v>
      </c>
      <c r="C986" t="str">
        <f t="shared" si="30"/>
        <v>McPherson Square -- Van Ness-UDC</v>
      </c>
      <c r="D986" s="1">
        <v>603</v>
      </c>
      <c r="E986" t="s">
        <v>23</v>
      </c>
      <c r="F986" t="s">
        <v>15</v>
      </c>
      <c r="G986">
        <v>2</v>
      </c>
      <c r="H986" s="1">
        <f t="shared" si="31"/>
        <v>1206</v>
      </c>
      <c r="I986" t="s">
        <v>95</v>
      </c>
      <c r="J986" t="s">
        <v>37</v>
      </c>
    </row>
    <row r="987" spans="1:10" x14ac:dyDescent="0.25">
      <c r="A987" t="s">
        <v>181</v>
      </c>
      <c r="B987" t="s">
        <v>202</v>
      </c>
      <c r="C987" t="str">
        <f t="shared" si="30"/>
        <v>McPherson Square -- Waterfront</v>
      </c>
      <c r="D987" s="1">
        <v>1930</v>
      </c>
      <c r="E987" t="s">
        <v>23</v>
      </c>
      <c r="F987" t="s">
        <v>7</v>
      </c>
      <c r="G987">
        <v>2</v>
      </c>
      <c r="H987" s="1">
        <f t="shared" si="31"/>
        <v>3860</v>
      </c>
      <c r="I987" t="s">
        <v>95</v>
      </c>
      <c r="J987" t="s">
        <v>37</v>
      </c>
    </row>
    <row r="988" spans="1:10" x14ac:dyDescent="0.25">
      <c r="A988" t="s">
        <v>181</v>
      </c>
      <c r="B988" t="s">
        <v>91</v>
      </c>
      <c r="C988" t="str">
        <f t="shared" si="30"/>
        <v>McPherson Square -- Woodley Park-Zoo</v>
      </c>
      <c r="D988" s="1">
        <v>661</v>
      </c>
      <c r="E988" t="s">
        <v>23</v>
      </c>
      <c r="F988" t="s">
        <v>15</v>
      </c>
      <c r="G988">
        <v>2</v>
      </c>
      <c r="H988" s="1">
        <f t="shared" si="31"/>
        <v>1322</v>
      </c>
      <c r="I988" t="s">
        <v>95</v>
      </c>
      <c r="J988" t="s">
        <v>37</v>
      </c>
    </row>
    <row r="989" spans="1:10" x14ac:dyDescent="0.25">
      <c r="A989" t="s">
        <v>183</v>
      </c>
      <c r="B989" t="s">
        <v>6</v>
      </c>
      <c r="C989" t="str">
        <f t="shared" si="30"/>
        <v>Metro Center -- Archives-Navy Memorial</v>
      </c>
      <c r="D989" s="1">
        <v>486</v>
      </c>
      <c r="E989" t="s">
        <v>184</v>
      </c>
      <c r="F989" t="s">
        <v>7</v>
      </c>
      <c r="G989">
        <v>2</v>
      </c>
      <c r="H989" s="1">
        <f t="shared" si="31"/>
        <v>972</v>
      </c>
      <c r="I989" t="s">
        <v>95</v>
      </c>
      <c r="J989" t="s">
        <v>37</v>
      </c>
    </row>
    <row r="990" spans="1:10" x14ac:dyDescent="0.25">
      <c r="A990" t="s">
        <v>183</v>
      </c>
      <c r="B990" t="s">
        <v>22</v>
      </c>
      <c r="C990" t="str">
        <f t="shared" si="30"/>
        <v>Metro Center -- Capitol South</v>
      </c>
      <c r="D990" s="1">
        <v>7418</v>
      </c>
      <c r="E990" t="s">
        <v>184</v>
      </c>
      <c r="F990" t="s">
        <v>23</v>
      </c>
      <c r="G990">
        <v>1</v>
      </c>
      <c r="H990" s="1">
        <f t="shared" si="31"/>
        <v>7418</v>
      </c>
      <c r="I990" t="s">
        <v>95</v>
      </c>
      <c r="J990" t="s">
        <v>37</v>
      </c>
    </row>
    <row r="991" spans="1:10" x14ac:dyDescent="0.25">
      <c r="A991" t="s">
        <v>183</v>
      </c>
      <c r="B991" t="s">
        <v>27</v>
      </c>
      <c r="C991" t="str">
        <f t="shared" si="30"/>
        <v>Metro Center -- Cleveland Park</v>
      </c>
      <c r="D991" s="1">
        <v>10393</v>
      </c>
      <c r="E991" t="s">
        <v>184</v>
      </c>
      <c r="F991" t="s">
        <v>15</v>
      </c>
      <c r="G991">
        <v>1</v>
      </c>
      <c r="H991" s="1">
        <f t="shared" si="31"/>
        <v>10393</v>
      </c>
      <c r="I991" t="s">
        <v>95</v>
      </c>
      <c r="J991" t="s">
        <v>37</v>
      </c>
    </row>
    <row r="992" spans="1:10" x14ac:dyDescent="0.25">
      <c r="A992" t="s">
        <v>183</v>
      </c>
      <c r="B992" t="s">
        <v>154</v>
      </c>
      <c r="C992" t="str">
        <f t="shared" si="30"/>
        <v>Metro Center -- Columbia Heights</v>
      </c>
      <c r="D992" s="1">
        <v>3888</v>
      </c>
      <c r="E992" t="s">
        <v>184</v>
      </c>
      <c r="F992" t="s">
        <v>7</v>
      </c>
      <c r="G992">
        <v>2</v>
      </c>
      <c r="H992" s="1">
        <f t="shared" si="31"/>
        <v>7776</v>
      </c>
      <c r="I992" t="s">
        <v>95</v>
      </c>
      <c r="J992" t="s">
        <v>37</v>
      </c>
    </row>
    <row r="993" spans="1:10" x14ac:dyDescent="0.25">
      <c r="A993" t="s">
        <v>183</v>
      </c>
      <c r="B993" t="s">
        <v>270</v>
      </c>
      <c r="C993" t="str">
        <f t="shared" si="30"/>
        <v>Metro Center -- Dupont Circle</v>
      </c>
      <c r="D993" s="1">
        <v>33477</v>
      </c>
      <c r="E993" t="s">
        <v>184</v>
      </c>
      <c r="F993" t="s">
        <v>15</v>
      </c>
      <c r="G993">
        <v>1</v>
      </c>
      <c r="H993" s="1">
        <f t="shared" si="31"/>
        <v>33477</v>
      </c>
      <c r="I993" t="s">
        <v>95</v>
      </c>
      <c r="J993" t="s">
        <v>37</v>
      </c>
    </row>
    <row r="994" spans="1:10" x14ac:dyDescent="0.25">
      <c r="A994" t="s">
        <v>183</v>
      </c>
      <c r="B994" t="s">
        <v>272</v>
      </c>
      <c r="C994" t="str">
        <f t="shared" si="30"/>
        <v>Metro Center -- Eastern Market</v>
      </c>
      <c r="D994" s="1">
        <v>9626</v>
      </c>
      <c r="E994" t="s">
        <v>184</v>
      </c>
      <c r="F994" t="s">
        <v>23</v>
      </c>
      <c r="G994">
        <v>1</v>
      </c>
      <c r="H994" s="1">
        <f t="shared" si="31"/>
        <v>9626</v>
      </c>
      <c r="I994" t="s">
        <v>95</v>
      </c>
      <c r="J994" t="s">
        <v>37</v>
      </c>
    </row>
    <row r="995" spans="1:10" x14ac:dyDescent="0.25">
      <c r="A995" t="s">
        <v>183</v>
      </c>
      <c r="B995" t="s">
        <v>275</v>
      </c>
      <c r="C995" t="str">
        <f t="shared" si="30"/>
        <v>Metro Center -- Farragut North</v>
      </c>
      <c r="D995" s="1">
        <v>12006</v>
      </c>
      <c r="E995" t="s">
        <v>184</v>
      </c>
      <c r="F995" t="s">
        <v>15</v>
      </c>
      <c r="G995">
        <v>1</v>
      </c>
      <c r="H995" s="1">
        <f t="shared" si="31"/>
        <v>12006</v>
      </c>
      <c r="I995" t="s">
        <v>95</v>
      </c>
      <c r="J995" t="s">
        <v>37</v>
      </c>
    </row>
    <row r="996" spans="1:10" x14ac:dyDescent="0.25">
      <c r="A996" t="s">
        <v>183</v>
      </c>
      <c r="B996" t="s">
        <v>276</v>
      </c>
      <c r="C996" t="str">
        <f t="shared" si="30"/>
        <v>Metro Center -- Farragut West</v>
      </c>
      <c r="D996" s="1">
        <v>7134</v>
      </c>
      <c r="E996" t="s">
        <v>184</v>
      </c>
      <c r="F996" t="s">
        <v>23</v>
      </c>
      <c r="G996">
        <v>1</v>
      </c>
      <c r="H996" s="1">
        <f t="shared" si="31"/>
        <v>7134</v>
      </c>
      <c r="I996" t="s">
        <v>95</v>
      </c>
      <c r="J996" t="s">
        <v>37</v>
      </c>
    </row>
    <row r="997" spans="1:10" x14ac:dyDescent="0.25">
      <c r="A997" t="s">
        <v>183</v>
      </c>
      <c r="B997" t="s">
        <v>277</v>
      </c>
      <c r="C997" t="str">
        <f t="shared" si="30"/>
        <v>Metro Center -- Federal Center SW</v>
      </c>
      <c r="D997" s="1">
        <v>3049</v>
      </c>
      <c r="E997" t="s">
        <v>184</v>
      </c>
      <c r="F997" t="s">
        <v>23</v>
      </c>
      <c r="G997">
        <v>1</v>
      </c>
      <c r="H997" s="1">
        <f t="shared" si="31"/>
        <v>3049</v>
      </c>
      <c r="I997" t="s">
        <v>95</v>
      </c>
      <c r="J997" t="s">
        <v>37</v>
      </c>
    </row>
    <row r="998" spans="1:10" x14ac:dyDescent="0.25">
      <c r="A998" t="s">
        <v>183</v>
      </c>
      <c r="B998" t="s">
        <v>278</v>
      </c>
      <c r="C998" t="str">
        <f t="shared" si="30"/>
        <v>Metro Center -- Federal Triangle</v>
      </c>
      <c r="D998" s="1">
        <v>842</v>
      </c>
      <c r="E998" t="s">
        <v>184</v>
      </c>
      <c r="F998" t="s">
        <v>23</v>
      </c>
      <c r="G998">
        <v>1</v>
      </c>
      <c r="H998" s="1">
        <f t="shared" si="31"/>
        <v>842</v>
      </c>
      <c r="I998" t="s">
        <v>95</v>
      </c>
      <c r="J998" t="s">
        <v>37</v>
      </c>
    </row>
    <row r="999" spans="1:10" x14ac:dyDescent="0.25">
      <c r="A999" t="s">
        <v>183</v>
      </c>
      <c r="B999" t="s">
        <v>279</v>
      </c>
      <c r="C999" t="str">
        <f t="shared" si="30"/>
        <v>Metro Center -- Foggy Bottom</v>
      </c>
      <c r="D999" s="1">
        <v>20929</v>
      </c>
      <c r="E999" t="s">
        <v>184</v>
      </c>
      <c r="F999" t="s">
        <v>23</v>
      </c>
      <c r="G999">
        <v>1</v>
      </c>
      <c r="H999" s="1">
        <f t="shared" si="31"/>
        <v>20929</v>
      </c>
      <c r="I999" t="s">
        <v>95</v>
      </c>
      <c r="J999" t="s">
        <v>37</v>
      </c>
    </row>
    <row r="1000" spans="1:10" x14ac:dyDescent="0.25">
      <c r="A1000" t="s">
        <v>183</v>
      </c>
      <c r="B1000" t="s">
        <v>120</v>
      </c>
      <c r="C1000" t="str">
        <f t="shared" si="30"/>
        <v>Metro Center -- Gallery Place-Chinatown</v>
      </c>
      <c r="D1000" s="1">
        <v>4150</v>
      </c>
      <c r="E1000" t="s">
        <v>184</v>
      </c>
      <c r="F1000" t="s">
        <v>117</v>
      </c>
      <c r="G1000">
        <v>1</v>
      </c>
      <c r="H1000" s="1">
        <f t="shared" si="31"/>
        <v>4150</v>
      </c>
      <c r="I1000" t="s">
        <v>95</v>
      </c>
      <c r="J1000" t="s">
        <v>37</v>
      </c>
    </row>
    <row r="1001" spans="1:10" x14ac:dyDescent="0.25">
      <c r="A1001" t="s">
        <v>183</v>
      </c>
      <c r="B1001" t="s">
        <v>121</v>
      </c>
      <c r="C1001" t="str">
        <f t="shared" si="30"/>
        <v>Metro Center -- Georgia Avenue-Petworth</v>
      </c>
      <c r="D1001" s="1">
        <v>1978</v>
      </c>
      <c r="E1001" t="s">
        <v>184</v>
      </c>
      <c r="F1001" t="s">
        <v>7</v>
      </c>
      <c r="G1001">
        <v>2</v>
      </c>
      <c r="H1001" s="1">
        <f t="shared" si="31"/>
        <v>3956</v>
      </c>
      <c r="I1001" t="s">
        <v>95</v>
      </c>
      <c r="J1001" t="s">
        <v>37</v>
      </c>
    </row>
    <row r="1002" spans="1:10" x14ac:dyDescent="0.25">
      <c r="A1002" t="s">
        <v>183</v>
      </c>
      <c r="B1002" t="s">
        <v>128</v>
      </c>
      <c r="C1002" t="str">
        <f t="shared" si="30"/>
        <v>Metro Center -- Judiciary Square</v>
      </c>
      <c r="D1002" s="1">
        <v>5465</v>
      </c>
      <c r="E1002" t="s">
        <v>184</v>
      </c>
      <c r="F1002" t="s">
        <v>15</v>
      </c>
      <c r="G1002">
        <v>1</v>
      </c>
      <c r="H1002" s="1">
        <f t="shared" si="31"/>
        <v>5465</v>
      </c>
      <c r="I1002" t="s">
        <v>95</v>
      </c>
      <c r="J1002" t="s">
        <v>37</v>
      </c>
    </row>
    <row r="1003" spans="1:10" x14ac:dyDescent="0.25">
      <c r="A1003" t="s">
        <v>183</v>
      </c>
      <c r="B1003" t="s">
        <v>132</v>
      </c>
      <c r="C1003" t="str">
        <f t="shared" si="30"/>
        <v>Metro Center -- L'Enfant Plaza</v>
      </c>
      <c r="D1003" s="1">
        <v>5692</v>
      </c>
      <c r="E1003" t="s">
        <v>184</v>
      </c>
      <c r="F1003" t="s">
        <v>133</v>
      </c>
      <c r="G1003">
        <v>1</v>
      </c>
      <c r="H1003" s="1">
        <f t="shared" si="31"/>
        <v>5692</v>
      </c>
      <c r="I1003" t="s">
        <v>95</v>
      </c>
      <c r="J1003" t="s">
        <v>37</v>
      </c>
    </row>
    <row r="1004" spans="1:10" x14ac:dyDescent="0.25">
      <c r="A1004" t="s">
        <v>183</v>
      </c>
      <c r="B1004" t="s">
        <v>181</v>
      </c>
      <c r="C1004" t="str">
        <f t="shared" si="30"/>
        <v>Metro Center -- McPherson Square</v>
      </c>
      <c r="D1004" s="1">
        <v>2891</v>
      </c>
      <c r="E1004" t="s">
        <v>184</v>
      </c>
      <c r="F1004" t="s">
        <v>23</v>
      </c>
      <c r="G1004">
        <v>1</v>
      </c>
      <c r="H1004" s="1">
        <f t="shared" si="31"/>
        <v>2891</v>
      </c>
      <c r="I1004" t="s">
        <v>95</v>
      </c>
      <c r="J1004" t="s">
        <v>37</v>
      </c>
    </row>
    <row r="1005" spans="1:10" x14ac:dyDescent="0.25">
      <c r="A1005" t="s">
        <v>183</v>
      </c>
      <c r="B1005" t="s">
        <v>249</v>
      </c>
      <c r="C1005" t="str">
        <f t="shared" si="30"/>
        <v>Metro Center -- Mt. Vernon Square-UDC</v>
      </c>
      <c r="D1005" s="1">
        <v>869</v>
      </c>
      <c r="E1005" t="s">
        <v>184</v>
      </c>
      <c r="F1005" t="s">
        <v>7</v>
      </c>
      <c r="G1005">
        <v>2</v>
      </c>
      <c r="H1005" s="1">
        <f t="shared" si="31"/>
        <v>1738</v>
      </c>
      <c r="I1005" t="s">
        <v>95</v>
      </c>
      <c r="J1005" t="s">
        <v>37</v>
      </c>
    </row>
    <row r="1006" spans="1:10" x14ac:dyDescent="0.25">
      <c r="A1006" t="s">
        <v>183</v>
      </c>
      <c r="B1006" t="s">
        <v>250</v>
      </c>
      <c r="C1006" t="str">
        <f t="shared" si="30"/>
        <v>Metro Center -- Navy Yard</v>
      </c>
      <c r="D1006" s="1">
        <v>1952</v>
      </c>
      <c r="E1006" t="s">
        <v>184</v>
      </c>
      <c r="F1006" t="s">
        <v>4</v>
      </c>
      <c r="G1006">
        <v>2</v>
      </c>
      <c r="H1006" s="1">
        <f t="shared" si="31"/>
        <v>3904</v>
      </c>
      <c r="I1006" t="s">
        <v>95</v>
      </c>
      <c r="J1006" t="s">
        <v>37</v>
      </c>
    </row>
    <row r="1007" spans="1:10" x14ac:dyDescent="0.25">
      <c r="A1007" t="s">
        <v>183</v>
      </c>
      <c r="B1007" t="s">
        <v>155</v>
      </c>
      <c r="C1007" t="str">
        <f t="shared" si="30"/>
        <v>Metro Center -- New York Ave</v>
      </c>
      <c r="D1007" s="1">
        <v>13148</v>
      </c>
      <c r="E1007" t="s">
        <v>184</v>
      </c>
      <c r="F1007" t="s">
        <v>15</v>
      </c>
      <c r="G1007">
        <v>1</v>
      </c>
      <c r="H1007" s="1">
        <f t="shared" si="31"/>
        <v>13148</v>
      </c>
      <c r="I1007" t="s">
        <v>95</v>
      </c>
      <c r="J1007" t="s">
        <v>37</v>
      </c>
    </row>
    <row r="1008" spans="1:10" x14ac:dyDescent="0.25">
      <c r="A1008" t="s">
        <v>183</v>
      </c>
      <c r="B1008" t="s">
        <v>158</v>
      </c>
      <c r="C1008" t="str">
        <f t="shared" si="30"/>
        <v>Metro Center -- Potomac Avenue</v>
      </c>
      <c r="D1008" s="1">
        <v>5100</v>
      </c>
      <c r="E1008" t="s">
        <v>184</v>
      </c>
      <c r="F1008" t="s">
        <v>23</v>
      </c>
      <c r="G1008">
        <v>1</v>
      </c>
      <c r="H1008" s="1">
        <f t="shared" si="31"/>
        <v>5100</v>
      </c>
      <c r="I1008" t="s">
        <v>95</v>
      </c>
      <c r="J1008" t="s">
        <v>37</v>
      </c>
    </row>
    <row r="1009" spans="1:10" x14ac:dyDescent="0.25">
      <c r="A1009" t="s">
        <v>183</v>
      </c>
      <c r="B1009" t="s">
        <v>165</v>
      </c>
      <c r="C1009" t="str">
        <f t="shared" si="30"/>
        <v>Metro Center -- Shaw-Howard University</v>
      </c>
      <c r="D1009" s="1">
        <v>2063</v>
      </c>
      <c r="E1009" t="s">
        <v>184</v>
      </c>
      <c r="F1009" t="s">
        <v>7</v>
      </c>
      <c r="G1009">
        <v>2</v>
      </c>
      <c r="H1009" s="1">
        <f t="shared" si="31"/>
        <v>4126</v>
      </c>
      <c r="I1009" t="s">
        <v>95</v>
      </c>
      <c r="J1009" t="s">
        <v>37</v>
      </c>
    </row>
    <row r="1010" spans="1:10" x14ac:dyDescent="0.25">
      <c r="A1010" t="s">
        <v>183</v>
      </c>
      <c r="B1010" t="s">
        <v>167</v>
      </c>
      <c r="C1010" t="str">
        <f t="shared" si="30"/>
        <v>Metro Center -- Smithsonian</v>
      </c>
      <c r="D1010" s="1">
        <v>6512</v>
      </c>
      <c r="E1010" t="s">
        <v>184</v>
      </c>
      <c r="F1010" t="s">
        <v>23</v>
      </c>
      <c r="G1010">
        <v>1</v>
      </c>
      <c r="H1010" s="1">
        <f t="shared" si="31"/>
        <v>6512</v>
      </c>
      <c r="I1010" t="s">
        <v>95</v>
      </c>
      <c r="J1010" t="s">
        <v>37</v>
      </c>
    </row>
    <row r="1011" spans="1:10" x14ac:dyDescent="0.25">
      <c r="A1011" t="s">
        <v>183</v>
      </c>
      <c r="B1011" t="s">
        <v>170</v>
      </c>
      <c r="C1011" t="str">
        <f t="shared" si="30"/>
        <v>Metro Center -- Stadium-Armory</v>
      </c>
      <c r="D1011" s="1">
        <v>4348</v>
      </c>
      <c r="E1011" t="s">
        <v>184</v>
      </c>
      <c r="F1011" t="s">
        <v>23</v>
      </c>
      <c r="G1011">
        <v>1</v>
      </c>
      <c r="H1011" s="1">
        <f t="shared" si="31"/>
        <v>4348</v>
      </c>
      <c r="I1011" t="s">
        <v>95</v>
      </c>
      <c r="J1011" t="s">
        <v>37</v>
      </c>
    </row>
    <row r="1012" spans="1:10" x14ac:dyDescent="0.25">
      <c r="A1012" t="s">
        <v>183</v>
      </c>
      <c r="B1012" t="s">
        <v>61</v>
      </c>
      <c r="C1012" t="str">
        <f t="shared" si="30"/>
        <v>Metro Center -- Tenleytown-AU</v>
      </c>
      <c r="D1012" s="1">
        <v>14242</v>
      </c>
      <c r="E1012" t="s">
        <v>184</v>
      </c>
      <c r="F1012" t="s">
        <v>15</v>
      </c>
      <c r="G1012">
        <v>1</v>
      </c>
      <c r="H1012" s="1">
        <f t="shared" si="31"/>
        <v>14242</v>
      </c>
      <c r="I1012" t="s">
        <v>95</v>
      </c>
      <c r="J1012" t="s">
        <v>37</v>
      </c>
    </row>
    <row r="1013" spans="1:10" x14ac:dyDescent="0.25">
      <c r="A1013" t="s">
        <v>183</v>
      </c>
      <c r="B1013" t="s">
        <v>64</v>
      </c>
      <c r="C1013" t="str">
        <f t="shared" si="30"/>
        <v>Metro Center -- U Street-Cardozo</v>
      </c>
      <c r="D1013" s="1">
        <v>2553</v>
      </c>
      <c r="E1013" t="s">
        <v>184</v>
      </c>
      <c r="F1013" t="s">
        <v>7</v>
      </c>
      <c r="G1013">
        <v>2</v>
      </c>
      <c r="H1013" s="1">
        <f t="shared" si="31"/>
        <v>5106</v>
      </c>
      <c r="I1013" t="s">
        <v>95</v>
      </c>
      <c r="J1013" t="s">
        <v>37</v>
      </c>
    </row>
    <row r="1014" spans="1:10" x14ac:dyDescent="0.25">
      <c r="A1014" t="s">
        <v>183</v>
      </c>
      <c r="B1014" t="s">
        <v>65</v>
      </c>
      <c r="C1014" t="str">
        <f t="shared" si="30"/>
        <v>Metro Center -- Union Station</v>
      </c>
      <c r="D1014" s="1">
        <v>46709</v>
      </c>
      <c r="E1014" t="s">
        <v>184</v>
      </c>
      <c r="F1014" t="s">
        <v>15</v>
      </c>
      <c r="G1014">
        <v>1</v>
      </c>
      <c r="H1014" s="1">
        <f t="shared" si="31"/>
        <v>46709</v>
      </c>
      <c r="I1014" t="s">
        <v>95</v>
      </c>
      <c r="J1014" t="s">
        <v>37</v>
      </c>
    </row>
    <row r="1015" spans="1:10" x14ac:dyDescent="0.25">
      <c r="A1015" t="s">
        <v>183</v>
      </c>
      <c r="B1015" t="s">
        <v>199</v>
      </c>
      <c r="C1015" t="str">
        <f t="shared" si="30"/>
        <v>Metro Center -- Van Ness-UDC</v>
      </c>
      <c r="D1015" s="1">
        <v>12498</v>
      </c>
      <c r="E1015" t="s">
        <v>184</v>
      </c>
      <c r="F1015" t="s">
        <v>15</v>
      </c>
      <c r="G1015">
        <v>1</v>
      </c>
      <c r="H1015" s="1">
        <f t="shared" si="31"/>
        <v>12498</v>
      </c>
      <c r="I1015" t="s">
        <v>95</v>
      </c>
      <c r="J1015" t="s">
        <v>37</v>
      </c>
    </row>
    <row r="1016" spans="1:10" x14ac:dyDescent="0.25">
      <c r="A1016" t="s">
        <v>183</v>
      </c>
      <c r="B1016" t="s">
        <v>202</v>
      </c>
      <c r="C1016" t="str">
        <f t="shared" si="30"/>
        <v>Metro Center -- Waterfront</v>
      </c>
      <c r="D1016" s="1">
        <v>1779</v>
      </c>
      <c r="E1016" t="s">
        <v>184</v>
      </c>
      <c r="F1016" t="s">
        <v>7</v>
      </c>
      <c r="G1016">
        <v>2</v>
      </c>
      <c r="H1016" s="1">
        <f t="shared" si="31"/>
        <v>3558</v>
      </c>
      <c r="I1016" t="s">
        <v>95</v>
      </c>
      <c r="J1016" t="s">
        <v>37</v>
      </c>
    </row>
    <row r="1017" spans="1:10" x14ac:dyDescent="0.25">
      <c r="A1017" t="s">
        <v>183</v>
      </c>
      <c r="B1017" t="s">
        <v>91</v>
      </c>
      <c r="C1017" t="str">
        <f t="shared" si="30"/>
        <v>Metro Center -- Woodley Park-Zoo</v>
      </c>
      <c r="D1017" s="1">
        <v>15136</v>
      </c>
      <c r="E1017" t="s">
        <v>184</v>
      </c>
      <c r="F1017" t="s">
        <v>15</v>
      </c>
      <c r="G1017">
        <v>1</v>
      </c>
      <c r="H1017" s="1">
        <f t="shared" si="31"/>
        <v>15136</v>
      </c>
      <c r="I1017" t="s">
        <v>95</v>
      </c>
      <c r="J1017" t="s">
        <v>37</v>
      </c>
    </row>
    <row r="1018" spans="1:10" x14ac:dyDescent="0.25">
      <c r="A1018" t="s">
        <v>249</v>
      </c>
      <c r="B1018" t="s">
        <v>6</v>
      </c>
      <c r="C1018" t="str">
        <f t="shared" si="30"/>
        <v>Mt. Vernon Square-UDC -- Archives-Navy Memorial</v>
      </c>
      <c r="D1018" s="1">
        <v>2519</v>
      </c>
      <c r="E1018" t="s">
        <v>7</v>
      </c>
      <c r="F1018" t="s">
        <v>7</v>
      </c>
      <c r="G1018">
        <v>1</v>
      </c>
      <c r="H1018" s="1">
        <f t="shared" si="31"/>
        <v>2519</v>
      </c>
      <c r="I1018" t="s">
        <v>95</v>
      </c>
      <c r="J1018" t="s">
        <v>37</v>
      </c>
    </row>
    <row r="1019" spans="1:10" x14ac:dyDescent="0.25">
      <c r="A1019" t="s">
        <v>249</v>
      </c>
      <c r="B1019" t="s">
        <v>22</v>
      </c>
      <c r="C1019" t="str">
        <f t="shared" si="30"/>
        <v>Mt. Vernon Square-UDC -- Capitol South</v>
      </c>
      <c r="D1019" s="1">
        <v>1540</v>
      </c>
      <c r="E1019" t="s">
        <v>7</v>
      </c>
      <c r="F1019" t="s">
        <v>23</v>
      </c>
      <c r="G1019">
        <v>2</v>
      </c>
      <c r="H1019" s="1">
        <f t="shared" si="31"/>
        <v>3080</v>
      </c>
      <c r="I1019" t="s">
        <v>95</v>
      </c>
      <c r="J1019" t="s">
        <v>37</v>
      </c>
    </row>
    <row r="1020" spans="1:10" x14ac:dyDescent="0.25">
      <c r="A1020" t="s">
        <v>249</v>
      </c>
      <c r="B1020" t="s">
        <v>27</v>
      </c>
      <c r="C1020" t="str">
        <f t="shared" si="30"/>
        <v>Mt. Vernon Square-UDC -- Cleveland Park</v>
      </c>
      <c r="D1020" s="1">
        <v>239</v>
      </c>
      <c r="E1020" t="s">
        <v>7</v>
      </c>
      <c r="F1020" t="s">
        <v>15</v>
      </c>
      <c r="G1020">
        <v>2</v>
      </c>
      <c r="H1020" s="1">
        <f t="shared" si="31"/>
        <v>478</v>
      </c>
      <c r="I1020" t="s">
        <v>95</v>
      </c>
      <c r="J1020" t="s">
        <v>37</v>
      </c>
    </row>
    <row r="1021" spans="1:10" x14ac:dyDescent="0.25">
      <c r="A1021" t="s">
        <v>249</v>
      </c>
      <c r="B1021" t="s">
        <v>154</v>
      </c>
      <c r="C1021" t="str">
        <f t="shared" si="30"/>
        <v>Mt. Vernon Square-UDC -- Columbia Heights</v>
      </c>
      <c r="D1021" s="1">
        <v>8978</v>
      </c>
      <c r="E1021" t="s">
        <v>7</v>
      </c>
      <c r="F1021" t="s">
        <v>7</v>
      </c>
      <c r="G1021">
        <v>1</v>
      </c>
      <c r="H1021" s="1">
        <f t="shared" si="31"/>
        <v>8978</v>
      </c>
      <c r="I1021" t="s">
        <v>95</v>
      </c>
      <c r="J1021" t="s">
        <v>37</v>
      </c>
    </row>
    <row r="1022" spans="1:10" x14ac:dyDescent="0.25">
      <c r="A1022" t="s">
        <v>249</v>
      </c>
      <c r="B1022" t="s">
        <v>270</v>
      </c>
      <c r="C1022" t="str">
        <f t="shared" si="30"/>
        <v>Mt. Vernon Square-UDC -- Dupont Circle</v>
      </c>
      <c r="D1022" s="1">
        <v>1467</v>
      </c>
      <c r="E1022" t="s">
        <v>7</v>
      </c>
      <c r="F1022" t="s">
        <v>15</v>
      </c>
      <c r="G1022">
        <v>2</v>
      </c>
      <c r="H1022" s="1">
        <f t="shared" si="31"/>
        <v>2934</v>
      </c>
      <c r="I1022" t="s">
        <v>95</v>
      </c>
      <c r="J1022" t="s">
        <v>37</v>
      </c>
    </row>
    <row r="1023" spans="1:10" x14ac:dyDescent="0.25">
      <c r="A1023" t="s">
        <v>249</v>
      </c>
      <c r="B1023" t="s">
        <v>272</v>
      </c>
      <c r="C1023" t="str">
        <f t="shared" si="30"/>
        <v>Mt. Vernon Square-UDC -- Eastern Market</v>
      </c>
      <c r="D1023" s="1">
        <v>1187</v>
      </c>
      <c r="E1023" t="s">
        <v>7</v>
      </c>
      <c r="F1023" t="s">
        <v>23</v>
      </c>
      <c r="G1023">
        <v>2</v>
      </c>
      <c r="H1023" s="1">
        <f t="shared" si="31"/>
        <v>2374</v>
      </c>
      <c r="I1023" t="s">
        <v>95</v>
      </c>
      <c r="J1023" t="s">
        <v>37</v>
      </c>
    </row>
    <row r="1024" spans="1:10" x14ac:dyDescent="0.25">
      <c r="A1024" t="s">
        <v>249</v>
      </c>
      <c r="B1024" t="s">
        <v>275</v>
      </c>
      <c r="C1024" t="str">
        <f t="shared" si="30"/>
        <v>Mt. Vernon Square-UDC -- Farragut North</v>
      </c>
      <c r="D1024" s="1">
        <v>1861</v>
      </c>
      <c r="E1024" t="s">
        <v>7</v>
      </c>
      <c r="F1024" t="s">
        <v>15</v>
      </c>
      <c r="G1024">
        <v>2</v>
      </c>
      <c r="H1024" s="1">
        <f t="shared" si="31"/>
        <v>3722</v>
      </c>
      <c r="I1024" t="s">
        <v>95</v>
      </c>
      <c r="J1024" t="s">
        <v>37</v>
      </c>
    </row>
    <row r="1025" spans="1:10" x14ac:dyDescent="0.25">
      <c r="A1025" t="s">
        <v>249</v>
      </c>
      <c r="B1025" t="s">
        <v>276</v>
      </c>
      <c r="C1025" t="str">
        <f t="shared" si="30"/>
        <v>Mt. Vernon Square-UDC -- Farragut West</v>
      </c>
      <c r="D1025" s="1">
        <v>612</v>
      </c>
      <c r="E1025" t="s">
        <v>7</v>
      </c>
      <c r="F1025" t="s">
        <v>23</v>
      </c>
      <c r="G1025">
        <v>2</v>
      </c>
      <c r="H1025" s="1">
        <f t="shared" si="31"/>
        <v>1224</v>
      </c>
      <c r="I1025" t="s">
        <v>95</v>
      </c>
      <c r="J1025" t="s">
        <v>37</v>
      </c>
    </row>
    <row r="1026" spans="1:10" x14ac:dyDescent="0.25">
      <c r="A1026" t="s">
        <v>249</v>
      </c>
      <c r="B1026" t="s">
        <v>277</v>
      </c>
      <c r="C1026" t="str">
        <f t="shared" ref="C1026:C1089" si="32">(A1026&amp;" -- "&amp;B1026)</f>
        <v>Mt. Vernon Square-UDC -- Federal Center SW</v>
      </c>
      <c r="D1026" s="1">
        <v>706</v>
      </c>
      <c r="E1026" t="s">
        <v>7</v>
      </c>
      <c r="F1026" t="s">
        <v>23</v>
      </c>
      <c r="G1026">
        <v>2</v>
      </c>
      <c r="H1026" s="1">
        <f t="shared" ref="H1026:H1089" si="33">D1026*G1026</f>
        <v>1412</v>
      </c>
      <c r="I1026" t="s">
        <v>95</v>
      </c>
      <c r="J1026" t="s">
        <v>37</v>
      </c>
    </row>
    <row r="1027" spans="1:10" x14ac:dyDescent="0.25">
      <c r="A1027" t="s">
        <v>249</v>
      </c>
      <c r="B1027" t="s">
        <v>278</v>
      </c>
      <c r="C1027" t="str">
        <f t="shared" si="32"/>
        <v>Mt. Vernon Square-UDC -- Federal Triangle</v>
      </c>
      <c r="D1027" s="1">
        <v>333</v>
      </c>
      <c r="E1027" t="s">
        <v>7</v>
      </c>
      <c r="F1027" t="s">
        <v>23</v>
      </c>
      <c r="G1027">
        <v>2</v>
      </c>
      <c r="H1027" s="1">
        <f t="shared" si="33"/>
        <v>666</v>
      </c>
      <c r="I1027" t="s">
        <v>95</v>
      </c>
      <c r="J1027" t="s">
        <v>37</v>
      </c>
    </row>
    <row r="1028" spans="1:10" x14ac:dyDescent="0.25">
      <c r="A1028" t="s">
        <v>249</v>
      </c>
      <c r="B1028" t="s">
        <v>279</v>
      </c>
      <c r="C1028" t="str">
        <f t="shared" si="32"/>
        <v>Mt. Vernon Square-UDC -- Foggy Bottom</v>
      </c>
      <c r="D1028" s="1">
        <v>1828</v>
      </c>
      <c r="E1028" t="s">
        <v>7</v>
      </c>
      <c r="F1028" t="s">
        <v>23</v>
      </c>
      <c r="G1028">
        <v>2</v>
      </c>
      <c r="H1028" s="1">
        <f t="shared" si="33"/>
        <v>3656</v>
      </c>
      <c r="I1028" t="s">
        <v>95</v>
      </c>
      <c r="J1028" t="s">
        <v>37</v>
      </c>
    </row>
    <row r="1029" spans="1:10" x14ac:dyDescent="0.25">
      <c r="A1029" t="s">
        <v>249</v>
      </c>
      <c r="B1029" t="s">
        <v>120</v>
      </c>
      <c r="C1029" t="str">
        <f t="shared" si="32"/>
        <v>Mt. Vernon Square-UDC -- Gallery Place-Chinatown</v>
      </c>
      <c r="D1029" s="1">
        <v>2037</v>
      </c>
      <c r="E1029" t="s">
        <v>7</v>
      </c>
      <c r="F1029" t="s">
        <v>117</v>
      </c>
      <c r="G1029">
        <v>1</v>
      </c>
      <c r="H1029" s="1">
        <f t="shared" si="33"/>
        <v>2037</v>
      </c>
      <c r="I1029" t="s">
        <v>95</v>
      </c>
      <c r="J1029" t="s">
        <v>37</v>
      </c>
    </row>
    <row r="1030" spans="1:10" x14ac:dyDescent="0.25">
      <c r="A1030" t="s">
        <v>249</v>
      </c>
      <c r="B1030" t="s">
        <v>121</v>
      </c>
      <c r="C1030" t="str">
        <f t="shared" si="32"/>
        <v>Mt. Vernon Square-UDC -- Georgia Avenue-Petworth</v>
      </c>
      <c r="D1030" s="1">
        <v>3005</v>
      </c>
      <c r="E1030" t="s">
        <v>7</v>
      </c>
      <c r="F1030" t="s">
        <v>7</v>
      </c>
      <c r="G1030">
        <v>1</v>
      </c>
      <c r="H1030" s="1">
        <f t="shared" si="33"/>
        <v>3005</v>
      </c>
      <c r="I1030" t="s">
        <v>95</v>
      </c>
      <c r="J1030" t="s">
        <v>37</v>
      </c>
    </row>
    <row r="1031" spans="1:10" x14ac:dyDescent="0.25">
      <c r="A1031" t="s">
        <v>249</v>
      </c>
      <c r="B1031" t="s">
        <v>128</v>
      </c>
      <c r="C1031" t="str">
        <f t="shared" si="32"/>
        <v>Mt. Vernon Square-UDC -- Judiciary Square</v>
      </c>
      <c r="D1031" s="1">
        <v>489</v>
      </c>
      <c r="E1031" t="s">
        <v>7</v>
      </c>
      <c r="F1031" t="s">
        <v>15</v>
      </c>
      <c r="G1031">
        <v>2</v>
      </c>
      <c r="H1031" s="1">
        <f t="shared" si="33"/>
        <v>978</v>
      </c>
      <c r="I1031" t="s">
        <v>95</v>
      </c>
      <c r="J1031" t="s">
        <v>37</v>
      </c>
    </row>
    <row r="1032" spans="1:10" x14ac:dyDescent="0.25">
      <c r="A1032" t="s">
        <v>249</v>
      </c>
      <c r="B1032" t="s">
        <v>132</v>
      </c>
      <c r="C1032" t="str">
        <f t="shared" si="32"/>
        <v>Mt. Vernon Square-UDC -- L'Enfant Plaza</v>
      </c>
      <c r="D1032" s="1">
        <v>4680</v>
      </c>
      <c r="E1032" t="s">
        <v>7</v>
      </c>
      <c r="F1032" t="s">
        <v>133</v>
      </c>
      <c r="G1032">
        <v>1</v>
      </c>
      <c r="H1032" s="1">
        <f t="shared" si="33"/>
        <v>4680</v>
      </c>
      <c r="I1032" t="s">
        <v>95</v>
      </c>
      <c r="J1032" t="s">
        <v>37</v>
      </c>
    </row>
    <row r="1033" spans="1:10" x14ac:dyDescent="0.25">
      <c r="A1033" t="s">
        <v>249</v>
      </c>
      <c r="B1033" t="s">
        <v>181</v>
      </c>
      <c r="C1033" t="str">
        <f t="shared" si="32"/>
        <v>Mt. Vernon Square-UDC -- McPherson Square</v>
      </c>
      <c r="D1033" s="1">
        <v>276</v>
      </c>
      <c r="E1033" t="s">
        <v>7</v>
      </c>
      <c r="F1033" t="s">
        <v>23</v>
      </c>
      <c r="G1033">
        <v>2</v>
      </c>
      <c r="H1033" s="1">
        <f t="shared" si="33"/>
        <v>552</v>
      </c>
      <c r="I1033" t="s">
        <v>95</v>
      </c>
      <c r="J1033" t="s">
        <v>37</v>
      </c>
    </row>
    <row r="1034" spans="1:10" x14ac:dyDescent="0.25">
      <c r="A1034" t="s">
        <v>249</v>
      </c>
      <c r="B1034" t="s">
        <v>183</v>
      </c>
      <c r="C1034" t="str">
        <f t="shared" si="32"/>
        <v>Mt. Vernon Square-UDC -- Metro Center</v>
      </c>
      <c r="D1034" s="1">
        <v>972</v>
      </c>
      <c r="E1034" t="s">
        <v>7</v>
      </c>
      <c r="F1034" t="s">
        <v>184</v>
      </c>
      <c r="G1034">
        <v>2</v>
      </c>
      <c r="H1034" s="1">
        <f t="shared" si="33"/>
        <v>1944</v>
      </c>
      <c r="I1034" t="s">
        <v>95</v>
      </c>
      <c r="J1034" t="s">
        <v>37</v>
      </c>
    </row>
    <row r="1035" spans="1:10" x14ac:dyDescent="0.25">
      <c r="A1035" t="s">
        <v>249</v>
      </c>
      <c r="B1035" t="s">
        <v>250</v>
      </c>
      <c r="C1035" t="str">
        <f t="shared" si="32"/>
        <v>Mt. Vernon Square-UDC -- Navy Yard</v>
      </c>
      <c r="D1035" s="1">
        <v>2794</v>
      </c>
      <c r="E1035" t="s">
        <v>7</v>
      </c>
      <c r="F1035" t="s">
        <v>4</v>
      </c>
      <c r="G1035">
        <v>1</v>
      </c>
      <c r="H1035" s="1">
        <f t="shared" si="33"/>
        <v>2794</v>
      </c>
      <c r="I1035" t="s">
        <v>95</v>
      </c>
      <c r="J1035" t="s">
        <v>37</v>
      </c>
    </row>
    <row r="1036" spans="1:10" x14ac:dyDescent="0.25">
      <c r="A1036" t="s">
        <v>249</v>
      </c>
      <c r="B1036" t="s">
        <v>155</v>
      </c>
      <c r="C1036" t="str">
        <f t="shared" si="32"/>
        <v>Mt. Vernon Square-UDC -- New York Ave</v>
      </c>
      <c r="D1036" s="1">
        <v>736</v>
      </c>
      <c r="E1036" t="s">
        <v>7</v>
      </c>
      <c r="F1036" t="s">
        <v>15</v>
      </c>
      <c r="G1036">
        <v>2</v>
      </c>
      <c r="H1036" s="1">
        <f t="shared" si="33"/>
        <v>1472</v>
      </c>
      <c r="I1036" t="s">
        <v>95</v>
      </c>
      <c r="J1036" t="s">
        <v>37</v>
      </c>
    </row>
    <row r="1037" spans="1:10" x14ac:dyDescent="0.25">
      <c r="A1037" t="s">
        <v>249</v>
      </c>
      <c r="B1037" t="s">
        <v>158</v>
      </c>
      <c r="C1037" t="str">
        <f t="shared" si="32"/>
        <v>Mt. Vernon Square-UDC -- Potomac Avenue</v>
      </c>
      <c r="D1037" s="1">
        <v>608</v>
      </c>
      <c r="E1037" t="s">
        <v>7</v>
      </c>
      <c r="F1037" t="s">
        <v>23</v>
      </c>
      <c r="G1037">
        <v>2</v>
      </c>
      <c r="H1037" s="1">
        <f t="shared" si="33"/>
        <v>1216</v>
      </c>
      <c r="I1037" t="s">
        <v>95</v>
      </c>
      <c r="J1037" t="s">
        <v>37</v>
      </c>
    </row>
    <row r="1038" spans="1:10" x14ac:dyDescent="0.25">
      <c r="A1038" t="s">
        <v>249</v>
      </c>
      <c r="B1038" t="s">
        <v>165</v>
      </c>
      <c r="C1038" t="str">
        <f t="shared" si="32"/>
        <v>Mt. Vernon Square-UDC -- Shaw-Howard University</v>
      </c>
      <c r="D1038" s="1">
        <v>1383</v>
      </c>
      <c r="E1038" t="s">
        <v>7</v>
      </c>
      <c r="F1038" t="s">
        <v>7</v>
      </c>
      <c r="G1038">
        <v>1</v>
      </c>
      <c r="H1038" s="1">
        <f t="shared" si="33"/>
        <v>1383</v>
      </c>
      <c r="I1038" t="s">
        <v>95</v>
      </c>
      <c r="J1038" t="s">
        <v>37</v>
      </c>
    </row>
    <row r="1039" spans="1:10" x14ac:dyDescent="0.25">
      <c r="A1039" t="s">
        <v>249</v>
      </c>
      <c r="B1039" t="s">
        <v>167</v>
      </c>
      <c r="C1039" t="str">
        <f t="shared" si="32"/>
        <v>Mt. Vernon Square-UDC -- Smithsonian</v>
      </c>
      <c r="D1039" s="1">
        <v>921</v>
      </c>
      <c r="E1039" t="s">
        <v>7</v>
      </c>
      <c r="F1039" t="s">
        <v>23</v>
      </c>
      <c r="G1039">
        <v>2</v>
      </c>
      <c r="H1039" s="1">
        <f t="shared" si="33"/>
        <v>1842</v>
      </c>
      <c r="I1039" t="s">
        <v>95</v>
      </c>
      <c r="J1039" t="s">
        <v>37</v>
      </c>
    </row>
    <row r="1040" spans="1:10" x14ac:dyDescent="0.25">
      <c r="A1040" t="s">
        <v>249</v>
      </c>
      <c r="B1040" t="s">
        <v>170</v>
      </c>
      <c r="C1040" t="str">
        <f t="shared" si="32"/>
        <v>Mt. Vernon Square-UDC -- Stadium-Armory</v>
      </c>
      <c r="D1040" s="1">
        <v>763</v>
      </c>
      <c r="E1040" t="s">
        <v>7</v>
      </c>
      <c r="F1040" t="s">
        <v>23</v>
      </c>
      <c r="G1040">
        <v>2</v>
      </c>
      <c r="H1040" s="1">
        <f t="shared" si="33"/>
        <v>1526</v>
      </c>
      <c r="I1040" t="s">
        <v>95</v>
      </c>
      <c r="J1040" t="s">
        <v>37</v>
      </c>
    </row>
    <row r="1041" spans="1:10" x14ac:dyDescent="0.25">
      <c r="A1041" t="s">
        <v>249</v>
      </c>
      <c r="B1041" t="s">
        <v>61</v>
      </c>
      <c r="C1041" t="str">
        <f t="shared" si="32"/>
        <v>Mt. Vernon Square-UDC -- Tenleytown-AU</v>
      </c>
      <c r="D1041" s="1">
        <v>809</v>
      </c>
      <c r="E1041" t="s">
        <v>7</v>
      </c>
      <c r="F1041" t="s">
        <v>15</v>
      </c>
      <c r="G1041">
        <v>2</v>
      </c>
      <c r="H1041" s="1">
        <f t="shared" si="33"/>
        <v>1618</v>
      </c>
      <c r="I1041" t="s">
        <v>95</v>
      </c>
      <c r="J1041" t="s">
        <v>37</v>
      </c>
    </row>
    <row r="1042" spans="1:10" x14ac:dyDescent="0.25">
      <c r="A1042" t="s">
        <v>249</v>
      </c>
      <c r="B1042" t="s">
        <v>64</v>
      </c>
      <c r="C1042" t="str">
        <f t="shared" si="32"/>
        <v>Mt. Vernon Square-UDC -- U Street-Cardozo</v>
      </c>
      <c r="D1042" s="1">
        <v>4211</v>
      </c>
      <c r="E1042" t="s">
        <v>7</v>
      </c>
      <c r="F1042" t="s">
        <v>7</v>
      </c>
      <c r="G1042">
        <v>1</v>
      </c>
      <c r="H1042" s="1">
        <f t="shared" si="33"/>
        <v>4211</v>
      </c>
      <c r="I1042" t="s">
        <v>95</v>
      </c>
      <c r="J1042" t="s">
        <v>37</v>
      </c>
    </row>
    <row r="1043" spans="1:10" x14ac:dyDescent="0.25">
      <c r="A1043" t="s">
        <v>249</v>
      </c>
      <c r="B1043" t="s">
        <v>65</v>
      </c>
      <c r="C1043" t="str">
        <f t="shared" si="32"/>
        <v>Mt. Vernon Square-UDC -- Union Station</v>
      </c>
      <c r="D1043" s="1">
        <v>3378</v>
      </c>
      <c r="E1043" t="s">
        <v>7</v>
      </c>
      <c r="F1043" t="s">
        <v>15</v>
      </c>
      <c r="G1043">
        <v>2</v>
      </c>
      <c r="H1043" s="1">
        <f t="shared" si="33"/>
        <v>6756</v>
      </c>
      <c r="I1043" t="s">
        <v>95</v>
      </c>
      <c r="J1043" t="s">
        <v>37</v>
      </c>
    </row>
    <row r="1044" spans="1:10" x14ac:dyDescent="0.25">
      <c r="A1044" t="s">
        <v>249</v>
      </c>
      <c r="B1044" t="s">
        <v>199</v>
      </c>
      <c r="C1044" t="str">
        <f t="shared" si="32"/>
        <v>Mt. Vernon Square-UDC -- Van Ness-UDC</v>
      </c>
      <c r="D1044" s="1">
        <v>489</v>
      </c>
      <c r="E1044" t="s">
        <v>7</v>
      </c>
      <c r="F1044" t="s">
        <v>15</v>
      </c>
      <c r="G1044">
        <v>2</v>
      </c>
      <c r="H1044" s="1">
        <f t="shared" si="33"/>
        <v>978</v>
      </c>
      <c r="I1044" t="s">
        <v>95</v>
      </c>
      <c r="J1044" t="s">
        <v>37</v>
      </c>
    </row>
    <row r="1045" spans="1:10" x14ac:dyDescent="0.25">
      <c r="A1045" t="s">
        <v>249</v>
      </c>
      <c r="B1045" t="s">
        <v>202</v>
      </c>
      <c r="C1045" t="str">
        <f t="shared" si="32"/>
        <v>Mt. Vernon Square-UDC -- Waterfront</v>
      </c>
      <c r="D1045" s="1">
        <v>1518</v>
      </c>
      <c r="E1045" t="s">
        <v>7</v>
      </c>
      <c r="F1045" t="s">
        <v>7</v>
      </c>
      <c r="G1045">
        <v>1</v>
      </c>
      <c r="H1045" s="1">
        <f t="shared" si="33"/>
        <v>1518</v>
      </c>
      <c r="I1045" t="s">
        <v>95</v>
      </c>
      <c r="J1045" t="s">
        <v>37</v>
      </c>
    </row>
    <row r="1046" spans="1:10" x14ac:dyDescent="0.25">
      <c r="A1046" t="s">
        <v>249</v>
      </c>
      <c r="B1046" t="s">
        <v>91</v>
      </c>
      <c r="C1046" t="str">
        <f t="shared" si="32"/>
        <v>Mt. Vernon Square-UDC -- Woodley Park-Zoo</v>
      </c>
      <c r="D1046" s="1">
        <v>472</v>
      </c>
      <c r="E1046" t="s">
        <v>7</v>
      </c>
      <c r="F1046" t="s">
        <v>15</v>
      </c>
      <c r="G1046">
        <v>2</v>
      </c>
      <c r="H1046" s="1">
        <f t="shared" si="33"/>
        <v>944</v>
      </c>
      <c r="I1046" t="s">
        <v>95</v>
      </c>
      <c r="J1046" t="s">
        <v>37</v>
      </c>
    </row>
    <row r="1047" spans="1:10" x14ac:dyDescent="0.25">
      <c r="A1047" t="s">
        <v>250</v>
      </c>
      <c r="B1047" t="s">
        <v>6</v>
      </c>
      <c r="C1047" t="str">
        <f t="shared" si="32"/>
        <v>Navy Yard -- Archives-Navy Memorial</v>
      </c>
      <c r="D1047" s="1">
        <v>4699</v>
      </c>
      <c r="E1047" t="s">
        <v>4</v>
      </c>
      <c r="F1047" t="s">
        <v>7</v>
      </c>
      <c r="G1047">
        <v>1</v>
      </c>
      <c r="H1047" s="1">
        <f t="shared" si="33"/>
        <v>4699</v>
      </c>
      <c r="I1047" t="s">
        <v>95</v>
      </c>
      <c r="J1047" t="s">
        <v>37</v>
      </c>
    </row>
    <row r="1048" spans="1:10" x14ac:dyDescent="0.25">
      <c r="A1048" t="s">
        <v>250</v>
      </c>
      <c r="B1048" t="s">
        <v>22</v>
      </c>
      <c r="C1048" t="str">
        <f t="shared" si="32"/>
        <v>Navy Yard -- Capitol South</v>
      </c>
      <c r="D1048" s="1">
        <v>221</v>
      </c>
      <c r="E1048" t="s">
        <v>4</v>
      </c>
      <c r="F1048" t="s">
        <v>23</v>
      </c>
      <c r="G1048">
        <v>2</v>
      </c>
      <c r="H1048" s="1">
        <f t="shared" si="33"/>
        <v>442</v>
      </c>
      <c r="I1048" t="s">
        <v>95</v>
      </c>
      <c r="J1048" t="s">
        <v>37</v>
      </c>
    </row>
    <row r="1049" spans="1:10" x14ac:dyDescent="0.25">
      <c r="A1049" t="s">
        <v>250</v>
      </c>
      <c r="B1049" t="s">
        <v>27</v>
      </c>
      <c r="C1049" t="str">
        <f t="shared" si="32"/>
        <v>Navy Yard -- Cleveland Park</v>
      </c>
      <c r="D1049" s="1">
        <v>766</v>
      </c>
      <c r="E1049" t="s">
        <v>4</v>
      </c>
      <c r="F1049" t="s">
        <v>15</v>
      </c>
      <c r="G1049">
        <v>2</v>
      </c>
      <c r="H1049" s="1">
        <f t="shared" si="33"/>
        <v>1532</v>
      </c>
      <c r="I1049" t="s">
        <v>95</v>
      </c>
      <c r="J1049" t="s">
        <v>37</v>
      </c>
    </row>
    <row r="1050" spans="1:10" x14ac:dyDescent="0.25">
      <c r="A1050" t="s">
        <v>250</v>
      </c>
      <c r="B1050" t="s">
        <v>154</v>
      </c>
      <c r="C1050" t="str">
        <f t="shared" si="32"/>
        <v>Navy Yard -- Columbia Heights</v>
      </c>
      <c r="D1050" s="1">
        <v>7048</v>
      </c>
      <c r="E1050" t="s">
        <v>4</v>
      </c>
      <c r="F1050" t="s">
        <v>7</v>
      </c>
      <c r="G1050">
        <v>1</v>
      </c>
      <c r="H1050" s="1">
        <f t="shared" si="33"/>
        <v>7048</v>
      </c>
      <c r="I1050" t="s">
        <v>95</v>
      </c>
      <c r="J1050" t="s">
        <v>37</v>
      </c>
    </row>
    <row r="1051" spans="1:10" x14ac:dyDescent="0.25">
      <c r="A1051" t="s">
        <v>250</v>
      </c>
      <c r="B1051" t="s">
        <v>270</v>
      </c>
      <c r="C1051" t="str">
        <f t="shared" si="32"/>
        <v>Navy Yard -- Dupont Circle</v>
      </c>
      <c r="D1051" s="1">
        <v>3794</v>
      </c>
      <c r="E1051" t="s">
        <v>4</v>
      </c>
      <c r="F1051" t="s">
        <v>15</v>
      </c>
      <c r="G1051">
        <v>2</v>
      </c>
      <c r="H1051" s="1">
        <f t="shared" si="33"/>
        <v>7588</v>
      </c>
      <c r="I1051" t="s">
        <v>95</v>
      </c>
      <c r="J1051" t="s">
        <v>37</v>
      </c>
    </row>
    <row r="1052" spans="1:10" x14ac:dyDescent="0.25">
      <c r="A1052" t="s">
        <v>250</v>
      </c>
      <c r="B1052" t="s">
        <v>272</v>
      </c>
      <c r="C1052" t="str">
        <f t="shared" si="32"/>
        <v>Navy Yard -- Eastern Market</v>
      </c>
      <c r="D1052" s="1">
        <v>339</v>
      </c>
      <c r="E1052" t="s">
        <v>4</v>
      </c>
      <c r="F1052" t="s">
        <v>23</v>
      </c>
      <c r="G1052">
        <v>2</v>
      </c>
      <c r="H1052" s="1">
        <f t="shared" si="33"/>
        <v>678</v>
      </c>
      <c r="I1052" t="s">
        <v>95</v>
      </c>
      <c r="J1052" t="s">
        <v>37</v>
      </c>
    </row>
    <row r="1053" spans="1:10" x14ac:dyDescent="0.25">
      <c r="A1053" t="s">
        <v>250</v>
      </c>
      <c r="B1053" t="s">
        <v>275</v>
      </c>
      <c r="C1053" t="str">
        <f t="shared" si="32"/>
        <v>Navy Yard -- Farragut North</v>
      </c>
      <c r="D1053" s="1">
        <v>2671</v>
      </c>
      <c r="E1053" t="s">
        <v>4</v>
      </c>
      <c r="F1053" t="s">
        <v>15</v>
      </c>
      <c r="G1053">
        <v>2</v>
      </c>
      <c r="H1053" s="1">
        <f t="shared" si="33"/>
        <v>5342</v>
      </c>
      <c r="I1053" t="s">
        <v>95</v>
      </c>
      <c r="J1053" t="s">
        <v>37</v>
      </c>
    </row>
    <row r="1054" spans="1:10" x14ac:dyDescent="0.25">
      <c r="A1054" t="s">
        <v>250</v>
      </c>
      <c r="B1054" t="s">
        <v>276</v>
      </c>
      <c r="C1054" t="str">
        <f t="shared" si="32"/>
        <v>Navy Yard -- Farragut West</v>
      </c>
      <c r="D1054" s="1">
        <v>3086</v>
      </c>
      <c r="E1054" t="s">
        <v>4</v>
      </c>
      <c r="F1054" t="s">
        <v>23</v>
      </c>
      <c r="G1054">
        <v>2</v>
      </c>
      <c r="H1054" s="1">
        <f t="shared" si="33"/>
        <v>6172</v>
      </c>
      <c r="I1054" t="s">
        <v>95</v>
      </c>
      <c r="J1054" t="s">
        <v>37</v>
      </c>
    </row>
    <row r="1055" spans="1:10" x14ac:dyDescent="0.25">
      <c r="A1055" t="s">
        <v>250</v>
      </c>
      <c r="B1055" t="s">
        <v>277</v>
      </c>
      <c r="C1055" t="str">
        <f t="shared" si="32"/>
        <v>Navy Yard -- Federal Center SW</v>
      </c>
      <c r="D1055" s="1">
        <v>175</v>
      </c>
      <c r="E1055" t="s">
        <v>4</v>
      </c>
      <c r="F1055" t="s">
        <v>23</v>
      </c>
      <c r="G1055">
        <v>2</v>
      </c>
      <c r="H1055" s="1">
        <f t="shared" si="33"/>
        <v>350</v>
      </c>
      <c r="I1055" t="s">
        <v>95</v>
      </c>
      <c r="J1055" t="s">
        <v>37</v>
      </c>
    </row>
    <row r="1056" spans="1:10" x14ac:dyDescent="0.25">
      <c r="A1056" t="s">
        <v>250</v>
      </c>
      <c r="B1056" t="s">
        <v>278</v>
      </c>
      <c r="C1056" t="str">
        <f t="shared" si="32"/>
        <v>Navy Yard -- Federal Triangle</v>
      </c>
      <c r="D1056" s="1">
        <v>871</v>
      </c>
      <c r="E1056" t="s">
        <v>4</v>
      </c>
      <c r="F1056" t="s">
        <v>23</v>
      </c>
      <c r="G1056">
        <v>2</v>
      </c>
      <c r="H1056" s="1">
        <f t="shared" si="33"/>
        <v>1742</v>
      </c>
      <c r="I1056" t="s">
        <v>95</v>
      </c>
      <c r="J1056" t="s">
        <v>37</v>
      </c>
    </row>
    <row r="1057" spans="1:10" x14ac:dyDescent="0.25">
      <c r="A1057" t="s">
        <v>250</v>
      </c>
      <c r="B1057" t="s">
        <v>279</v>
      </c>
      <c r="C1057" t="str">
        <f t="shared" si="32"/>
        <v>Navy Yard -- Foggy Bottom</v>
      </c>
      <c r="D1057" s="1">
        <v>3183</v>
      </c>
      <c r="E1057" t="s">
        <v>4</v>
      </c>
      <c r="F1057" t="s">
        <v>23</v>
      </c>
      <c r="G1057">
        <v>2</v>
      </c>
      <c r="H1057" s="1">
        <f t="shared" si="33"/>
        <v>6366</v>
      </c>
      <c r="I1057" t="s">
        <v>95</v>
      </c>
      <c r="J1057" t="s">
        <v>37</v>
      </c>
    </row>
    <row r="1058" spans="1:10" x14ac:dyDescent="0.25">
      <c r="A1058" t="s">
        <v>250</v>
      </c>
      <c r="B1058" t="s">
        <v>120</v>
      </c>
      <c r="C1058" t="str">
        <f t="shared" si="32"/>
        <v>Navy Yard -- Gallery Place-Chinatown</v>
      </c>
      <c r="D1058" s="1">
        <v>10471</v>
      </c>
      <c r="E1058" t="s">
        <v>4</v>
      </c>
      <c r="F1058" t="s">
        <v>117</v>
      </c>
      <c r="G1058">
        <v>1</v>
      </c>
      <c r="H1058" s="1">
        <f t="shared" si="33"/>
        <v>10471</v>
      </c>
      <c r="I1058" t="s">
        <v>95</v>
      </c>
      <c r="J1058" t="s">
        <v>37</v>
      </c>
    </row>
    <row r="1059" spans="1:10" x14ac:dyDescent="0.25">
      <c r="A1059" t="s">
        <v>250</v>
      </c>
      <c r="B1059" t="s">
        <v>121</v>
      </c>
      <c r="C1059" t="str">
        <f t="shared" si="32"/>
        <v>Navy Yard -- Georgia Avenue-Petworth</v>
      </c>
      <c r="D1059" s="1">
        <v>2637</v>
      </c>
      <c r="E1059" t="s">
        <v>4</v>
      </c>
      <c r="F1059" t="s">
        <v>7</v>
      </c>
      <c r="G1059">
        <v>1</v>
      </c>
      <c r="H1059" s="1">
        <f t="shared" si="33"/>
        <v>2637</v>
      </c>
      <c r="I1059" t="s">
        <v>95</v>
      </c>
      <c r="J1059" t="s">
        <v>37</v>
      </c>
    </row>
    <row r="1060" spans="1:10" x14ac:dyDescent="0.25">
      <c r="A1060" t="s">
        <v>250</v>
      </c>
      <c r="B1060" t="s">
        <v>128</v>
      </c>
      <c r="C1060" t="str">
        <f t="shared" si="32"/>
        <v>Navy Yard -- Judiciary Square</v>
      </c>
      <c r="D1060" s="1">
        <v>434</v>
      </c>
      <c r="E1060" t="s">
        <v>4</v>
      </c>
      <c r="F1060" t="s">
        <v>15</v>
      </c>
      <c r="G1060">
        <v>2</v>
      </c>
      <c r="H1060" s="1">
        <f t="shared" si="33"/>
        <v>868</v>
      </c>
      <c r="I1060" t="s">
        <v>95</v>
      </c>
      <c r="J1060" t="s">
        <v>37</v>
      </c>
    </row>
    <row r="1061" spans="1:10" x14ac:dyDescent="0.25">
      <c r="A1061" t="s">
        <v>250</v>
      </c>
      <c r="B1061" t="s">
        <v>132</v>
      </c>
      <c r="C1061" t="str">
        <f t="shared" si="32"/>
        <v>Navy Yard -- L'Enfant Plaza</v>
      </c>
      <c r="D1061" s="1">
        <v>9344</v>
      </c>
      <c r="E1061" t="s">
        <v>4</v>
      </c>
      <c r="F1061" t="s">
        <v>133</v>
      </c>
      <c r="G1061">
        <v>1</v>
      </c>
      <c r="H1061" s="1">
        <f t="shared" si="33"/>
        <v>9344</v>
      </c>
      <c r="I1061" t="s">
        <v>95</v>
      </c>
      <c r="J1061" t="s">
        <v>37</v>
      </c>
    </row>
    <row r="1062" spans="1:10" x14ac:dyDescent="0.25">
      <c r="A1062" t="s">
        <v>250</v>
      </c>
      <c r="B1062" t="s">
        <v>181</v>
      </c>
      <c r="C1062" t="str">
        <f t="shared" si="32"/>
        <v>Navy Yard -- McPherson Square</v>
      </c>
      <c r="D1062" s="1">
        <v>2519</v>
      </c>
      <c r="E1062" t="s">
        <v>4</v>
      </c>
      <c r="F1062" t="s">
        <v>23</v>
      </c>
      <c r="G1062">
        <v>2</v>
      </c>
      <c r="H1062" s="1">
        <f t="shared" si="33"/>
        <v>5038</v>
      </c>
      <c r="I1062" t="s">
        <v>95</v>
      </c>
      <c r="J1062" t="s">
        <v>37</v>
      </c>
    </row>
    <row r="1063" spans="1:10" x14ac:dyDescent="0.25">
      <c r="A1063" t="s">
        <v>250</v>
      </c>
      <c r="B1063" t="s">
        <v>183</v>
      </c>
      <c r="C1063" t="str">
        <f t="shared" si="32"/>
        <v>Navy Yard -- Metro Center</v>
      </c>
      <c r="D1063" s="1">
        <v>2260</v>
      </c>
      <c r="E1063" t="s">
        <v>4</v>
      </c>
      <c r="F1063" t="s">
        <v>184</v>
      </c>
      <c r="G1063">
        <v>2</v>
      </c>
      <c r="H1063" s="1">
        <f t="shared" si="33"/>
        <v>4520</v>
      </c>
      <c r="I1063" t="s">
        <v>95</v>
      </c>
      <c r="J1063" t="s">
        <v>37</v>
      </c>
    </row>
    <row r="1064" spans="1:10" x14ac:dyDescent="0.25">
      <c r="A1064" t="s">
        <v>250</v>
      </c>
      <c r="B1064" t="s">
        <v>249</v>
      </c>
      <c r="C1064" t="str">
        <f t="shared" si="32"/>
        <v>Navy Yard -- Mt. Vernon Square-UDC</v>
      </c>
      <c r="D1064" s="1">
        <v>2886</v>
      </c>
      <c r="E1064" t="s">
        <v>4</v>
      </c>
      <c r="F1064" t="s">
        <v>7</v>
      </c>
      <c r="G1064">
        <v>1</v>
      </c>
      <c r="H1064" s="1">
        <f t="shared" si="33"/>
        <v>2886</v>
      </c>
      <c r="I1064" t="s">
        <v>95</v>
      </c>
      <c r="J1064" t="s">
        <v>37</v>
      </c>
    </row>
    <row r="1065" spans="1:10" x14ac:dyDescent="0.25">
      <c r="A1065" t="s">
        <v>250</v>
      </c>
      <c r="B1065" t="s">
        <v>155</v>
      </c>
      <c r="C1065" t="str">
        <f t="shared" si="32"/>
        <v>Navy Yard -- New York Ave</v>
      </c>
      <c r="D1065" s="1">
        <v>1094</v>
      </c>
      <c r="E1065" t="s">
        <v>4</v>
      </c>
      <c r="F1065" t="s">
        <v>15</v>
      </c>
      <c r="G1065">
        <v>2</v>
      </c>
      <c r="H1065" s="1">
        <f t="shared" si="33"/>
        <v>2188</v>
      </c>
      <c r="I1065" t="s">
        <v>95</v>
      </c>
      <c r="J1065" t="s">
        <v>37</v>
      </c>
    </row>
    <row r="1066" spans="1:10" x14ac:dyDescent="0.25">
      <c r="A1066" t="s">
        <v>250</v>
      </c>
      <c r="B1066" t="s">
        <v>158</v>
      </c>
      <c r="C1066" t="str">
        <f t="shared" si="32"/>
        <v>Navy Yard -- Potomac Avenue</v>
      </c>
      <c r="D1066" s="1">
        <v>150</v>
      </c>
      <c r="E1066" t="s">
        <v>4</v>
      </c>
      <c r="F1066" t="s">
        <v>23</v>
      </c>
      <c r="G1066">
        <v>2</v>
      </c>
      <c r="H1066" s="1">
        <f t="shared" si="33"/>
        <v>300</v>
      </c>
      <c r="I1066" t="s">
        <v>95</v>
      </c>
      <c r="J1066" t="s">
        <v>37</v>
      </c>
    </row>
    <row r="1067" spans="1:10" x14ac:dyDescent="0.25">
      <c r="A1067" t="s">
        <v>250</v>
      </c>
      <c r="B1067" t="s">
        <v>165</v>
      </c>
      <c r="C1067" t="str">
        <f t="shared" si="32"/>
        <v>Navy Yard -- Shaw-Howard University</v>
      </c>
      <c r="D1067" s="1">
        <v>2425</v>
      </c>
      <c r="E1067" t="s">
        <v>4</v>
      </c>
      <c r="F1067" t="s">
        <v>7</v>
      </c>
      <c r="G1067">
        <v>1</v>
      </c>
      <c r="H1067" s="1">
        <f t="shared" si="33"/>
        <v>2425</v>
      </c>
      <c r="I1067" t="s">
        <v>95</v>
      </c>
      <c r="J1067" t="s">
        <v>37</v>
      </c>
    </row>
    <row r="1068" spans="1:10" x14ac:dyDescent="0.25">
      <c r="A1068" t="s">
        <v>250</v>
      </c>
      <c r="B1068" t="s">
        <v>167</v>
      </c>
      <c r="C1068" t="str">
        <f t="shared" si="32"/>
        <v>Navy Yard -- Smithsonian</v>
      </c>
      <c r="D1068" s="1">
        <v>1053</v>
      </c>
      <c r="E1068" t="s">
        <v>4</v>
      </c>
      <c r="F1068" t="s">
        <v>23</v>
      </c>
      <c r="G1068">
        <v>2</v>
      </c>
      <c r="H1068" s="1">
        <f t="shared" si="33"/>
        <v>2106</v>
      </c>
      <c r="I1068" t="s">
        <v>95</v>
      </c>
      <c r="J1068" t="s">
        <v>37</v>
      </c>
    </row>
    <row r="1069" spans="1:10" x14ac:dyDescent="0.25">
      <c r="A1069" t="s">
        <v>250</v>
      </c>
      <c r="B1069" t="s">
        <v>170</v>
      </c>
      <c r="C1069" t="str">
        <f t="shared" si="32"/>
        <v>Navy Yard -- Stadium-Armory</v>
      </c>
      <c r="D1069" s="1">
        <v>480</v>
      </c>
      <c r="E1069" t="s">
        <v>4</v>
      </c>
      <c r="F1069" t="s">
        <v>23</v>
      </c>
      <c r="G1069">
        <v>2</v>
      </c>
      <c r="H1069" s="1">
        <f t="shared" si="33"/>
        <v>960</v>
      </c>
      <c r="I1069" t="s">
        <v>95</v>
      </c>
      <c r="J1069" t="s">
        <v>37</v>
      </c>
    </row>
    <row r="1070" spans="1:10" x14ac:dyDescent="0.25">
      <c r="A1070" t="s">
        <v>250</v>
      </c>
      <c r="B1070" t="s">
        <v>61</v>
      </c>
      <c r="C1070" t="str">
        <f t="shared" si="32"/>
        <v>Navy Yard -- Tenleytown-AU</v>
      </c>
      <c r="D1070" s="1">
        <v>1367</v>
      </c>
      <c r="E1070" t="s">
        <v>4</v>
      </c>
      <c r="F1070" t="s">
        <v>15</v>
      </c>
      <c r="G1070">
        <v>2</v>
      </c>
      <c r="H1070" s="1">
        <f t="shared" si="33"/>
        <v>2734</v>
      </c>
      <c r="I1070" t="s">
        <v>95</v>
      </c>
      <c r="J1070" t="s">
        <v>37</v>
      </c>
    </row>
    <row r="1071" spans="1:10" x14ac:dyDescent="0.25">
      <c r="A1071" t="s">
        <v>250</v>
      </c>
      <c r="B1071" t="s">
        <v>64</v>
      </c>
      <c r="C1071" t="str">
        <f t="shared" si="32"/>
        <v>Navy Yard -- U Street-Cardozo</v>
      </c>
      <c r="D1071" s="1">
        <v>5506</v>
      </c>
      <c r="E1071" t="s">
        <v>4</v>
      </c>
      <c r="F1071" t="s">
        <v>7</v>
      </c>
      <c r="G1071">
        <v>1</v>
      </c>
      <c r="H1071" s="1">
        <f t="shared" si="33"/>
        <v>5506</v>
      </c>
      <c r="I1071" t="s">
        <v>95</v>
      </c>
      <c r="J1071" t="s">
        <v>37</v>
      </c>
    </row>
    <row r="1072" spans="1:10" x14ac:dyDescent="0.25">
      <c r="A1072" t="s">
        <v>250</v>
      </c>
      <c r="B1072" t="s">
        <v>65</v>
      </c>
      <c r="C1072" t="str">
        <f t="shared" si="32"/>
        <v>Navy Yard -- Union Station</v>
      </c>
      <c r="D1072" s="1">
        <v>4679</v>
      </c>
      <c r="E1072" t="s">
        <v>4</v>
      </c>
      <c r="F1072" t="s">
        <v>15</v>
      </c>
      <c r="G1072">
        <v>2</v>
      </c>
      <c r="H1072" s="1">
        <f t="shared" si="33"/>
        <v>9358</v>
      </c>
      <c r="I1072" t="s">
        <v>95</v>
      </c>
      <c r="J1072" t="s">
        <v>37</v>
      </c>
    </row>
    <row r="1073" spans="1:10" x14ac:dyDescent="0.25">
      <c r="A1073" t="s">
        <v>250</v>
      </c>
      <c r="B1073" t="s">
        <v>199</v>
      </c>
      <c r="C1073" t="str">
        <f t="shared" si="32"/>
        <v>Navy Yard -- Van Ness-UDC</v>
      </c>
      <c r="D1073" s="1">
        <v>852</v>
      </c>
      <c r="E1073" t="s">
        <v>4</v>
      </c>
      <c r="F1073" t="s">
        <v>15</v>
      </c>
      <c r="G1073">
        <v>2</v>
      </c>
      <c r="H1073" s="1">
        <f t="shared" si="33"/>
        <v>1704</v>
      </c>
      <c r="I1073" t="s">
        <v>95</v>
      </c>
      <c r="J1073" t="s">
        <v>37</v>
      </c>
    </row>
    <row r="1074" spans="1:10" x14ac:dyDescent="0.25">
      <c r="A1074" t="s">
        <v>250</v>
      </c>
      <c r="B1074" t="s">
        <v>202</v>
      </c>
      <c r="C1074" t="str">
        <f t="shared" si="32"/>
        <v>Navy Yard -- Waterfront</v>
      </c>
      <c r="D1074" s="1">
        <v>2383</v>
      </c>
      <c r="E1074" t="s">
        <v>4</v>
      </c>
      <c r="F1074" t="s">
        <v>7</v>
      </c>
      <c r="G1074">
        <v>1</v>
      </c>
      <c r="H1074" s="1">
        <f t="shared" si="33"/>
        <v>2383</v>
      </c>
      <c r="I1074" t="s">
        <v>95</v>
      </c>
      <c r="J1074" t="s">
        <v>37</v>
      </c>
    </row>
    <row r="1075" spans="1:10" x14ac:dyDescent="0.25">
      <c r="A1075" t="s">
        <v>250</v>
      </c>
      <c r="B1075" t="s">
        <v>91</v>
      </c>
      <c r="C1075" t="str">
        <f t="shared" si="32"/>
        <v>Navy Yard -- Woodley Park-Zoo</v>
      </c>
      <c r="D1075" s="1">
        <v>835</v>
      </c>
      <c r="E1075" t="s">
        <v>4</v>
      </c>
      <c r="F1075" t="s">
        <v>15</v>
      </c>
      <c r="G1075">
        <v>2</v>
      </c>
      <c r="H1075" s="1">
        <f t="shared" si="33"/>
        <v>1670</v>
      </c>
      <c r="I1075" t="s">
        <v>95</v>
      </c>
      <c r="J1075" t="s">
        <v>37</v>
      </c>
    </row>
    <row r="1076" spans="1:10" x14ac:dyDescent="0.25">
      <c r="A1076" t="s">
        <v>155</v>
      </c>
      <c r="B1076" t="s">
        <v>6</v>
      </c>
      <c r="C1076" t="str">
        <f t="shared" si="32"/>
        <v>New York Ave -- Archives-Navy Memorial</v>
      </c>
      <c r="D1076" s="1">
        <v>1082</v>
      </c>
      <c r="E1076" t="s">
        <v>15</v>
      </c>
      <c r="F1076" t="s">
        <v>7</v>
      </c>
      <c r="G1076">
        <v>2</v>
      </c>
      <c r="H1076" s="1">
        <f t="shared" si="33"/>
        <v>2164</v>
      </c>
      <c r="I1076" t="s">
        <v>95</v>
      </c>
      <c r="J1076" t="s">
        <v>37</v>
      </c>
    </row>
    <row r="1077" spans="1:10" x14ac:dyDescent="0.25">
      <c r="A1077" t="s">
        <v>155</v>
      </c>
      <c r="B1077" t="s">
        <v>22</v>
      </c>
      <c r="C1077" t="str">
        <f t="shared" si="32"/>
        <v>New York Ave -- Capitol South</v>
      </c>
      <c r="D1077" s="1">
        <v>769</v>
      </c>
      <c r="E1077" t="s">
        <v>15</v>
      </c>
      <c r="F1077" t="s">
        <v>23</v>
      </c>
      <c r="G1077">
        <v>2</v>
      </c>
      <c r="H1077" s="1">
        <f t="shared" si="33"/>
        <v>1538</v>
      </c>
      <c r="I1077" t="s">
        <v>95</v>
      </c>
      <c r="J1077" t="s">
        <v>37</v>
      </c>
    </row>
    <row r="1078" spans="1:10" x14ac:dyDescent="0.25">
      <c r="A1078" t="s">
        <v>155</v>
      </c>
      <c r="B1078" t="s">
        <v>27</v>
      </c>
      <c r="C1078" t="str">
        <f t="shared" si="32"/>
        <v>New York Ave -- Cleveland Park</v>
      </c>
      <c r="D1078" s="1">
        <v>1572</v>
      </c>
      <c r="E1078" t="s">
        <v>15</v>
      </c>
      <c r="F1078" t="s">
        <v>15</v>
      </c>
      <c r="G1078">
        <v>1</v>
      </c>
      <c r="H1078" s="1">
        <f t="shared" si="33"/>
        <v>1572</v>
      </c>
      <c r="I1078" t="s">
        <v>95</v>
      </c>
      <c r="J1078" t="s">
        <v>37</v>
      </c>
    </row>
    <row r="1079" spans="1:10" x14ac:dyDescent="0.25">
      <c r="A1079" t="s">
        <v>155</v>
      </c>
      <c r="B1079" t="s">
        <v>154</v>
      </c>
      <c r="C1079" t="str">
        <f t="shared" si="32"/>
        <v>New York Ave -- Columbia Heights</v>
      </c>
      <c r="D1079" s="1">
        <v>4577</v>
      </c>
      <c r="E1079" t="s">
        <v>15</v>
      </c>
      <c r="F1079" t="s">
        <v>7</v>
      </c>
      <c r="G1079">
        <v>2</v>
      </c>
      <c r="H1079" s="1">
        <f t="shared" si="33"/>
        <v>9154</v>
      </c>
      <c r="I1079" t="s">
        <v>95</v>
      </c>
      <c r="J1079" t="s">
        <v>37</v>
      </c>
    </row>
    <row r="1080" spans="1:10" x14ac:dyDescent="0.25">
      <c r="A1080" t="s">
        <v>155</v>
      </c>
      <c r="B1080" t="s">
        <v>270</v>
      </c>
      <c r="C1080" t="str">
        <f t="shared" si="32"/>
        <v>New York Ave -- Dupont Circle</v>
      </c>
      <c r="D1080" s="1">
        <v>13326</v>
      </c>
      <c r="E1080" t="s">
        <v>15</v>
      </c>
      <c r="F1080" t="s">
        <v>15</v>
      </c>
      <c r="G1080">
        <v>1</v>
      </c>
      <c r="H1080" s="1">
        <f t="shared" si="33"/>
        <v>13326</v>
      </c>
      <c r="I1080" t="s">
        <v>95</v>
      </c>
      <c r="J1080" t="s">
        <v>37</v>
      </c>
    </row>
    <row r="1081" spans="1:10" x14ac:dyDescent="0.25">
      <c r="A1081" t="s">
        <v>155</v>
      </c>
      <c r="B1081" t="s">
        <v>272</v>
      </c>
      <c r="C1081" t="str">
        <f t="shared" si="32"/>
        <v>New York Ave -- Eastern Market</v>
      </c>
      <c r="D1081" s="1">
        <v>927</v>
      </c>
      <c r="E1081" t="s">
        <v>15</v>
      </c>
      <c r="F1081" t="s">
        <v>23</v>
      </c>
      <c r="G1081">
        <v>2</v>
      </c>
      <c r="H1081" s="1">
        <f t="shared" si="33"/>
        <v>1854</v>
      </c>
      <c r="I1081" t="s">
        <v>95</v>
      </c>
      <c r="J1081" t="s">
        <v>37</v>
      </c>
    </row>
    <row r="1082" spans="1:10" x14ac:dyDescent="0.25">
      <c r="A1082" t="s">
        <v>155</v>
      </c>
      <c r="B1082" t="s">
        <v>275</v>
      </c>
      <c r="C1082" t="str">
        <f t="shared" si="32"/>
        <v>New York Ave -- Farragut North</v>
      </c>
      <c r="D1082" s="1">
        <v>19918</v>
      </c>
      <c r="E1082" t="s">
        <v>15</v>
      </c>
      <c r="F1082" t="s">
        <v>15</v>
      </c>
      <c r="G1082">
        <v>1</v>
      </c>
      <c r="H1082" s="1">
        <f t="shared" si="33"/>
        <v>19918</v>
      </c>
      <c r="I1082" t="s">
        <v>95</v>
      </c>
      <c r="J1082" t="s">
        <v>37</v>
      </c>
    </row>
    <row r="1083" spans="1:10" x14ac:dyDescent="0.25">
      <c r="A1083" t="s">
        <v>155</v>
      </c>
      <c r="B1083" t="s">
        <v>276</v>
      </c>
      <c r="C1083" t="str">
        <f t="shared" si="32"/>
        <v>New York Ave -- Farragut West</v>
      </c>
      <c r="D1083" s="1">
        <v>966</v>
      </c>
      <c r="E1083" t="s">
        <v>15</v>
      </c>
      <c r="F1083" t="s">
        <v>23</v>
      </c>
      <c r="G1083">
        <v>2</v>
      </c>
      <c r="H1083" s="1">
        <f t="shared" si="33"/>
        <v>1932</v>
      </c>
      <c r="I1083" t="s">
        <v>95</v>
      </c>
      <c r="J1083" t="s">
        <v>37</v>
      </c>
    </row>
    <row r="1084" spans="1:10" x14ac:dyDescent="0.25">
      <c r="A1084" t="s">
        <v>155</v>
      </c>
      <c r="B1084" t="s">
        <v>277</v>
      </c>
      <c r="C1084" t="str">
        <f t="shared" si="32"/>
        <v>New York Ave -- Federal Center SW</v>
      </c>
      <c r="D1084" s="1">
        <v>683</v>
      </c>
      <c r="E1084" t="s">
        <v>15</v>
      </c>
      <c r="F1084" t="s">
        <v>23</v>
      </c>
      <c r="G1084">
        <v>2</v>
      </c>
      <c r="H1084" s="1">
        <f t="shared" si="33"/>
        <v>1366</v>
      </c>
      <c r="I1084" t="s">
        <v>95</v>
      </c>
      <c r="J1084" t="s">
        <v>37</v>
      </c>
    </row>
    <row r="1085" spans="1:10" x14ac:dyDescent="0.25">
      <c r="A1085" t="s">
        <v>155</v>
      </c>
      <c r="B1085" t="s">
        <v>278</v>
      </c>
      <c r="C1085" t="str">
        <f t="shared" si="32"/>
        <v>New York Ave -- Federal Triangle</v>
      </c>
      <c r="D1085" s="1">
        <v>1174</v>
      </c>
      <c r="E1085" t="s">
        <v>15</v>
      </c>
      <c r="F1085" t="s">
        <v>23</v>
      </c>
      <c r="G1085">
        <v>2</v>
      </c>
      <c r="H1085" s="1">
        <f t="shared" si="33"/>
        <v>2348</v>
      </c>
      <c r="I1085" t="s">
        <v>95</v>
      </c>
      <c r="J1085" t="s">
        <v>37</v>
      </c>
    </row>
    <row r="1086" spans="1:10" x14ac:dyDescent="0.25">
      <c r="A1086" t="s">
        <v>155</v>
      </c>
      <c r="B1086" t="s">
        <v>279</v>
      </c>
      <c r="C1086" t="str">
        <f t="shared" si="32"/>
        <v>New York Ave -- Foggy Bottom</v>
      </c>
      <c r="D1086" s="1">
        <v>5523</v>
      </c>
      <c r="E1086" t="s">
        <v>15</v>
      </c>
      <c r="F1086" t="s">
        <v>23</v>
      </c>
      <c r="G1086">
        <v>2</v>
      </c>
      <c r="H1086" s="1">
        <f t="shared" si="33"/>
        <v>11046</v>
      </c>
      <c r="I1086" t="s">
        <v>95</v>
      </c>
      <c r="J1086" t="s">
        <v>37</v>
      </c>
    </row>
    <row r="1087" spans="1:10" x14ac:dyDescent="0.25">
      <c r="A1087" t="s">
        <v>155</v>
      </c>
      <c r="B1087" t="s">
        <v>120</v>
      </c>
      <c r="C1087" t="str">
        <f t="shared" si="32"/>
        <v>New York Ave -- Gallery Place-Chinatown</v>
      </c>
      <c r="D1087" s="1">
        <v>13033</v>
      </c>
      <c r="E1087" t="s">
        <v>15</v>
      </c>
      <c r="F1087" t="s">
        <v>117</v>
      </c>
      <c r="G1087">
        <v>1</v>
      </c>
      <c r="H1087" s="1">
        <f t="shared" si="33"/>
        <v>13033</v>
      </c>
      <c r="I1087" t="s">
        <v>95</v>
      </c>
      <c r="J1087" t="s">
        <v>37</v>
      </c>
    </row>
    <row r="1088" spans="1:10" x14ac:dyDescent="0.25">
      <c r="A1088" t="s">
        <v>155</v>
      </c>
      <c r="B1088" t="s">
        <v>121</v>
      </c>
      <c r="C1088" t="str">
        <f t="shared" si="32"/>
        <v>New York Ave -- Georgia Avenue-Petworth</v>
      </c>
      <c r="D1088" s="1">
        <v>1827</v>
      </c>
      <c r="E1088" t="s">
        <v>15</v>
      </c>
      <c r="F1088" t="s">
        <v>7</v>
      </c>
      <c r="G1088">
        <v>2</v>
      </c>
      <c r="H1088" s="1">
        <f t="shared" si="33"/>
        <v>3654</v>
      </c>
      <c r="I1088" t="s">
        <v>95</v>
      </c>
      <c r="J1088" t="s">
        <v>37</v>
      </c>
    </row>
    <row r="1089" spans="1:10" x14ac:dyDescent="0.25">
      <c r="A1089" t="s">
        <v>155</v>
      </c>
      <c r="B1089" t="s">
        <v>128</v>
      </c>
      <c r="C1089" t="str">
        <f t="shared" si="32"/>
        <v>New York Ave -- Judiciary Square</v>
      </c>
      <c r="D1089" s="1">
        <v>5070</v>
      </c>
      <c r="E1089" t="s">
        <v>15</v>
      </c>
      <c r="F1089" t="s">
        <v>15</v>
      </c>
      <c r="G1089">
        <v>1</v>
      </c>
      <c r="H1089" s="1">
        <f t="shared" si="33"/>
        <v>5070</v>
      </c>
      <c r="I1089" t="s">
        <v>95</v>
      </c>
      <c r="J1089" t="s">
        <v>37</v>
      </c>
    </row>
    <row r="1090" spans="1:10" x14ac:dyDescent="0.25">
      <c r="A1090" t="s">
        <v>155</v>
      </c>
      <c r="B1090" t="s">
        <v>132</v>
      </c>
      <c r="C1090" t="str">
        <f t="shared" ref="C1090:C1153" si="34">(A1090&amp;" -- "&amp;B1090)</f>
        <v>New York Ave -- L'Enfant Plaza</v>
      </c>
      <c r="D1090" s="1">
        <v>3090</v>
      </c>
      <c r="E1090" t="s">
        <v>15</v>
      </c>
      <c r="F1090" t="s">
        <v>133</v>
      </c>
      <c r="G1090">
        <v>2</v>
      </c>
      <c r="H1090" s="1">
        <f t="shared" ref="H1090:H1153" si="35">D1090*G1090</f>
        <v>6180</v>
      </c>
      <c r="I1090" t="s">
        <v>95</v>
      </c>
      <c r="J1090" t="s">
        <v>37</v>
      </c>
    </row>
    <row r="1091" spans="1:10" x14ac:dyDescent="0.25">
      <c r="A1091" t="s">
        <v>155</v>
      </c>
      <c r="B1091" t="s">
        <v>181</v>
      </c>
      <c r="C1091" t="str">
        <f t="shared" si="34"/>
        <v>New York Ave -- McPherson Square</v>
      </c>
      <c r="D1091" s="1">
        <v>2447</v>
      </c>
      <c r="E1091" t="s">
        <v>15</v>
      </c>
      <c r="F1091" t="s">
        <v>23</v>
      </c>
      <c r="G1091">
        <v>2</v>
      </c>
      <c r="H1091" s="1">
        <f t="shared" si="35"/>
        <v>4894</v>
      </c>
      <c r="I1091" t="s">
        <v>95</v>
      </c>
      <c r="J1091" t="s">
        <v>37</v>
      </c>
    </row>
    <row r="1092" spans="1:10" x14ac:dyDescent="0.25">
      <c r="A1092" t="s">
        <v>155</v>
      </c>
      <c r="B1092" t="s">
        <v>183</v>
      </c>
      <c r="C1092" t="str">
        <f t="shared" si="34"/>
        <v>New York Ave -- Metro Center</v>
      </c>
      <c r="D1092" s="1">
        <v>14158</v>
      </c>
      <c r="E1092" t="s">
        <v>15</v>
      </c>
      <c r="F1092" t="s">
        <v>184</v>
      </c>
      <c r="G1092">
        <v>1</v>
      </c>
      <c r="H1092" s="1">
        <f t="shared" si="35"/>
        <v>14158</v>
      </c>
      <c r="I1092" t="s">
        <v>95</v>
      </c>
      <c r="J1092" t="s">
        <v>37</v>
      </c>
    </row>
    <row r="1093" spans="1:10" x14ac:dyDescent="0.25">
      <c r="A1093" t="s">
        <v>155</v>
      </c>
      <c r="B1093" t="s">
        <v>249</v>
      </c>
      <c r="C1093" t="str">
        <f t="shared" si="34"/>
        <v>New York Ave -- Mt. Vernon Square-UDC</v>
      </c>
      <c r="D1093" s="1">
        <v>937</v>
      </c>
      <c r="E1093" t="s">
        <v>15</v>
      </c>
      <c r="F1093" t="s">
        <v>7</v>
      </c>
      <c r="G1093">
        <v>2</v>
      </c>
      <c r="H1093" s="1">
        <f t="shared" si="35"/>
        <v>1874</v>
      </c>
      <c r="I1093" t="s">
        <v>95</v>
      </c>
      <c r="J1093" t="s">
        <v>37</v>
      </c>
    </row>
    <row r="1094" spans="1:10" x14ac:dyDescent="0.25">
      <c r="A1094" t="s">
        <v>155</v>
      </c>
      <c r="B1094" t="s">
        <v>250</v>
      </c>
      <c r="C1094" t="str">
        <f t="shared" si="34"/>
        <v>New York Ave -- Navy Yard</v>
      </c>
      <c r="D1094" s="1">
        <v>1193</v>
      </c>
      <c r="E1094" t="s">
        <v>15</v>
      </c>
      <c r="F1094" t="s">
        <v>4</v>
      </c>
      <c r="G1094">
        <v>2</v>
      </c>
      <c r="H1094" s="1">
        <f t="shared" si="35"/>
        <v>2386</v>
      </c>
      <c r="I1094" t="s">
        <v>95</v>
      </c>
      <c r="J1094" t="s">
        <v>37</v>
      </c>
    </row>
    <row r="1095" spans="1:10" x14ac:dyDescent="0.25">
      <c r="A1095" t="s">
        <v>155</v>
      </c>
      <c r="B1095" t="s">
        <v>158</v>
      </c>
      <c r="C1095" t="str">
        <f t="shared" si="34"/>
        <v>New York Ave -- Potomac Avenue</v>
      </c>
      <c r="D1095" s="1">
        <v>798</v>
      </c>
      <c r="E1095" t="s">
        <v>15</v>
      </c>
      <c r="F1095" t="s">
        <v>23</v>
      </c>
      <c r="G1095">
        <v>2</v>
      </c>
      <c r="H1095" s="1">
        <f t="shared" si="35"/>
        <v>1596</v>
      </c>
      <c r="I1095" t="s">
        <v>95</v>
      </c>
      <c r="J1095" t="s">
        <v>37</v>
      </c>
    </row>
    <row r="1096" spans="1:10" x14ac:dyDescent="0.25">
      <c r="A1096" t="s">
        <v>155</v>
      </c>
      <c r="B1096" t="s">
        <v>165</v>
      </c>
      <c r="C1096" t="str">
        <f t="shared" si="34"/>
        <v>New York Ave -- Shaw-Howard University</v>
      </c>
      <c r="D1096" s="1">
        <v>822</v>
      </c>
      <c r="E1096" t="s">
        <v>15</v>
      </c>
      <c r="F1096" t="s">
        <v>7</v>
      </c>
      <c r="G1096">
        <v>2</v>
      </c>
      <c r="H1096" s="1">
        <f t="shared" si="35"/>
        <v>1644</v>
      </c>
      <c r="I1096" t="s">
        <v>95</v>
      </c>
      <c r="J1096" t="s">
        <v>37</v>
      </c>
    </row>
    <row r="1097" spans="1:10" x14ac:dyDescent="0.25">
      <c r="A1097" t="s">
        <v>155</v>
      </c>
      <c r="B1097" t="s">
        <v>167</v>
      </c>
      <c r="C1097" t="str">
        <f t="shared" si="34"/>
        <v>New York Ave -- Smithsonian</v>
      </c>
      <c r="D1097" s="1">
        <v>3164</v>
      </c>
      <c r="E1097" t="s">
        <v>15</v>
      </c>
      <c r="F1097" t="s">
        <v>23</v>
      </c>
      <c r="G1097">
        <v>2</v>
      </c>
      <c r="H1097" s="1">
        <f t="shared" si="35"/>
        <v>6328</v>
      </c>
      <c r="I1097" t="s">
        <v>95</v>
      </c>
      <c r="J1097" t="s">
        <v>37</v>
      </c>
    </row>
    <row r="1098" spans="1:10" x14ac:dyDescent="0.25">
      <c r="A1098" t="s">
        <v>155</v>
      </c>
      <c r="B1098" t="s">
        <v>170</v>
      </c>
      <c r="C1098" t="str">
        <f t="shared" si="34"/>
        <v>New York Ave -- Stadium-Armory</v>
      </c>
      <c r="D1098" s="1">
        <v>581</v>
      </c>
      <c r="E1098" t="s">
        <v>15</v>
      </c>
      <c r="F1098" t="s">
        <v>23</v>
      </c>
      <c r="G1098">
        <v>2</v>
      </c>
      <c r="H1098" s="1">
        <f t="shared" si="35"/>
        <v>1162</v>
      </c>
      <c r="I1098" t="s">
        <v>95</v>
      </c>
      <c r="J1098" t="s">
        <v>37</v>
      </c>
    </row>
    <row r="1099" spans="1:10" x14ac:dyDescent="0.25">
      <c r="A1099" t="s">
        <v>155</v>
      </c>
      <c r="B1099" t="s">
        <v>61</v>
      </c>
      <c r="C1099" t="str">
        <f t="shared" si="34"/>
        <v>New York Ave -- Tenleytown-AU</v>
      </c>
      <c r="D1099" s="1">
        <v>3773</v>
      </c>
      <c r="E1099" t="s">
        <v>15</v>
      </c>
      <c r="F1099" t="s">
        <v>15</v>
      </c>
      <c r="G1099">
        <v>1</v>
      </c>
      <c r="H1099" s="1">
        <f t="shared" si="35"/>
        <v>3773</v>
      </c>
      <c r="I1099" t="s">
        <v>95</v>
      </c>
      <c r="J1099" t="s">
        <v>37</v>
      </c>
    </row>
    <row r="1100" spans="1:10" x14ac:dyDescent="0.25">
      <c r="A1100" t="s">
        <v>155</v>
      </c>
      <c r="B1100" t="s">
        <v>64</v>
      </c>
      <c r="C1100" t="str">
        <f t="shared" si="34"/>
        <v>New York Ave -- U Street-Cardozo</v>
      </c>
      <c r="D1100" s="1">
        <v>2186</v>
      </c>
      <c r="E1100" t="s">
        <v>15</v>
      </c>
      <c r="F1100" t="s">
        <v>7</v>
      </c>
      <c r="G1100">
        <v>2</v>
      </c>
      <c r="H1100" s="1">
        <f t="shared" si="35"/>
        <v>4372</v>
      </c>
      <c r="I1100" t="s">
        <v>95</v>
      </c>
      <c r="J1100" t="s">
        <v>37</v>
      </c>
    </row>
    <row r="1101" spans="1:10" x14ac:dyDescent="0.25">
      <c r="A1101" t="s">
        <v>155</v>
      </c>
      <c r="B1101" t="s">
        <v>65</v>
      </c>
      <c r="C1101" t="str">
        <f t="shared" si="34"/>
        <v>New York Ave -- Union Station</v>
      </c>
      <c r="D1101" s="1">
        <v>16333</v>
      </c>
      <c r="E1101" t="s">
        <v>15</v>
      </c>
      <c r="F1101" t="s">
        <v>15</v>
      </c>
      <c r="G1101">
        <v>1</v>
      </c>
      <c r="H1101" s="1">
        <f t="shared" si="35"/>
        <v>16333</v>
      </c>
      <c r="I1101" t="s">
        <v>95</v>
      </c>
      <c r="J1101" t="s">
        <v>37</v>
      </c>
    </row>
    <row r="1102" spans="1:10" x14ac:dyDescent="0.25">
      <c r="A1102" t="s">
        <v>155</v>
      </c>
      <c r="B1102" t="s">
        <v>199</v>
      </c>
      <c r="C1102" t="str">
        <f t="shared" si="34"/>
        <v>New York Ave -- Van Ness-UDC</v>
      </c>
      <c r="D1102" s="1">
        <v>2097</v>
      </c>
      <c r="E1102" t="s">
        <v>15</v>
      </c>
      <c r="F1102" t="s">
        <v>15</v>
      </c>
      <c r="G1102">
        <v>1</v>
      </c>
      <c r="H1102" s="1">
        <f t="shared" si="35"/>
        <v>2097</v>
      </c>
      <c r="I1102" t="s">
        <v>95</v>
      </c>
      <c r="J1102" t="s">
        <v>37</v>
      </c>
    </row>
    <row r="1103" spans="1:10" x14ac:dyDescent="0.25">
      <c r="A1103" t="s">
        <v>155</v>
      </c>
      <c r="B1103" t="s">
        <v>202</v>
      </c>
      <c r="C1103" t="str">
        <f t="shared" si="34"/>
        <v>New York Ave -- Waterfront</v>
      </c>
      <c r="D1103" s="1">
        <v>1167</v>
      </c>
      <c r="E1103" t="s">
        <v>15</v>
      </c>
      <c r="F1103" t="s">
        <v>7</v>
      </c>
      <c r="G1103">
        <v>2</v>
      </c>
      <c r="H1103" s="1">
        <f t="shared" si="35"/>
        <v>2334</v>
      </c>
      <c r="I1103" t="s">
        <v>95</v>
      </c>
      <c r="J1103" t="s">
        <v>37</v>
      </c>
    </row>
    <row r="1104" spans="1:10" x14ac:dyDescent="0.25">
      <c r="A1104" t="s">
        <v>155</v>
      </c>
      <c r="B1104" t="s">
        <v>91</v>
      </c>
      <c r="C1104" t="str">
        <f t="shared" si="34"/>
        <v>New York Ave -- Woodley Park-Zoo</v>
      </c>
      <c r="D1104" s="1">
        <v>2518</v>
      </c>
      <c r="E1104" t="s">
        <v>15</v>
      </c>
      <c r="F1104" t="s">
        <v>15</v>
      </c>
      <c r="G1104">
        <v>1</v>
      </c>
      <c r="H1104" s="1">
        <f t="shared" si="35"/>
        <v>2518</v>
      </c>
      <c r="I1104" t="s">
        <v>95</v>
      </c>
      <c r="J1104" t="s">
        <v>37</v>
      </c>
    </row>
    <row r="1105" spans="1:10" x14ac:dyDescent="0.25">
      <c r="A1105" t="s">
        <v>158</v>
      </c>
      <c r="B1105" t="s">
        <v>6</v>
      </c>
      <c r="C1105" t="str">
        <f t="shared" si="34"/>
        <v>Potomac Avenue -- Archives-Navy Memorial</v>
      </c>
      <c r="D1105" s="1">
        <v>1072</v>
      </c>
      <c r="E1105" t="s">
        <v>23</v>
      </c>
      <c r="F1105" t="s">
        <v>7</v>
      </c>
      <c r="G1105">
        <v>2</v>
      </c>
      <c r="H1105" s="1">
        <f t="shared" si="35"/>
        <v>2144</v>
      </c>
      <c r="I1105" t="s">
        <v>95</v>
      </c>
      <c r="J1105" t="s">
        <v>37</v>
      </c>
    </row>
    <row r="1106" spans="1:10" x14ac:dyDescent="0.25">
      <c r="A1106" t="s">
        <v>158</v>
      </c>
      <c r="B1106" t="s">
        <v>22</v>
      </c>
      <c r="C1106" t="str">
        <f t="shared" si="34"/>
        <v>Potomac Avenue -- Capitol South</v>
      </c>
      <c r="D1106" s="1">
        <v>2314</v>
      </c>
      <c r="E1106" t="s">
        <v>23</v>
      </c>
      <c r="F1106" t="s">
        <v>23</v>
      </c>
      <c r="G1106">
        <v>1</v>
      </c>
      <c r="H1106" s="1">
        <f t="shared" si="35"/>
        <v>2314</v>
      </c>
      <c r="I1106" t="s">
        <v>95</v>
      </c>
      <c r="J1106" t="s">
        <v>37</v>
      </c>
    </row>
    <row r="1107" spans="1:10" x14ac:dyDescent="0.25">
      <c r="A1107" t="s">
        <v>158</v>
      </c>
      <c r="B1107" t="s">
        <v>27</v>
      </c>
      <c r="C1107" t="str">
        <f t="shared" si="34"/>
        <v>Potomac Avenue -- Cleveland Park</v>
      </c>
      <c r="D1107" s="1">
        <v>299</v>
      </c>
      <c r="E1107" t="s">
        <v>23</v>
      </c>
      <c r="F1107" t="s">
        <v>15</v>
      </c>
      <c r="G1107">
        <v>2</v>
      </c>
      <c r="H1107" s="1">
        <f t="shared" si="35"/>
        <v>598</v>
      </c>
      <c r="I1107" t="s">
        <v>95</v>
      </c>
      <c r="J1107" t="s">
        <v>37</v>
      </c>
    </row>
    <row r="1108" spans="1:10" x14ac:dyDescent="0.25">
      <c r="A1108" t="s">
        <v>158</v>
      </c>
      <c r="B1108" t="s">
        <v>154</v>
      </c>
      <c r="C1108" t="str">
        <f t="shared" si="34"/>
        <v>Potomac Avenue -- Columbia Heights</v>
      </c>
      <c r="D1108" s="1">
        <v>2453</v>
      </c>
      <c r="E1108" t="s">
        <v>23</v>
      </c>
      <c r="F1108" t="s">
        <v>7</v>
      </c>
      <c r="G1108">
        <v>2</v>
      </c>
      <c r="H1108" s="1">
        <f t="shared" si="35"/>
        <v>4906</v>
      </c>
      <c r="I1108" t="s">
        <v>95</v>
      </c>
      <c r="J1108" t="s">
        <v>37</v>
      </c>
    </row>
    <row r="1109" spans="1:10" x14ac:dyDescent="0.25">
      <c r="A1109" t="s">
        <v>158</v>
      </c>
      <c r="B1109" t="s">
        <v>270</v>
      </c>
      <c r="C1109" t="str">
        <f t="shared" si="34"/>
        <v>Potomac Avenue -- Dupont Circle</v>
      </c>
      <c r="D1109" s="1">
        <v>2469</v>
      </c>
      <c r="E1109" t="s">
        <v>23</v>
      </c>
      <c r="F1109" t="s">
        <v>15</v>
      </c>
      <c r="G1109">
        <v>2</v>
      </c>
      <c r="H1109" s="1">
        <f t="shared" si="35"/>
        <v>4938</v>
      </c>
      <c r="I1109" t="s">
        <v>95</v>
      </c>
      <c r="J1109" t="s">
        <v>37</v>
      </c>
    </row>
    <row r="1110" spans="1:10" x14ac:dyDescent="0.25">
      <c r="A1110" t="s">
        <v>158</v>
      </c>
      <c r="B1110" t="s">
        <v>272</v>
      </c>
      <c r="C1110" t="str">
        <f t="shared" si="34"/>
        <v>Potomac Avenue -- Eastern Market</v>
      </c>
      <c r="D1110" s="1">
        <v>1288</v>
      </c>
      <c r="E1110" t="s">
        <v>23</v>
      </c>
      <c r="F1110" t="s">
        <v>23</v>
      </c>
      <c r="G1110">
        <v>1</v>
      </c>
      <c r="H1110" s="1">
        <f t="shared" si="35"/>
        <v>1288</v>
      </c>
      <c r="I1110" t="s">
        <v>95</v>
      </c>
      <c r="J1110" t="s">
        <v>37</v>
      </c>
    </row>
    <row r="1111" spans="1:10" x14ac:dyDescent="0.25">
      <c r="A1111" t="s">
        <v>158</v>
      </c>
      <c r="B1111" t="s">
        <v>275</v>
      </c>
      <c r="C1111" t="str">
        <f t="shared" si="34"/>
        <v>Potomac Avenue -- Farragut North</v>
      </c>
      <c r="D1111" s="1">
        <v>536</v>
      </c>
      <c r="E1111" t="s">
        <v>23</v>
      </c>
      <c r="F1111" t="s">
        <v>15</v>
      </c>
      <c r="G1111">
        <v>2</v>
      </c>
      <c r="H1111" s="1">
        <f t="shared" si="35"/>
        <v>1072</v>
      </c>
      <c r="I1111" t="s">
        <v>95</v>
      </c>
      <c r="J1111" t="s">
        <v>37</v>
      </c>
    </row>
    <row r="1112" spans="1:10" x14ac:dyDescent="0.25">
      <c r="A1112" t="s">
        <v>158</v>
      </c>
      <c r="B1112" t="s">
        <v>276</v>
      </c>
      <c r="C1112" t="str">
        <f t="shared" si="34"/>
        <v>Potomac Avenue -- Farragut West</v>
      </c>
      <c r="D1112" s="1">
        <v>8751</v>
      </c>
      <c r="E1112" t="s">
        <v>23</v>
      </c>
      <c r="F1112" t="s">
        <v>23</v>
      </c>
      <c r="G1112">
        <v>1</v>
      </c>
      <c r="H1112" s="1">
        <f t="shared" si="35"/>
        <v>8751</v>
      </c>
      <c r="I1112" t="s">
        <v>95</v>
      </c>
      <c r="J1112" t="s">
        <v>37</v>
      </c>
    </row>
    <row r="1113" spans="1:10" x14ac:dyDescent="0.25">
      <c r="A1113" t="s">
        <v>158</v>
      </c>
      <c r="B1113" t="s">
        <v>277</v>
      </c>
      <c r="C1113" t="str">
        <f t="shared" si="34"/>
        <v>Potomac Avenue -- Federal Center SW</v>
      </c>
      <c r="D1113" s="1">
        <v>1577</v>
      </c>
      <c r="E1113" t="s">
        <v>23</v>
      </c>
      <c r="F1113" t="s">
        <v>23</v>
      </c>
      <c r="G1113">
        <v>1</v>
      </c>
      <c r="H1113" s="1">
        <f t="shared" si="35"/>
        <v>1577</v>
      </c>
      <c r="I1113" t="s">
        <v>95</v>
      </c>
      <c r="J1113" t="s">
        <v>37</v>
      </c>
    </row>
    <row r="1114" spans="1:10" x14ac:dyDescent="0.25">
      <c r="A1114" t="s">
        <v>158</v>
      </c>
      <c r="B1114" t="s">
        <v>278</v>
      </c>
      <c r="C1114" t="str">
        <f t="shared" si="34"/>
        <v>Potomac Avenue -- Federal Triangle</v>
      </c>
      <c r="D1114" s="1">
        <v>2250</v>
      </c>
      <c r="E1114" t="s">
        <v>23</v>
      </c>
      <c r="F1114" t="s">
        <v>23</v>
      </c>
      <c r="G1114">
        <v>1</v>
      </c>
      <c r="H1114" s="1">
        <f t="shared" si="35"/>
        <v>2250</v>
      </c>
      <c r="I1114" t="s">
        <v>95</v>
      </c>
      <c r="J1114" t="s">
        <v>37</v>
      </c>
    </row>
    <row r="1115" spans="1:10" x14ac:dyDescent="0.25">
      <c r="A1115" t="s">
        <v>158</v>
      </c>
      <c r="B1115" t="s">
        <v>279</v>
      </c>
      <c r="C1115" t="str">
        <f t="shared" si="34"/>
        <v>Potomac Avenue -- Foggy Bottom</v>
      </c>
      <c r="D1115" s="1">
        <v>6373</v>
      </c>
      <c r="E1115" t="s">
        <v>23</v>
      </c>
      <c r="F1115" t="s">
        <v>23</v>
      </c>
      <c r="G1115">
        <v>1</v>
      </c>
      <c r="H1115" s="1">
        <f t="shared" si="35"/>
        <v>6373</v>
      </c>
      <c r="I1115" t="s">
        <v>95</v>
      </c>
      <c r="J1115" t="s">
        <v>37</v>
      </c>
    </row>
    <row r="1116" spans="1:10" x14ac:dyDescent="0.25">
      <c r="A1116" t="s">
        <v>158</v>
      </c>
      <c r="B1116" t="s">
        <v>120</v>
      </c>
      <c r="C1116" t="str">
        <f t="shared" si="34"/>
        <v>Potomac Avenue -- Gallery Place-Chinatown</v>
      </c>
      <c r="D1116" s="1">
        <v>2442</v>
      </c>
      <c r="E1116" t="s">
        <v>23</v>
      </c>
      <c r="F1116" t="s">
        <v>117</v>
      </c>
      <c r="G1116">
        <v>2</v>
      </c>
      <c r="H1116" s="1">
        <f t="shared" si="35"/>
        <v>4884</v>
      </c>
      <c r="I1116" t="s">
        <v>95</v>
      </c>
      <c r="J1116" t="s">
        <v>37</v>
      </c>
    </row>
    <row r="1117" spans="1:10" x14ac:dyDescent="0.25">
      <c r="A1117" t="s">
        <v>158</v>
      </c>
      <c r="B1117" t="s">
        <v>121</v>
      </c>
      <c r="C1117" t="str">
        <f t="shared" si="34"/>
        <v>Potomac Avenue -- Georgia Avenue-Petworth</v>
      </c>
      <c r="D1117" s="1">
        <v>1066</v>
      </c>
      <c r="E1117" t="s">
        <v>23</v>
      </c>
      <c r="F1117" t="s">
        <v>7</v>
      </c>
      <c r="G1117">
        <v>2</v>
      </c>
      <c r="H1117" s="1">
        <f t="shared" si="35"/>
        <v>2132</v>
      </c>
      <c r="I1117" t="s">
        <v>95</v>
      </c>
      <c r="J1117" t="s">
        <v>37</v>
      </c>
    </row>
    <row r="1118" spans="1:10" x14ac:dyDescent="0.25">
      <c r="A1118" t="s">
        <v>158</v>
      </c>
      <c r="B1118" t="s">
        <v>128</v>
      </c>
      <c r="C1118" t="str">
        <f t="shared" si="34"/>
        <v>Potomac Avenue -- Judiciary Square</v>
      </c>
      <c r="D1118" s="1">
        <v>740</v>
      </c>
      <c r="E1118" t="s">
        <v>23</v>
      </c>
      <c r="F1118" t="s">
        <v>15</v>
      </c>
      <c r="G1118">
        <v>2</v>
      </c>
      <c r="H1118" s="1">
        <f t="shared" si="35"/>
        <v>1480</v>
      </c>
      <c r="I1118" t="s">
        <v>95</v>
      </c>
      <c r="J1118" t="s">
        <v>37</v>
      </c>
    </row>
    <row r="1119" spans="1:10" x14ac:dyDescent="0.25">
      <c r="A1119" t="s">
        <v>158</v>
      </c>
      <c r="B1119" t="s">
        <v>132</v>
      </c>
      <c r="C1119" t="str">
        <f t="shared" si="34"/>
        <v>Potomac Avenue -- L'Enfant Plaza</v>
      </c>
      <c r="D1119" s="1">
        <v>2068</v>
      </c>
      <c r="E1119" t="s">
        <v>23</v>
      </c>
      <c r="F1119" t="s">
        <v>133</v>
      </c>
      <c r="G1119">
        <v>1</v>
      </c>
      <c r="H1119" s="1">
        <f t="shared" si="35"/>
        <v>2068</v>
      </c>
      <c r="I1119" t="s">
        <v>95</v>
      </c>
      <c r="J1119" t="s">
        <v>37</v>
      </c>
    </row>
    <row r="1120" spans="1:10" x14ac:dyDescent="0.25">
      <c r="A1120" t="s">
        <v>158</v>
      </c>
      <c r="B1120" t="s">
        <v>181</v>
      </c>
      <c r="C1120" t="str">
        <f t="shared" si="34"/>
        <v>Potomac Avenue -- McPherson Square</v>
      </c>
      <c r="D1120" s="1">
        <v>5351</v>
      </c>
      <c r="E1120" t="s">
        <v>23</v>
      </c>
      <c r="F1120" t="s">
        <v>23</v>
      </c>
      <c r="G1120">
        <v>1</v>
      </c>
      <c r="H1120" s="1">
        <f t="shared" si="35"/>
        <v>5351</v>
      </c>
      <c r="I1120" t="s">
        <v>95</v>
      </c>
      <c r="J1120" t="s">
        <v>37</v>
      </c>
    </row>
    <row r="1121" spans="1:10" x14ac:dyDescent="0.25">
      <c r="A1121" t="s">
        <v>158</v>
      </c>
      <c r="B1121" t="s">
        <v>183</v>
      </c>
      <c r="C1121" t="str">
        <f t="shared" si="34"/>
        <v>Potomac Avenue -- Metro Center</v>
      </c>
      <c r="D1121" s="1">
        <v>4688</v>
      </c>
      <c r="E1121" t="s">
        <v>23</v>
      </c>
      <c r="F1121" t="s">
        <v>184</v>
      </c>
      <c r="G1121">
        <v>1</v>
      </c>
      <c r="H1121" s="1">
        <f t="shared" si="35"/>
        <v>4688</v>
      </c>
      <c r="I1121" t="s">
        <v>95</v>
      </c>
      <c r="J1121" t="s">
        <v>37</v>
      </c>
    </row>
    <row r="1122" spans="1:10" x14ac:dyDescent="0.25">
      <c r="A1122" t="s">
        <v>158</v>
      </c>
      <c r="B1122" t="s">
        <v>249</v>
      </c>
      <c r="C1122" t="str">
        <f t="shared" si="34"/>
        <v>Potomac Avenue -- Mt. Vernon Square-UDC</v>
      </c>
      <c r="D1122" s="1">
        <v>720</v>
      </c>
      <c r="E1122" t="s">
        <v>23</v>
      </c>
      <c r="F1122" t="s">
        <v>7</v>
      </c>
      <c r="G1122">
        <v>2</v>
      </c>
      <c r="H1122" s="1">
        <f t="shared" si="35"/>
        <v>1440</v>
      </c>
      <c r="I1122" t="s">
        <v>95</v>
      </c>
      <c r="J1122" t="s">
        <v>37</v>
      </c>
    </row>
    <row r="1123" spans="1:10" x14ac:dyDescent="0.25">
      <c r="A1123" t="s">
        <v>158</v>
      </c>
      <c r="B1123" t="s">
        <v>250</v>
      </c>
      <c r="C1123" t="str">
        <f t="shared" si="34"/>
        <v>Potomac Avenue -- Navy Yard</v>
      </c>
      <c r="D1123" s="1">
        <v>123</v>
      </c>
      <c r="E1123" t="s">
        <v>23</v>
      </c>
      <c r="F1123" t="s">
        <v>4</v>
      </c>
      <c r="G1123">
        <v>2</v>
      </c>
      <c r="H1123" s="1">
        <f t="shared" si="35"/>
        <v>246</v>
      </c>
      <c r="I1123" t="s">
        <v>95</v>
      </c>
      <c r="J1123" t="s">
        <v>37</v>
      </c>
    </row>
    <row r="1124" spans="1:10" x14ac:dyDescent="0.25">
      <c r="A1124" t="s">
        <v>158</v>
      </c>
      <c r="B1124" t="s">
        <v>155</v>
      </c>
      <c r="C1124" t="str">
        <f t="shared" si="34"/>
        <v>Potomac Avenue -- New York Ave</v>
      </c>
      <c r="D1124" s="1">
        <v>773</v>
      </c>
      <c r="E1124" t="s">
        <v>23</v>
      </c>
      <c r="F1124" t="s">
        <v>15</v>
      </c>
      <c r="G1124">
        <v>2</v>
      </c>
      <c r="H1124" s="1">
        <f t="shared" si="35"/>
        <v>1546</v>
      </c>
      <c r="I1124" t="s">
        <v>95</v>
      </c>
      <c r="J1124" t="s">
        <v>37</v>
      </c>
    </row>
    <row r="1125" spans="1:10" x14ac:dyDescent="0.25">
      <c r="A1125" t="s">
        <v>158</v>
      </c>
      <c r="B1125" t="s">
        <v>165</v>
      </c>
      <c r="C1125" t="str">
        <f t="shared" si="34"/>
        <v>Potomac Avenue -- Shaw-Howard University</v>
      </c>
      <c r="D1125" s="1">
        <v>1229</v>
      </c>
      <c r="E1125" t="s">
        <v>23</v>
      </c>
      <c r="F1125" t="s">
        <v>7</v>
      </c>
      <c r="G1125">
        <v>2</v>
      </c>
      <c r="H1125" s="1">
        <f t="shared" si="35"/>
        <v>2458</v>
      </c>
      <c r="I1125" t="s">
        <v>95</v>
      </c>
      <c r="J1125" t="s">
        <v>37</v>
      </c>
    </row>
    <row r="1126" spans="1:10" x14ac:dyDescent="0.25">
      <c r="A1126" t="s">
        <v>158</v>
      </c>
      <c r="B1126" t="s">
        <v>167</v>
      </c>
      <c r="C1126" t="str">
        <f t="shared" si="34"/>
        <v>Potomac Avenue -- Smithsonian</v>
      </c>
      <c r="D1126" s="1">
        <v>2310</v>
      </c>
      <c r="E1126" t="s">
        <v>23</v>
      </c>
      <c r="F1126" t="s">
        <v>23</v>
      </c>
      <c r="G1126">
        <v>1</v>
      </c>
      <c r="H1126" s="1">
        <f t="shared" si="35"/>
        <v>2310</v>
      </c>
      <c r="I1126" t="s">
        <v>95</v>
      </c>
      <c r="J1126" t="s">
        <v>37</v>
      </c>
    </row>
    <row r="1127" spans="1:10" x14ac:dyDescent="0.25">
      <c r="A1127" t="s">
        <v>158</v>
      </c>
      <c r="B1127" t="s">
        <v>170</v>
      </c>
      <c r="C1127" t="str">
        <f t="shared" si="34"/>
        <v>Potomac Avenue -- Stadium-Armory</v>
      </c>
      <c r="D1127" s="1">
        <v>1773</v>
      </c>
      <c r="E1127" t="s">
        <v>23</v>
      </c>
      <c r="F1127" t="s">
        <v>23</v>
      </c>
      <c r="G1127">
        <v>1</v>
      </c>
      <c r="H1127" s="1">
        <f t="shared" si="35"/>
        <v>1773</v>
      </c>
      <c r="I1127" t="s">
        <v>95</v>
      </c>
      <c r="J1127" t="s">
        <v>37</v>
      </c>
    </row>
    <row r="1128" spans="1:10" x14ac:dyDescent="0.25">
      <c r="A1128" t="s">
        <v>158</v>
      </c>
      <c r="B1128" t="s">
        <v>61</v>
      </c>
      <c r="C1128" t="str">
        <f t="shared" si="34"/>
        <v>Potomac Avenue -- Tenleytown-AU</v>
      </c>
      <c r="D1128" s="1">
        <v>1108</v>
      </c>
      <c r="E1128" t="s">
        <v>23</v>
      </c>
      <c r="F1128" t="s">
        <v>15</v>
      </c>
      <c r="G1128">
        <v>2</v>
      </c>
      <c r="H1128" s="1">
        <f t="shared" si="35"/>
        <v>2216</v>
      </c>
      <c r="I1128" t="s">
        <v>95</v>
      </c>
      <c r="J1128" t="s">
        <v>37</v>
      </c>
    </row>
    <row r="1129" spans="1:10" x14ac:dyDescent="0.25">
      <c r="A1129" t="s">
        <v>158</v>
      </c>
      <c r="B1129" t="s">
        <v>64</v>
      </c>
      <c r="C1129" t="str">
        <f t="shared" si="34"/>
        <v>Potomac Avenue -- U Street-Cardozo</v>
      </c>
      <c r="D1129" s="1">
        <v>1333</v>
      </c>
      <c r="E1129" t="s">
        <v>23</v>
      </c>
      <c r="F1129" t="s">
        <v>7</v>
      </c>
      <c r="G1129">
        <v>2</v>
      </c>
      <c r="H1129" s="1">
        <f t="shared" si="35"/>
        <v>2666</v>
      </c>
      <c r="I1129" t="s">
        <v>95</v>
      </c>
      <c r="J1129" t="s">
        <v>37</v>
      </c>
    </row>
    <row r="1130" spans="1:10" x14ac:dyDescent="0.25">
      <c r="A1130" t="s">
        <v>158</v>
      </c>
      <c r="B1130" t="s">
        <v>65</v>
      </c>
      <c r="C1130" t="str">
        <f t="shared" si="34"/>
        <v>Potomac Avenue -- Union Station</v>
      </c>
      <c r="D1130" s="1">
        <v>1406</v>
      </c>
      <c r="E1130" t="s">
        <v>23</v>
      </c>
      <c r="F1130" t="s">
        <v>15</v>
      </c>
      <c r="G1130">
        <v>2</v>
      </c>
      <c r="H1130" s="1">
        <f t="shared" si="35"/>
        <v>2812</v>
      </c>
      <c r="I1130" t="s">
        <v>95</v>
      </c>
      <c r="J1130" t="s">
        <v>37</v>
      </c>
    </row>
    <row r="1131" spans="1:10" x14ac:dyDescent="0.25">
      <c r="A1131" t="s">
        <v>158</v>
      </c>
      <c r="B1131" t="s">
        <v>199</v>
      </c>
      <c r="C1131" t="str">
        <f t="shared" si="34"/>
        <v>Potomac Avenue -- Van Ness-UDC</v>
      </c>
      <c r="D1131" s="1">
        <v>788</v>
      </c>
      <c r="E1131" t="s">
        <v>23</v>
      </c>
      <c r="F1131" t="s">
        <v>15</v>
      </c>
      <c r="G1131">
        <v>2</v>
      </c>
      <c r="H1131" s="1">
        <f t="shared" si="35"/>
        <v>1576</v>
      </c>
      <c r="I1131" t="s">
        <v>95</v>
      </c>
      <c r="J1131" t="s">
        <v>37</v>
      </c>
    </row>
    <row r="1132" spans="1:10" x14ac:dyDescent="0.25">
      <c r="A1132" t="s">
        <v>158</v>
      </c>
      <c r="B1132" t="s">
        <v>202</v>
      </c>
      <c r="C1132" t="str">
        <f t="shared" si="34"/>
        <v>Potomac Avenue -- Waterfront</v>
      </c>
      <c r="D1132" s="1">
        <v>272</v>
      </c>
      <c r="E1132" t="s">
        <v>23</v>
      </c>
      <c r="F1132" t="s">
        <v>7</v>
      </c>
      <c r="G1132">
        <v>2</v>
      </c>
      <c r="H1132" s="1">
        <f t="shared" si="35"/>
        <v>544</v>
      </c>
      <c r="I1132" t="s">
        <v>95</v>
      </c>
      <c r="J1132" t="s">
        <v>37</v>
      </c>
    </row>
    <row r="1133" spans="1:10" x14ac:dyDescent="0.25">
      <c r="A1133" t="s">
        <v>158</v>
      </c>
      <c r="B1133" t="s">
        <v>91</v>
      </c>
      <c r="C1133" t="str">
        <f t="shared" si="34"/>
        <v>Potomac Avenue -- Woodley Park-Zoo</v>
      </c>
      <c r="D1133" s="1">
        <v>519</v>
      </c>
      <c r="E1133" t="s">
        <v>23</v>
      </c>
      <c r="F1133" t="s">
        <v>15</v>
      </c>
      <c r="G1133">
        <v>2</v>
      </c>
      <c r="H1133" s="1">
        <f t="shared" si="35"/>
        <v>1038</v>
      </c>
      <c r="I1133" t="s">
        <v>95</v>
      </c>
      <c r="J1133" t="s">
        <v>37</v>
      </c>
    </row>
    <row r="1134" spans="1:10" x14ac:dyDescent="0.25">
      <c r="A1134" t="s">
        <v>165</v>
      </c>
      <c r="B1134" t="s">
        <v>6</v>
      </c>
      <c r="C1134" t="str">
        <f t="shared" si="34"/>
        <v>Shaw-Howard University -- Archives-Navy Memorial</v>
      </c>
      <c r="D1134" s="1">
        <v>4020</v>
      </c>
      <c r="E1134" t="s">
        <v>7</v>
      </c>
      <c r="F1134" t="s">
        <v>7</v>
      </c>
      <c r="G1134">
        <v>1</v>
      </c>
      <c r="H1134" s="1">
        <f t="shared" si="35"/>
        <v>4020</v>
      </c>
      <c r="I1134" t="s">
        <v>95</v>
      </c>
      <c r="J1134" t="s">
        <v>37</v>
      </c>
    </row>
    <row r="1135" spans="1:10" x14ac:dyDescent="0.25">
      <c r="A1135" t="s">
        <v>165</v>
      </c>
      <c r="B1135" t="s">
        <v>22</v>
      </c>
      <c r="C1135" t="str">
        <f t="shared" si="34"/>
        <v>Shaw-Howard University -- Capitol South</v>
      </c>
      <c r="D1135" s="1">
        <v>1487</v>
      </c>
      <c r="E1135" t="s">
        <v>7</v>
      </c>
      <c r="F1135" t="s">
        <v>23</v>
      </c>
      <c r="G1135">
        <v>2</v>
      </c>
      <c r="H1135" s="1">
        <f t="shared" si="35"/>
        <v>2974</v>
      </c>
      <c r="I1135" t="s">
        <v>95</v>
      </c>
      <c r="J1135" t="s">
        <v>37</v>
      </c>
    </row>
    <row r="1136" spans="1:10" x14ac:dyDescent="0.25">
      <c r="A1136" t="s">
        <v>165</v>
      </c>
      <c r="B1136" t="s">
        <v>27</v>
      </c>
      <c r="C1136" t="str">
        <f t="shared" si="34"/>
        <v>Shaw-Howard University -- Cleveland Park</v>
      </c>
      <c r="D1136" s="1">
        <v>396</v>
      </c>
      <c r="E1136" t="s">
        <v>7</v>
      </c>
      <c r="F1136" t="s">
        <v>15</v>
      </c>
      <c r="G1136">
        <v>2</v>
      </c>
      <c r="H1136" s="1">
        <f t="shared" si="35"/>
        <v>792</v>
      </c>
      <c r="I1136" t="s">
        <v>95</v>
      </c>
      <c r="J1136" t="s">
        <v>37</v>
      </c>
    </row>
    <row r="1137" spans="1:10" x14ac:dyDescent="0.25">
      <c r="A1137" t="s">
        <v>165</v>
      </c>
      <c r="B1137" t="s">
        <v>154</v>
      </c>
      <c r="C1137" t="str">
        <f t="shared" si="34"/>
        <v>Shaw-Howard University -- Columbia Heights</v>
      </c>
      <c r="D1137" s="1">
        <v>11750</v>
      </c>
      <c r="E1137" t="s">
        <v>7</v>
      </c>
      <c r="F1137" t="s">
        <v>7</v>
      </c>
      <c r="G1137">
        <v>1</v>
      </c>
      <c r="H1137" s="1">
        <f t="shared" si="35"/>
        <v>11750</v>
      </c>
      <c r="I1137" t="s">
        <v>95</v>
      </c>
      <c r="J1137" t="s">
        <v>37</v>
      </c>
    </row>
    <row r="1138" spans="1:10" x14ac:dyDescent="0.25">
      <c r="A1138" t="s">
        <v>165</v>
      </c>
      <c r="B1138" t="s">
        <v>270</v>
      </c>
      <c r="C1138" t="str">
        <f t="shared" si="34"/>
        <v>Shaw-Howard University -- Dupont Circle</v>
      </c>
      <c r="D1138" s="1">
        <v>2026</v>
      </c>
      <c r="E1138" t="s">
        <v>7</v>
      </c>
      <c r="F1138" t="s">
        <v>15</v>
      </c>
      <c r="G1138">
        <v>2</v>
      </c>
      <c r="H1138" s="1">
        <f t="shared" si="35"/>
        <v>4052</v>
      </c>
      <c r="I1138" t="s">
        <v>95</v>
      </c>
      <c r="J1138" t="s">
        <v>37</v>
      </c>
    </row>
    <row r="1139" spans="1:10" x14ac:dyDescent="0.25">
      <c r="A1139" t="s">
        <v>165</v>
      </c>
      <c r="B1139" t="s">
        <v>272</v>
      </c>
      <c r="C1139" t="str">
        <f t="shared" si="34"/>
        <v>Shaw-Howard University -- Eastern Market</v>
      </c>
      <c r="D1139" s="1">
        <v>1760</v>
      </c>
      <c r="E1139" t="s">
        <v>7</v>
      </c>
      <c r="F1139" t="s">
        <v>23</v>
      </c>
      <c r="G1139">
        <v>2</v>
      </c>
      <c r="H1139" s="1">
        <f t="shared" si="35"/>
        <v>3520</v>
      </c>
      <c r="I1139" t="s">
        <v>95</v>
      </c>
      <c r="J1139" t="s">
        <v>37</v>
      </c>
    </row>
    <row r="1140" spans="1:10" x14ac:dyDescent="0.25">
      <c r="A1140" t="s">
        <v>165</v>
      </c>
      <c r="B1140" t="s">
        <v>275</v>
      </c>
      <c r="C1140" t="str">
        <f t="shared" si="34"/>
        <v>Shaw-Howard University -- Farragut North</v>
      </c>
      <c r="D1140" s="1">
        <v>5263</v>
      </c>
      <c r="E1140" t="s">
        <v>7</v>
      </c>
      <c r="F1140" t="s">
        <v>15</v>
      </c>
      <c r="G1140">
        <v>2</v>
      </c>
      <c r="H1140" s="1">
        <f t="shared" si="35"/>
        <v>10526</v>
      </c>
      <c r="I1140" t="s">
        <v>95</v>
      </c>
      <c r="J1140" t="s">
        <v>37</v>
      </c>
    </row>
    <row r="1141" spans="1:10" x14ac:dyDescent="0.25">
      <c r="A1141" t="s">
        <v>165</v>
      </c>
      <c r="B1141" t="s">
        <v>276</v>
      </c>
      <c r="C1141" t="str">
        <f t="shared" si="34"/>
        <v>Shaw-Howard University -- Farragut West</v>
      </c>
      <c r="D1141" s="1">
        <v>1057</v>
      </c>
      <c r="E1141" t="s">
        <v>7</v>
      </c>
      <c r="F1141" t="s">
        <v>23</v>
      </c>
      <c r="G1141">
        <v>2</v>
      </c>
      <c r="H1141" s="1">
        <f t="shared" si="35"/>
        <v>2114</v>
      </c>
      <c r="I1141" t="s">
        <v>95</v>
      </c>
      <c r="J1141" t="s">
        <v>37</v>
      </c>
    </row>
    <row r="1142" spans="1:10" x14ac:dyDescent="0.25">
      <c r="A1142" t="s">
        <v>165</v>
      </c>
      <c r="B1142" t="s">
        <v>277</v>
      </c>
      <c r="C1142" t="str">
        <f t="shared" si="34"/>
        <v>Shaw-Howard University -- Federal Center SW</v>
      </c>
      <c r="D1142" s="1">
        <v>662</v>
      </c>
      <c r="E1142" t="s">
        <v>7</v>
      </c>
      <c r="F1142" t="s">
        <v>23</v>
      </c>
      <c r="G1142">
        <v>2</v>
      </c>
      <c r="H1142" s="1">
        <f t="shared" si="35"/>
        <v>1324</v>
      </c>
      <c r="I1142" t="s">
        <v>95</v>
      </c>
      <c r="J1142" t="s">
        <v>37</v>
      </c>
    </row>
    <row r="1143" spans="1:10" x14ac:dyDescent="0.25">
      <c r="A1143" t="s">
        <v>165</v>
      </c>
      <c r="B1143" t="s">
        <v>278</v>
      </c>
      <c r="C1143" t="str">
        <f t="shared" si="34"/>
        <v>Shaw-Howard University -- Federal Triangle</v>
      </c>
      <c r="D1143" s="1">
        <v>615</v>
      </c>
      <c r="E1143" t="s">
        <v>7</v>
      </c>
      <c r="F1143" t="s">
        <v>23</v>
      </c>
      <c r="G1143">
        <v>2</v>
      </c>
      <c r="H1143" s="1">
        <f t="shared" si="35"/>
        <v>1230</v>
      </c>
      <c r="I1143" t="s">
        <v>95</v>
      </c>
      <c r="J1143" t="s">
        <v>37</v>
      </c>
    </row>
    <row r="1144" spans="1:10" x14ac:dyDescent="0.25">
      <c r="A1144" t="s">
        <v>165</v>
      </c>
      <c r="B1144" t="s">
        <v>279</v>
      </c>
      <c r="C1144" t="str">
        <f t="shared" si="34"/>
        <v>Shaw-Howard University -- Foggy Bottom</v>
      </c>
      <c r="D1144" s="1">
        <v>3468</v>
      </c>
      <c r="E1144" t="s">
        <v>7</v>
      </c>
      <c r="F1144" t="s">
        <v>23</v>
      </c>
      <c r="G1144">
        <v>2</v>
      </c>
      <c r="H1144" s="1">
        <f t="shared" si="35"/>
        <v>6936</v>
      </c>
      <c r="I1144" t="s">
        <v>95</v>
      </c>
      <c r="J1144" t="s">
        <v>37</v>
      </c>
    </row>
    <row r="1145" spans="1:10" x14ac:dyDescent="0.25">
      <c r="A1145" t="s">
        <v>165</v>
      </c>
      <c r="B1145" t="s">
        <v>120</v>
      </c>
      <c r="C1145" t="str">
        <f t="shared" si="34"/>
        <v>Shaw-Howard University -- Gallery Place-Chinatown</v>
      </c>
      <c r="D1145" s="1">
        <v>11731</v>
      </c>
      <c r="E1145" t="s">
        <v>7</v>
      </c>
      <c r="F1145" t="s">
        <v>117</v>
      </c>
      <c r="G1145">
        <v>1</v>
      </c>
      <c r="H1145" s="1">
        <f t="shared" si="35"/>
        <v>11731</v>
      </c>
      <c r="I1145" t="s">
        <v>95</v>
      </c>
      <c r="J1145" t="s">
        <v>37</v>
      </c>
    </row>
    <row r="1146" spans="1:10" x14ac:dyDescent="0.25">
      <c r="A1146" t="s">
        <v>165</v>
      </c>
      <c r="B1146" t="s">
        <v>121</v>
      </c>
      <c r="C1146" t="str">
        <f t="shared" si="34"/>
        <v>Shaw-Howard University -- Georgia Avenue-Petworth</v>
      </c>
      <c r="D1146" s="1">
        <v>2512</v>
      </c>
      <c r="E1146" t="s">
        <v>7</v>
      </c>
      <c r="F1146" t="s">
        <v>7</v>
      </c>
      <c r="G1146">
        <v>1</v>
      </c>
      <c r="H1146" s="1">
        <f t="shared" si="35"/>
        <v>2512</v>
      </c>
      <c r="I1146" t="s">
        <v>95</v>
      </c>
      <c r="J1146" t="s">
        <v>37</v>
      </c>
    </row>
    <row r="1147" spans="1:10" x14ac:dyDescent="0.25">
      <c r="A1147" t="s">
        <v>165</v>
      </c>
      <c r="B1147" t="s">
        <v>128</v>
      </c>
      <c r="C1147" t="str">
        <f t="shared" si="34"/>
        <v>Shaw-Howard University -- Judiciary Square</v>
      </c>
      <c r="D1147" s="1">
        <v>953</v>
      </c>
      <c r="E1147" t="s">
        <v>7</v>
      </c>
      <c r="F1147" t="s">
        <v>15</v>
      </c>
      <c r="G1147">
        <v>2</v>
      </c>
      <c r="H1147" s="1">
        <f t="shared" si="35"/>
        <v>1906</v>
      </c>
      <c r="I1147" t="s">
        <v>95</v>
      </c>
      <c r="J1147" t="s">
        <v>37</v>
      </c>
    </row>
    <row r="1148" spans="1:10" x14ac:dyDescent="0.25">
      <c r="A1148" t="s">
        <v>165</v>
      </c>
      <c r="B1148" t="s">
        <v>132</v>
      </c>
      <c r="C1148" t="str">
        <f t="shared" si="34"/>
        <v>Shaw-Howard University -- L'Enfant Plaza</v>
      </c>
      <c r="D1148" s="1">
        <v>4572</v>
      </c>
      <c r="E1148" t="s">
        <v>7</v>
      </c>
      <c r="F1148" t="s">
        <v>133</v>
      </c>
      <c r="G1148">
        <v>1</v>
      </c>
      <c r="H1148" s="1">
        <f t="shared" si="35"/>
        <v>4572</v>
      </c>
      <c r="I1148" t="s">
        <v>95</v>
      </c>
      <c r="J1148" t="s">
        <v>37</v>
      </c>
    </row>
    <row r="1149" spans="1:10" x14ac:dyDescent="0.25">
      <c r="A1149" t="s">
        <v>165</v>
      </c>
      <c r="B1149" t="s">
        <v>181</v>
      </c>
      <c r="C1149" t="str">
        <f t="shared" si="34"/>
        <v>Shaw-Howard University -- McPherson Square</v>
      </c>
      <c r="D1149" s="1">
        <v>647</v>
      </c>
      <c r="E1149" t="s">
        <v>7</v>
      </c>
      <c r="F1149" t="s">
        <v>23</v>
      </c>
      <c r="G1149">
        <v>2</v>
      </c>
      <c r="H1149" s="1">
        <f t="shared" si="35"/>
        <v>1294</v>
      </c>
      <c r="I1149" t="s">
        <v>95</v>
      </c>
      <c r="J1149" t="s">
        <v>37</v>
      </c>
    </row>
    <row r="1150" spans="1:10" x14ac:dyDescent="0.25">
      <c r="A1150" t="s">
        <v>165</v>
      </c>
      <c r="B1150" t="s">
        <v>183</v>
      </c>
      <c r="C1150" t="str">
        <f t="shared" si="34"/>
        <v>Shaw-Howard University -- Metro Center</v>
      </c>
      <c r="D1150" s="1">
        <v>2463</v>
      </c>
      <c r="E1150" t="s">
        <v>7</v>
      </c>
      <c r="F1150" t="s">
        <v>184</v>
      </c>
      <c r="G1150">
        <v>2</v>
      </c>
      <c r="H1150" s="1">
        <f t="shared" si="35"/>
        <v>4926</v>
      </c>
      <c r="I1150" t="s">
        <v>95</v>
      </c>
      <c r="J1150" t="s">
        <v>37</v>
      </c>
    </row>
    <row r="1151" spans="1:10" x14ac:dyDescent="0.25">
      <c r="A1151" t="s">
        <v>165</v>
      </c>
      <c r="B1151" t="s">
        <v>249</v>
      </c>
      <c r="C1151" t="str">
        <f t="shared" si="34"/>
        <v>Shaw-Howard University -- Mt. Vernon Square-UDC</v>
      </c>
      <c r="D1151" s="1">
        <v>1512</v>
      </c>
      <c r="E1151" t="s">
        <v>7</v>
      </c>
      <c r="F1151" t="s">
        <v>7</v>
      </c>
      <c r="G1151">
        <v>1</v>
      </c>
      <c r="H1151" s="1">
        <f t="shared" si="35"/>
        <v>1512</v>
      </c>
      <c r="I1151" t="s">
        <v>95</v>
      </c>
      <c r="J1151" t="s">
        <v>37</v>
      </c>
    </row>
    <row r="1152" spans="1:10" x14ac:dyDescent="0.25">
      <c r="A1152" t="s">
        <v>165</v>
      </c>
      <c r="B1152" t="s">
        <v>250</v>
      </c>
      <c r="C1152" t="str">
        <f t="shared" si="34"/>
        <v>Shaw-Howard University -- Navy Yard</v>
      </c>
      <c r="D1152" s="1">
        <v>2396</v>
      </c>
      <c r="E1152" t="s">
        <v>7</v>
      </c>
      <c r="F1152" t="s">
        <v>4</v>
      </c>
      <c r="G1152">
        <v>1</v>
      </c>
      <c r="H1152" s="1">
        <f t="shared" si="35"/>
        <v>2396</v>
      </c>
      <c r="I1152" t="s">
        <v>95</v>
      </c>
      <c r="J1152" t="s">
        <v>37</v>
      </c>
    </row>
    <row r="1153" spans="1:10" x14ac:dyDescent="0.25">
      <c r="A1153" t="s">
        <v>165</v>
      </c>
      <c r="B1153" t="s">
        <v>155</v>
      </c>
      <c r="C1153" t="str">
        <f t="shared" si="34"/>
        <v>Shaw-Howard University -- New York Ave</v>
      </c>
      <c r="D1153" s="1">
        <v>675</v>
      </c>
      <c r="E1153" t="s">
        <v>7</v>
      </c>
      <c r="F1153" t="s">
        <v>15</v>
      </c>
      <c r="G1153">
        <v>2</v>
      </c>
      <c r="H1153" s="1">
        <f t="shared" si="35"/>
        <v>1350</v>
      </c>
      <c r="I1153" t="s">
        <v>95</v>
      </c>
      <c r="J1153" t="s">
        <v>37</v>
      </c>
    </row>
    <row r="1154" spans="1:10" x14ac:dyDescent="0.25">
      <c r="A1154" t="s">
        <v>165</v>
      </c>
      <c r="B1154" t="s">
        <v>158</v>
      </c>
      <c r="C1154" t="str">
        <f t="shared" ref="C1154:C1217" si="36">(A1154&amp;" -- "&amp;B1154)</f>
        <v>Shaw-Howard University -- Potomac Avenue</v>
      </c>
      <c r="D1154" s="1">
        <v>1033</v>
      </c>
      <c r="E1154" t="s">
        <v>7</v>
      </c>
      <c r="F1154" t="s">
        <v>23</v>
      </c>
      <c r="G1154">
        <v>2</v>
      </c>
      <c r="H1154" s="1">
        <f t="shared" ref="H1154:H1217" si="37">D1154*G1154</f>
        <v>2066</v>
      </c>
      <c r="I1154" t="s">
        <v>95</v>
      </c>
      <c r="J1154" t="s">
        <v>37</v>
      </c>
    </row>
    <row r="1155" spans="1:10" x14ac:dyDescent="0.25">
      <c r="A1155" t="s">
        <v>165</v>
      </c>
      <c r="B1155" t="s">
        <v>167</v>
      </c>
      <c r="C1155" t="str">
        <f t="shared" si="36"/>
        <v>Shaw-Howard University -- Smithsonian</v>
      </c>
      <c r="D1155" s="1">
        <v>948</v>
      </c>
      <c r="E1155" t="s">
        <v>7</v>
      </c>
      <c r="F1155" t="s">
        <v>23</v>
      </c>
      <c r="G1155">
        <v>2</v>
      </c>
      <c r="H1155" s="1">
        <f t="shared" si="37"/>
        <v>1896</v>
      </c>
      <c r="I1155" t="s">
        <v>95</v>
      </c>
      <c r="J1155" t="s">
        <v>37</v>
      </c>
    </row>
    <row r="1156" spans="1:10" x14ac:dyDescent="0.25">
      <c r="A1156" t="s">
        <v>165</v>
      </c>
      <c r="B1156" t="s">
        <v>170</v>
      </c>
      <c r="C1156" t="str">
        <f t="shared" si="36"/>
        <v>Shaw-Howard University -- Stadium-Armory</v>
      </c>
      <c r="D1156" s="1">
        <v>1402</v>
      </c>
      <c r="E1156" t="s">
        <v>7</v>
      </c>
      <c r="F1156" t="s">
        <v>23</v>
      </c>
      <c r="G1156">
        <v>2</v>
      </c>
      <c r="H1156" s="1">
        <f t="shared" si="37"/>
        <v>2804</v>
      </c>
      <c r="I1156" t="s">
        <v>95</v>
      </c>
      <c r="J1156" t="s">
        <v>37</v>
      </c>
    </row>
    <row r="1157" spans="1:10" x14ac:dyDescent="0.25">
      <c r="A1157" t="s">
        <v>165</v>
      </c>
      <c r="B1157" t="s">
        <v>61</v>
      </c>
      <c r="C1157" t="str">
        <f t="shared" si="36"/>
        <v>Shaw-Howard University -- Tenleytown-AU</v>
      </c>
      <c r="D1157" s="1">
        <v>1326</v>
      </c>
      <c r="E1157" t="s">
        <v>7</v>
      </c>
      <c r="F1157" t="s">
        <v>15</v>
      </c>
      <c r="G1157">
        <v>2</v>
      </c>
      <c r="H1157" s="1">
        <f t="shared" si="37"/>
        <v>2652</v>
      </c>
      <c r="I1157" t="s">
        <v>95</v>
      </c>
      <c r="J1157" t="s">
        <v>37</v>
      </c>
    </row>
    <row r="1158" spans="1:10" x14ac:dyDescent="0.25">
      <c r="A1158" t="s">
        <v>165</v>
      </c>
      <c r="B1158" t="s">
        <v>64</v>
      </c>
      <c r="C1158" t="str">
        <f t="shared" si="36"/>
        <v>Shaw-Howard University -- U Street-Cardozo</v>
      </c>
      <c r="D1158" s="1">
        <v>1554</v>
      </c>
      <c r="E1158" t="s">
        <v>7</v>
      </c>
      <c r="F1158" t="s">
        <v>7</v>
      </c>
      <c r="G1158">
        <v>1</v>
      </c>
      <c r="H1158" s="1">
        <f t="shared" si="37"/>
        <v>1554</v>
      </c>
      <c r="I1158" t="s">
        <v>95</v>
      </c>
      <c r="J1158" t="s">
        <v>37</v>
      </c>
    </row>
    <row r="1159" spans="1:10" x14ac:dyDescent="0.25">
      <c r="A1159" t="s">
        <v>165</v>
      </c>
      <c r="B1159" t="s">
        <v>65</v>
      </c>
      <c r="C1159" t="str">
        <f t="shared" si="36"/>
        <v>Shaw-Howard University -- Union Station</v>
      </c>
      <c r="D1159" s="1">
        <v>5673</v>
      </c>
      <c r="E1159" t="s">
        <v>7</v>
      </c>
      <c r="F1159" t="s">
        <v>15</v>
      </c>
      <c r="G1159">
        <v>2</v>
      </c>
      <c r="H1159" s="1">
        <f t="shared" si="37"/>
        <v>11346</v>
      </c>
      <c r="I1159" t="s">
        <v>95</v>
      </c>
      <c r="J1159" t="s">
        <v>37</v>
      </c>
    </row>
    <row r="1160" spans="1:10" x14ac:dyDescent="0.25">
      <c r="A1160" t="s">
        <v>165</v>
      </c>
      <c r="B1160" t="s">
        <v>199</v>
      </c>
      <c r="C1160" t="str">
        <f t="shared" si="36"/>
        <v>Shaw-Howard University -- Van Ness-UDC</v>
      </c>
      <c r="D1160" s="1">
        <v>991</v>
      </c>
      <c r="E1160" t="s">
        <v>7</v>
      </c>
      <c r="F1160" t="s">
        <v>15</v>
      </c>
      <c r="G1160">
        <v>2</v>
      </c>
      <c r="H1160" s="1">
        <f t="shared" si="37"/>
        <v>1982</v>
      </c>
      <c r="I1160" t="s">
        <v>95</v>
      </c>
      <c r="J1160" t="s">
        <v>37</v>
      </c>
    </row>
    <row r="1161" spans="1:10" x14ac:dyDescent="0.25">
      <c r="A1161" t="s">
        <v>165</v>
      </c>
      <c r="B1161" t="s">
        <v>202</v>
      </c>
      <c r="C1161" t="str">
        <f t="shared" si="36"/>
        <v>Shaw-Howard University -- Waterfront</v>
      </c>
      <c r="D1161" s="1">
        <v>2154</v>
      </c>
      <c r="E1161" t="s">
        <v>7</v>
      </c>
      <c r="F1161" t="s">
        <v>7</v>
      </c>
      <c r="G1161">
        <v>1</v>
      </c>
      <c r="H1161" s="1">
        <f t="shared" si="37"/>
        <v>2154</v>
      </c>
      <c r="I1161" t="s">
        <v>95</v>
      </c>
      <c r="J1161" t="s">
        <v>37</v>
      </c>
    </row>
    <row r="1162" spans="1:10" x14ac:dyDescent="0.25">
      <c r="A1162" t="s">
        <v>165</v>
      </c>
      <c r="B1162" t="s">
        <v>91</v>
      </c>
      <c r="C1162" t="str">
        <f t="shared" si="36"/>
        <v>Shaw-Howard University -- Woodley Park-Zoo</v>
      </c>
      <c r="D1162" s="1">
        <v>516</v>
      </c>
      <c r="E1162" t="s">
        <v>7</v>
      </c>
      <c r="F1162" t="s">
        <v>15</v>
      </c>
      <c r="G1162">
        <v>2</v>
      </c>
      <c r="H1162" s="1">
        <f t="shared" si="37"/>
        <v>1032</v>
      </c>
      <c r="I1162" t="s">
        <v>95</v>
      </c>
      <c r="J1162" t="s">
        <v>37</v>
      </c>
    </row>
    <row r="1163" spans="1:10" x14ac:dyDescent="0.25">
      <c r="A1163" t="s">
        <v>167</v>
      </c>
      <c r="B1163" t="s">
        <v>6</v>
      </c>
      <c r="C1163" t="str">
        <f t="shared" si="36"/>
        <v>Smithsonian -- Archives-Navy Memorial</v>
      </c>
      <c r="D1163" s="1">
        <v>651</v>
      </c>
      <c r="E1163" t="s">
        <v>23</v>
      </c>
      <c r="F1163" t="s">
        <v>7</v>
      </c>
      <c r="G1163">
        <v>2</v>
      </c>
      <c r="H1163" s="1">
        <f t="shared" si="37"/>
        <v>1302</v>
      </c>
      <c r="I1163" t="s">
        <v>95</v>
      </c>
      <c r="J1163" t="s">
        <v>37</v>
      </c>
    </row>
    <row r="1164" spans="1:10" x14ac:dyDescent="0.25">
      <c r="A1164" t="s">
        <v>167</v>
      </c>
      <c r="B1164" t="s">
        <v>22</v>
      </c>
      <c r="C1164" t="str">
        <f t="shared" si="36"/>
        <v>Smithsonian -- Capitol South</v>
      </c>
      <c r="D1164" s="1">
        <v>4256</v>
      </c>
      <c r="E1164" t="s">
        <v>23</v>
      </c>
      <c r="F1164" t="s">
        <v>23</v>
      </c>
      <c r="G1164">
        <v>1</v>
      </c>
      <c r="H1164" s="1">
        <f t="shared" si="37"/>
        <v>4256</v>
      </c>
      <c r="I1164" t="s">
        <v>95</v>
      </c>
      <c r="J1164" t="s">
        <v>37</v>
      </c>
    </row>
    <row r="1165" spans="1:10" x14ac:dyDescent="0.25">
      <c r="A1165" t="s">
        <v>167</v>
      </c>
      <c r="B1165" t="s">
        <v>27</v>
      </c>
      <c r="C1165" t="str">
        <f t="shared" si="36"/>
        <v>Smithsonian -- Cleveland Park</v>
      </c>
      <c r="D1165" s="1">
        <v>1683</v>
      </c>
      <c r="E1165" t="s">
        <v>23</v>
      </c>
      <c r="F1165" t="s">
        <v>15</v>
      </c>
      <c r="G1165">
        <v>2</v>
      </c>
      <c r="H1165" s="1">
        <f t="shared" si="37"/>
        <v>3366</v>
      </c>
      <c r="I1165" t="s">
        <v>95</v>
      </c>
      <c r="J1165" t="s">
        <v>37</v>
      </c>
    </row>
    <row r="1166" spans="1:10" x14ac:dyDescent="0.25">
      <c r="A1166" t="s">
        <v>167</v>
      </c>
      <c r="B1166" t="s">
        <v>154</v>
      </c>
      <c r="C1166" t="str">
        <f t="shared" si="36"/>
        <v>Smithsonian -- Columbia Heights</v>
      </c>
      <c r="D1166" s="1">
        <v>1743</v>
      </c>
      <c r="E1166" t="s">
        <v>23</v>
      </c>
      <c r="F1166" t="s">
        <v>7</v>
      </c>
      <c r="G1166">
        <v>2</v>
      </c>
      <c r="H1166" s="1">
        <f t="shared" si="37"/>
        <v>3486</v>
      </c>
      <c r="I1166" t="s">
        <v>95</v>
      </c>
      <c r="J1166" t="s">
        <v>37</v>
      </c>
    </row>
    <row r="1167" spans="1:10" x14ac:dyDescent="0.25">
      <c r="A1167" t="s">
        <v>167</v>
      </c>
      <c r="B1167" t="s">
        <v>270</v>
      </c>
      <c r="C1167" t="str">
        <f t="shared" si="36"/>
        <v>Smithsonian -- Dupont Circle</v>
      </c>
      <c r="D1167" s="1">
        <v>8239</v>
      </c>
      <c r="E1167" t="s">
        <v>23</v>
      </c>
      <c r="F1167" t="s">
        <v>15</v>
      </c>
      <c r="G1167">
        <v>2</v>
      </c>
      <c r="H1167" s="1">
        <f t="shared" si="37"/>
        <v>16478</v>
      </c>
      <c r="I1167" t="s">
        <v>95</v>
      </c>
      <c r="J1167" t="s">
        <v>37</v>
      </c>
    </row>
    <row r="1168" spans="1:10" x14ac:dyDescent="0.25">
      <c r="A1168" t="s">
        <v>167</v>
      </c>
      <c r="B1168" t="s">
        <v>272</v>
      </c>
      <c r="C1168" t="str">
        <f t="shared" si="36"/>
        <v>Smithsonian -- Eastern Market</v>
      </c>
      <c r="D1168" s="1">
        <v>5141</v>
      </c>
      <c r="E1168" t="s">
        <v>23</v>
      </c>
      <c r="F1168" t="s">
        <v>23</v>
      </c>
      <c r="G1168">
        <v>1</v>
      </c>
      <c r="H1168" s="1">
        <f t="shared" si="37"/>
        <v>5141</v>
      </c>
      <c r="I1168" t="s">
        <v>95</v>
      </c>
      <c r="J1168" t="s">
        <v>37</v>
      </c>
    </row>
    <row r="1169" spans="1:10" x14ac:dyDescent="0.25">
      <c r="A1169" t="s">
        <v>167</v>
      </c>
      <c r="B1169" t="s">
        <v>275</v>
      </c>
      <c r="C1169" t="str">
        <f t="shared" si="36"/>
        <v>Smithsonian -- Farragut North</v>
      </c>
      <c r="D1169" s="1">
        <v>935</v>
      </c>
      <c r="E1169" t="s">
        <v>23</v>
      </c>
      <c r="F1169" t="s">
        <v>15</v>
      </c>
      <c r="G1169">
        <v>2</v>
      </c>
      <c r="H1169" s="1">
        <f t="shared" si="37"/>
        <v>1870</v>
      </c>
      <c r="I1169" t="s">
        <v>95</v>
      </c>
      <c r="J1169" t="s">
        <v>37</v>
      </c>
    </row>
    <row r="1170" spans="1:10" x14ac:dyDescent="0.25">
      <c r="A1170" t="s">
        <v>167</v>
      </c>
      <c r="B1170" t="s">
        <v>276</v>
      </c>
      <c r="C1170" t="str">
        <f t="shared" si="36"/>
        <v>Smithsonian -- Farragut West</v>
      </c>
      <c r="D1170" s="1">
        <v>6143</v>
      </c>
      <c r="E1170" t="s">
        <v>23</v>
      </c>
      <c r="F1170" t="s">
        <v>23</v>
      </c>
      <c r="G1170">
        <v>1</v>
      </c>
      <c r="H1170" s="1">
        <f t="shared" si="37"/>
        <v>6143</v>
      </c>
      <c r="I1170" t="s">
        <v>95</v>
      </c>
      <c r="J1170" t="s">
        <v>37</v>
      </c>
    </row>
    <row r="1171" spans="1:10" x14ac:dyDescent="0.25">
      <c r="A1171" t="s">
        <v>167</v>
      </c>
      <c r="B1171" t="s">
        <v>277</v>
      </c>
      <c r="C1171" t="str">
        <f t="shared" si="36"/>
        <v>Smithsonian -- Federal Center SW</v>
      </c>
      <c r="D1171" s="1">
        <v>2070</v>
      </c>
      <c r="E1171" t="s">
        <v>23</v>
      </c>
      <c r="F1171" t="s">
        <v>23</v>
      </c>
      <c r="G1171">
        <v>1</v>
      </c>
      <c r="H1171" s="1">
        <f t="shared" si="37"/>
        <v>2070</v>
      </c>
      <c r="I1171" t="s">
        <v>95</v>
      </c>
      <c r="J1171" t="s">
        <v>37</v>
      </c>
    </row>
    <row r="1172" spans="1:10" x14ac:dyDescent="0.25">
      <c r="A1172" t="s">
        <v>167</v>
      </c>
      <c r="B1172" t="s">
        <v>278</v>
      </c>
      <c r="C1172" t="str">
        <f t="shared" si="36"/>
        <v>Smithsonian -- Federal Triangle</v>
      </c>
      <c r="D1172" s="1">
        <v>1274</v>
      </c>
      <c r="E1172" t="s">
        <v>23</v>
      </c>
      <c r="F1172" t="s">
        <v>23</v>
      </c>
      <c r="G1172">
        <v>1</v>
      </c>
      <c r="H1172" s="1">
        <f t="shared" si="37"/>
        <v>1274</v>
      </c>
      <c r="I1172" t="s">
        <v>95</v>
      </c>
      <c r="J1172" t="s">
        <v>37</v>
      </c>
    </row>
    <row r="1173" spans="1:10" x14ac:dyDescent="0.25">
      <c r="A1173" t="s">
        <v>167</v>
      </c>
      <c r="B1173" t="s">
        <v>279</v>
      </c>
      <c r="C1173" t="str">
        <f t="shared" si="36"/>
        <v>Smithsonian -- Foggy Bottom</v>
      </c>
      <c r="D1173" s="1">
        <v>10408</v>
      </c>
      <c r="E1173" t="s">
        <v>23</v>
      </c>
      <c r="F1173" t="s">
        <v>23</v>
      </c>
      <c r="G1173">
        <v>1</v>
      </c>
      <c r="H1173" s="1">
        <f t="shared" si="37"/>
        <v>10408</v>
      </c>
      <c r="I1173" t="s">
        <v>95</v>
      </c>
      <c r="J1173" t="s">
        <v>37</v>
      </c>
    </row>
    <row r="1174" spans="1:10" x14ac:dyDescent="0.25">
      <c r="A1174" t="s">
        <v>167</v>
      </c>
      <c r="B1174" t="s">
        <v>120</v>
      </c>
      <c r="C1174" t="str">
        <f t="shared" si="36"/>
        <v>Smithsonian -- Gallery Place-Chinatown</v>
      </c>
      <c r="D1174" s="1">
        <v>4463</v>
      </c>
      <c r="E1174" t="s">
        <v>23</v>
      </c>
      <c r="F1174" t="s">
        <v>117</v>
      </c>
      <c r="G1174">
        <v>2</v>
      </c>
      <c r="H1174" s="1">
        <f t="shared" si="37"/>
        <v>8926</v>
      </c>
      <c r="I1174" t="s">
        <v>95</v>
      </c>
      <c r="J1174" t="s">
        <v>37</v>
      </c>
    </row>
    <row r="1175" spans="1:10" x14ac:dyDescent="0.25">
      <c r="A1175" t="s">
        <v>167</v>
      </c>
      <c r="B1175" t="s">
        <v>121</v>
      </c>
      <c r="C1175" t="str">
        <f t="shared" si="36"/>
        <v>Smithsonian -- Georgia Avenue-Petworth</v>
      </c>
      <c r="D1175" s="1">
        <v>672</v>
      </c>
      <c r="E1175" t="s">
        <v>23</v>
      </c>
      <c r="F1175" t="s">
        <v>7</v>
      </c>
      <c r="G1175">
        <v>2</v>
      </c>
      <c r="H1175" s="1">
        <f t="shared" si="37"/>
        <v>1344</v>
      </c>
      <c r="I1175" t="s">
        <v>95</v>
      </c>
      <c r="J1175" t="s">
        <v>37</v>
      </c>
    </row>
    <row r="1176" spans="1:10" x14ac:dyDescent="0.25">
      <c r="A1176" t="s">
        <v>167</v>
      </c>
      <c r="B1176" t="s">
        <v>128</v>
      </c>
      <c r="C1176" t="str">
        <f t="shared" si="36"/>
        <v>Smithsonian -- Judiciary Square</v>
      </c>
      <c r="D1176" s="1">
        <v>392</v>
      </c>
      <c r="E1176" t="s">
        <v>23</v>
      </c>
      <c r="F1176" t="s">
        <v>15</v>
      </c>
      <c r="G1176">
        <v>2</v>
      </c>
      <c r="H1176" s="1">
        <f t="shared" si="37"/>
        <v>784</v>
      </c>
      <c r="I1176" t="s">
        <v>95</v>
      </c>
      <c r="J1176" t="s">
        <v>37</v>
      </c>
    </row>
    <row r="1177" spans="1:10" x14ac:dyDescent="0.25">
      <c r="A1177" t="s">
        <v>167</v>
      </c>
      <c r="B1177" t="s">
        <v>132</v>
      </c>
      <c r="C1177" t="str">
        <f t="shared" si="36"/>
        <v>Smithsonian -- L'Enfant Plaza</v>
      </c>
      <c r="D1177" s="1">
        <v>2182</v>
      </c>
      <c r="E1177" t="s">
        <v>23</v>
      </c>
      <c r="F1177" t="s">
        <v>133</v>
      </c>
      <c r="G1177">
        <v>1</v>
      </c>
      <c r="H1177" s="1">
        <f t="shared" si="37"/>
        <v>2182</v>
      </c>
      <c r="I1177" t="s">
        <v>95</v>
      </c>
      <c r="J1177" t="s">
        <v>37</v>
      </c>
    </row>
    <row r="1178" spans="1:10" x14ac:dyDescent="0.25">
      <c r="A1178" t="s">
        <v>167</v>
      </c>
      <c r="B1178" t="s">
        <v>181</v>
      </c>
      <c r="C1178" t="str">
        <f t="shared" si="36"/>
        <v>Smithsonian -- McPherson Square</v>
      </c>
      <c r="D1178" s="1">
        <v>5679</v>
      </c>
      <c r="E1178" t="s">
        <v>23</v>
      </c>
      <c r="F1178" t="s">
        <v>23</v>
      </c>
      <c r="G1178">
        <v>1</v>
      </c>
      <c r="H1178" s="1">
        <f t="shared" si="37"/>
        <v>5679</v>
      </c>
      <c r="I1178" t="s">
        <v>95</v>
      </c>
      <c r="J1178" t="s">
        <v>37</v>
      </c>
    </row>
    <row r="1179" spans="1:10" x14ac:dyDescent="0.25">
      <c r="A1179" t="s">
        <v>167</v>
      </c>
      <c r="B1179" t="s">
        <v>183</v>
      </c>
      <c r="C1179" t="str">
        <f t="shared" si="36"/>
        <v>Smithsonian -- Metro Center</v>
      </c>
      <c r="D1179" s="1">
        <v>7457</v>
      </c>
      <c r="E1179" t="s">
        <v>23</v>
      </c>
      <c r="F1179" t="s">
        <v>184</v>
      </c>
      <c r="G1179">
        <v>1</v>
      </c>
      <c r="H1179" s="1">
        <f t="shared" si="37"/>
        <v>7457</v>
      </c>
      <c r="I1179" t="s">
        <v>95</v>
      </c>
      <c r="J1179" t="s">
        <v>37</v>
      </c>
    </row>
    <row r="1180" spans="1:10" x14ac:dyDescent="0.25">
      <c r="A1180" t="s">
        <v>167</v>
      </c>
      <c r="B1180" t="s">
        <v>249</v>
      </c>
      <c r="C1180" t="str">
        <f t="shared" si="36"/>
        <v>Smithsonian -- Mt. Vernon Square-UDC</v>
      </c>
      <c r="D1180" s="1">
        <v>811</v>
      </c>
      <c r="E1180" t="s">
        <v>23</v>
      </c>
      <c r="F1180" t="s">
        <v>7</v>
      </c>
      <c r="G1180">
        <v>2</v>
      </c>
      <c r="H1180" s="1">
        <f t="shared" si="37"/>
        <v>1622</v>
      </c>
      <c r="I1180" t="s">
        <v>95</v>
      </c>
      <c r="J1180" t="s">
        <v>37</v>
      </c>
    </row>
    <row r="1181" spans="1:10" x14ac:dyDescent="0.25">
      <c r="A1181" t="s">
        <v>167</v>
      </c>
      <c r="B1181" t="s">
        <v>250</v>
      </c>
      <c r="C1181" t="str">
        <f t="shared" si="36"/>
        <v>Smithsonian -- Navy Yard</v>
      </c>
      <c r="D1181" s="1">
        <v>911</v>
      </c>
      <c r="E1181" t="s">
        <v>23</v>
      </c>
      <c r="F1181" t="s">
        <v>4</v>
      </c>
      <c r="G1181">
        <v>2</v>
      </c>
      <c r="H1181" s="1">
        <f t="shared" si="37"/>
        <v>1822</v>
      </c>
      <c r="I1181" t="s">
        <v>95</v>
      </c>
      <c r="J1181" t="s">
        <v>37</v>
      </c>
    </row>
    <row r="1182" spans="1:10" x14ac:dyDescent="0.25">
      <c r="A1182" t="s">
        <v>167</v>
      </c>
      <c r="B1182" t="s">
        <v>155</v>
      </c>
      <c r="C1182" t="str">
        <f t="shared" si="36"/>
        <v>Smithsonian -- New York Ave</v>
      </c>
      <c r="D1182" s="1">
        <v>2359</v>
      </c>
      <c r="E1182" t="s">
        <v>23</v>
      </c>
      <c r="F1182" t="s">
        <v>15</v>
      </c>
      <c r="G1182">
        <v>2</v>
      </c>
      <c r="H1182" s="1">
        <f t="shared" si="37"/>
        <v>4718</v>
      </c>
      <c r="I1182" t="s">
        <v>95</v>
      </c>
      <c r="J1182" t="s">
        <v>37</v>
      </c>
    </row>
    <row r="1183" spans="1:10" x14ac:dyDescent="0.25">
      <c r="A1183" t="s">
        <v>167</v>
      </c>
      <c r="B1183" t="s">
        <v>158</v>
      </c>
      <c r="C1183" t="str">
        <f t="shared" si="36"/>
        <v>Smithsonian -- Potomac Avenue</v>
      </c>
      <c r="D1183" s="1">
        <v>1932</v>
      </c>
      <c r="E1183" t="s">
        <v>23</v>
      </c>
      <c r="F1183" t="s">
        <v>23</v>
      </c>
      <c r="G1183">
        <v>1</v>
      </c>
      <c r="H1183" s="1">
        <f t="shared" si="37"/>
        <v>1932</v>
      </c>
      <c r="I1183" t="s">
        <v>95</v>
      </c>
      <c r="J1183" t="s">
        <v>37</v>
      </c>
    </row>
    <row r="1184" spans="1:10" x14ac:dyDescent="0.25">
      <c r="A1184" t="s">
        <v>167</v>
      </c>
      <c r="B1184" t="s">
        <v>165</v>
      </c>
      <c r="C1184" t="str">
        <f t="shared" si="36"/>
        <v>Smithsonian -- Shaw-Howard University</v>
      </c>
      <c r="D1184" s="1">
        <v>724</v>
      </c>
      <c r="E1184" t="s">
        <v>23</v>
      </c>
      <c r="F1184" t="s">
        <v>7</v>
      </c>
      <c r="G1184">
        <v>2</v>
      </c>
      <c r="H1184" s="1">
        <f t="shared" si="37"/>
        <v>1448</v>
      </c>
      <c r="I1184" t="s">
        <v>95</v>
      </c>
      <c r="J1184" t="s">
        <v>37</v>
      </c>
    </row>
    <row r="1185" spans="1:10" x14ac:dyDescent="0.25">
      <c r="A1185" t="s">
        <v>167</v>
      </c>
      <c r="B1185" t="s">
        <v>170</v>
      </c>
      <c r="C1185" t="str">
        <f t="shared" si="36"/>
        <v>Smithsonian -- Stadium-Armory</v>
      </c>
      <c r="D1185" s="1">
        <v>1967</v>
      </c>
      <c r="E1185" t="s">
        <v>23</v>
      </c>
      <c r="F1185" t="s">
        <v>23</v>
      </c>
      <c r="G1185">
        <v>1</v>
      </c>
      <c r="H1185" s="1">
        <f t="shared" si="37"/>
        <v>1967</v>
      </c>
      <c r="I1185" t="s">
        <v>95</v>
      </c>
      <c r="J1185" t="s">
        <v>37</v>
      </c>
    </row>
    <row r="1186" spans="1:10" x14ac:dyDescent="0.25">
      <c r="A1186" t="s">
        <v>167</v>
      </c>
      <c r="B1186" t="s">
        <v>61</v>
      </c>
      <c r="C1186" t="str">
        <f t="shared" si="36"/>
        <v>Smithsonian -- Tenleytown-AU</v>
      </c>
      <c r="D1186" s="1">
        <v>2415</v>
      </c>
      <c r="E1186" t="s">
        <v>23</v>
      </c>
      <c r="F1186" t="s">
        <v>15</v>
      </c>
      <c r="G1186">
        <v>2</v>
      </c>
      <c r="H1186" s="1">
        <f t="shared" si="37"/>
        <v>4830</v>
      </c>
      <c r="I1186" t="s">
        <v>95</v>
      </c>
      <c r="J1186" t="s">
        <v>37</v>
      </c>
    </row>
    <row r="1187" spans="1:10" x14ac:dyDescent="0.25">
      <c r="A1187" t="s">
        <v>167</v>
      </c>
      <c r="B1187" t="s">
        <v>64</v>
      </c>
      <c r="C1187" t="str">
        <f t="shared" si="36"/>
        <v>Smithsonian -- U Street-Cardozo</v>
      </c>
      <c r="D1187" s="1">
        <v>1452</v>
      </c>
      <c r="E1187" t="s">
        <v>23</v>
      </c>
      <c r="F1187" t="s">
        <v>7</v>
      </c>
      <c r="G1187">
        <v>2</v>
      </c>
      <c r="H1187" s="1">
        <f t="shared" si="37"/>
        <v>2904</v>
      </c>
      <c r="I1187" t="s">
        <v>95</v>
      </c>
      <c r="J1187" t="s">
        <v>37</v>
      </c>
    </row>
    <row r="1188" spans="1:10" x14ac:dyDescent="0.25">
      <c r="A1188" t="s">
        <v>167</v>
      </c>
      <c r="B1188" t="s">
        <v>65</v>
      </c>
      <c r="C1188" t="str">
        <f t="shared" si="36"/>
        <v>Smithsonian -- Union Station</v>
      </c>
      <c r="D1188" s="1">
        <v>10671</v>
      </c>
      <c r="E1188" t="s">
        <v>23</v>
      </c>
      <c r="F1188" t="s">
        <v>15</v>
      </c>
      <c r="G1188">
        <v>2</v>
      </c>
      <c r="H1188" s="1">
        <f t="shared" si="37"/>
        <v>21342</v>
      </c>
      <c r="I1188" t="s">
        <v>95</v>
      </c>
      <c r="J1188" t="s">
        <v>37</v>
      </c>
    </row>
    <row r="1189" spans="1:10" x14ac:dyDescent="0.25">
      <c r="A1189" t="s">
        <v>167</v>
      </c>
      <c r="B1189" t="s">
        <v>199</v>
      </c>
      <c r="C1189" t="str">
        <f t="shared" si="36"/>
        <v>Smithsonian -- Van Ness-UDC</v>
      </c>
      <c r="D1189" s="1">
        <v>2076</v>
      </c>
      <c r="E1189" t="s">
        <v>23</v>
      </c>
      <c r="F1189" t="s">
        <v>15</v>
      </c>
      <c r="G1189">
        <v>2</v>
      </c>
      <c r="H1189" s="1">
        <f t="shared" si="37"/>
        <v>4152</v>
      </c>
      <c r="I1189" t="s">
        <v>95</v>
      </c>
      <c r="J1189" t="s">
        <v>37</v>
      </c>
    </row>
    <row r="1190" spans="1:10" x14ac:dyDescent="0.25">
      <c r="A1190" t="s">
        <v>167</v>
      </c>
      <c r="B1190" t="s">
        <v>202</v>
      </c>
      <c r="C1190" t="str">
        <f t="shared" si="36"/>
        <v>Smithsonian -- Waterfront</v>
      </c>
      <c r="D1190" s="1">
        <v>679</v>
      </c>
      <c r="E1190" t="s">
        <v>23</v>
      </c>
      <c r="F1190" t="s">
        <v>7</v>
      </c>
      <c r="G1190">
        <v>2</v>
      </c>
      <c r="H1190" s="1">
        <f t="shared" si="37"/>
        <v>1358</v>
      </c>
      <c r="I1190" t="s">
        <v>95</v>
      </c>
      <c r="J1190" t="s">
        <v>37</v>
      </c>
    </row>
    <row r="1191" spans="1:10" x14ac:dyDescent="0.25">
      <c r="A1191" t="s">
        <v>167</v>
      </c>
      <c r="B1191" t="s">
        <v>91</v>
      </c>
      <c r="C1191" t="str">
        <f t="shared" si="36"/>
        <v>Smithsonian -- Woodley Park-Zoo</v>
      </c>
      <c r="D1191" s="1">
        <v>4217</v>
      </c>
      <c r="E1191" t="s">
        <v>23</v>
      </c>
      <c r="F1191" t="s">
        <v>15</v>
      </c>
      <c r="G1191">
        <v>2</v>
      </c>
      <c r="H1191" s="1">
        <f t="shared" si="37"/>
        <v>8434</v>
      </c>
      <c r="I1191" t="s">
        <v>95</v>
      </c>
      <c r="J1191" t="s">
        <v>37</v>
      </c>
    </row>
    <row r="1192" spans="1:10" x14ac:dyDescent="0.25">
      <c r="A1192" t="s">
        <v>170</v>
      </c>
      <c r="B1192" t="s">
        <v>6</v>
      </c>
      <c r="C1192" t="str">
        <f t="shared" si="36"/>
        <v>Stadium-Armory -- Archives-Navy Memorial</v>
      </c>
      <c r="D1192" s="1">
        <v>869</v>
      </c>
      <c r="E1192" t="s">
        <v>23</v>
      </c>
      <c r="F1192" t="s">
        <v>7</v>
      </c>
      <c r="G1192">
        <v>2</v>
      </c>
      <c r="H1192" s="1">
        <f t="shared" si="37"/>
        <v>1738</v>
      </c>
      <c r="I1192" t="s">
        <v>95</v>
      </c>
      <c r="J1192" t="s">
        <v>37</v>
      </c>
    </row>
    <row r="1193" spans="1:10" x14ac:dyDescent="0.25">
      <c r="A1193" t="s">
        <v>170</v>
      </c>
      <c r="B1193" t="s">
        <v>22</v>
      </c>
      <c r="C1193" t="str">
        <f t="shared" si="36"/>
        <v>Stadium-Armory -- Capitol South</v>
      </c>
      <c r="D1193" s="1">
        <v>2405</v>
      </c>
      <c r="E1193" t="s">
        <v>23</v>
      </c>
      <c r="F1193" t="s">
        <v>23</v>
      </c>
      <c r="G1193">
        <v>1</v>
      </c>
      <c r="H1193" s="1">
        <f t="shared" si="37"/>
        <v>2405</v>
      </c>
      <c r="I1193" t="s">
        <v>95</v>
      </c>
      <c r="J1193" t="s">
        <v>37</v>
      </c>
    </row>
    <row r="1194" spans="1:10" x14ac:dyDescent="0.25">
      <c r="A1194" t="s">
        <v>170</v>
      </c>
      <c r="B1194" t="s">
        <v>27</v>
      </c>
      <c r="C1194" t="str">
        <f t="shared" si="36"/>
        <v>Stadium-Armory -- Cleveland Park</v>
      </c>
      <c r="D1194" s="1">
        <v>282</v>
      </c>
      <c r="E1194" t="s">
        <v>23</v>
      </c>
      <c r="F1194" t="s">
        <v>15</v>
      </c>
      <c r="G1194">
        <v>2</v>
      </c>
      <c r="H1194" s="1">
        <f t="shared" si="37"/>
        <v>564</v>
      </c>
      <c r="I1194" t="s">
        <v>95</v>
      </c>
      <c r="J1194" t="s">
        <v>37</v>
      </c>
    </row>
    <row r="1195" spans="1:10" x14ac:dyDescent="0.25">
      <c r="A1195" t="s">
        <v>170</v>
      </c>
      <c r="B1195" t="s">
        <v>154</v>
      </c>
      <c r="C1195" t="str">
        <f t="shared" si="36"/>
        <v>Stadium-Armory -- Columbia Heights</v>
      </c>
      <c r="D1195" s="1">
        <v>2109</v>
      </c>
      <c r="E1195" t="s">
        <v>23</v>
      </c>
      <c r="F1195" t="s">
        <v>7</v>
      </c>
      <c r="G1195">
        <v>2</v>
      </c>
      <c r="H1195" s="1">
        <f t="shared" si="37"/>
        <v>4218</v>
      </c>
      <c r="I1195" t="s">
        <v>95</v>
      </c>
      <c r="J1195" t="s">
        <v>37</v>
      </c>
    </row>
    <row r="1196" spans="1:10" x14ac:dyDescent="0.25">
      <c r="A1196" t="s">
        <v>170</v>
      </c>
      <c r="B1196" t="s">
        <v>270</v>
      </c>
      <c r="C1196" t="str">
        <f t="shared" si="36"/>
        <v>Stadium-Armory -- Dupont Circle</v>
      </c>
      <c r="D1196" s="1">
        <v>1884</v>
      </c>
      <c r="E1196" t="s">
        <v>23</v>
      </c>
      <c r="F1196" t="s">
        <v>15</v>
      </c>
      <c r="G1196">
        <v>2</v>
      </c>
      <c r="H1196" s="1">
        <f t="shared" si="37"/>
        <v>3768</v>
      </c>
      <c r="I1196" t="s">
        <v>95</v>
      </c>
      <c r="J1196" t="s">
        <v>37</v>
      </c>
    </row>
    <row r="1197" spans="1:10" x14ac:dyDescent="0.25">
      <c r="A1197" t="s">
        <v>170</v>
      </c>
      <c r="B1197" t="s">
        <v>272</v>
      </c>
      <c r="C1197" t="str">
        <f t="shared" si="36"/>
        <v>Stadium-Armory -- Eastern Market</v>
      </c>
      <c r="D1197" s="1">
        <v>4146</v>
      </c>
      <c r="E1197" t="s">
        <v>23</v>
      </c>
      <c r="F1197" t="s">
        <v>23</v>
      </c>
      <c r="G1197">
        <v>1</v>
      </c>
      <c r="H1197" s="1">
        <f t="shared" si="37"/>
        <v>4146</v>
      </c>
      <c r="I1197" t="s">
        <v>95</v>
      </c>
      <c r="J1197" t="s">
        <v>37</v>
      </c>
    </row>
    <row r="1198" spans="1:10" x14ac:dyDescent="0.25">
      <c r="A1198" t="s">
        <v>170</v>
      </c>
      <c r="B1198" t="s">
        <v>275</v>
      </c>
      <c r="C1198" t="str">
        <f t="shared" si="36"/>
        <v>Stadium-Armory -- Farragut North</v>
      </c>
      <c r="D1198" s="1">
        <v>290</v>
      </c>
      <c r="E1198" t="s">
        <v>23</v>
      </c>
      <c r="F1198" t="s">
        <v>15</v>
      </c>
      <c r="G1198">
        <v>2</v>
      </c>
      <c r="H1198" s="1">
        <f t="shared" si="37"/>
        <v>580</v>
      </c>
      <c r="I1198" t="s">
        <v>95</v>
      </c>
      <c r="J1198" t="s">
        <v>37</v>
      </c>
    </row>
    <row r="1199" spans="1:10" x14ac:dyDescent="0.25">
      <c r="A1199" t="s">
        <v>170</v>
      </c>
      <c r="B1199" t="s">
        <v>276</v>
      </c>
      <c r="C1199" t="str">
        <f t="shared" si="36"/>
        <v>Stadium-Armory -- Farragut West</v>
      </c>
      <c r="D1199" s="1">
        <v>5649</v>
      </c>
      <c r="E1199" t="s">
        <v>23</v>
      </c>
      <c r="F1199" t="s">
        <v>23</v>
      </c>
      <c r="G1199">
        <v>1</v>
      </c>
      <c r="H1199" s="1">
        <f t="shared" si="37"/>
        <v>5649</v>
      </c>
      <c r="I1199" t="s">
        <v>95</v>
      </c>
      <c r="J1199" t="s">
        <v>37</v>
      </c>
    </row>
    <row r="1200" spans="1:10" x14ac:dyDescent="0.25">
      <c r="A1200" t="s">
        <v>170</v>
      </c>
      <c r="B1200" t="s">
        <v>277</v>
      </c>
      <c r="C1200" t="str">
        <f t="shared" si="36"/>
        <v>Stadium-Armory -- Federal Center SW</v>
      </c>
      <c r="D1200" s="1">
        <v>1746</v>
      </c>
      <c r="E1200" t="s">
        <v>23</v>
      </c>
      <c r="F1200" t="s">
        <v>23</v>
      </c>
      <c r="G1200">
        <v>1</v>
      </c>
      <c r="H1200" s="1">
        <f t="shared" si="37"/>
        <v>1746</v>
      </c>
      <c r="I1200" t="s">
        <v>95</v>
      </c>
      <c r="J1200" t="s">
        <v>37</v>
      </c>
    </row>
    <row r="1201" spans="1:10" x14ac:dyDescent="0.25">
      <c r="A1201" t="s">
        <v>170</v>
      </c>
      <c r="B1201" t="s">
        <v>278</v>
      </c>
      <c r="C1201" t="str">
        <f t="shared" si="36"/>
        <v>Stadium-Armory -- Federal Triangle</v>
      </c>
      <c r="D1201" s="1">
        <v>1833</v>
      </c>
      <c r="E1201" t="s">
        <v>23</v>
      </c>
      <c r="F1201" t="s">
        <v>23</v>
      </c>
      <c r="G1201">
        <v>1</v>
      </c>
      <c r="H1201" s="1">
        <f t="shared" si="37"/>
        <v>1833</v>
      </c>
      <c r="I1201" t="s">
        <v>95</v>
      </c>
      <c r="J1201" t="s">
        <v>37</v>
      </c>
    </row>
    <row r="1202" spans="1:10" x14ac:dyDescent="0.25">
      <c r="A1202" t="s">
        <v>170</v>
      </c>
      <c r="B1202" t="s">
        <v>279</v>
      </c>
      <c r="C1202" t="str">
        <f t="shared" si="36"/>
        <v>Stadium-Armory -- Foggy Bottom</v>
      </c>
      <c r="D1202" s="1">
        <v>5496</v>
      </c>
      <c r="E1202" t="s">
        <v>23</v>
      </c>
      <c r="F1202" t="s">
        <v>23</v>
      </c>
      <c r="G1202">
        <v>1</v>
      </c>
      <c r="H1202" s="1">
        <f t="shared" si="37"/>
        <v>5496</v>
      </c>
      <c r="I1202" t="s">
        <v>95</v>
      </c>
      <c r="J1202" t="s">
        <v>37</v>
      </c>
    </row>
    <row r="1203" spans="1:10" x14ac:dyDescent="0.25">
      <c r="A1203" t="s">
        <v>170</v>
      </c>
      <c r="B1203" t="s">
        <v>120</v>
      </c>
      <c r="C1203" t="str">
        <f t="shared" si="36"/>
        <v>Stadium-Armory -- Gallery Place-Chinatown</v>
      </c>
      <c r="D1203" s="1">
        <v>2244</v>
      </c>
      <c r="E1203" t="s">
        <v>23</v>
      </c>
      <c r="F1203" t="s">
        <v>117</v>
      </c>
      <c r="G1203">
        <v>2</v>
      </c>
      <c r="H1203" s="1">
        <f t="shared" si="37"/>
        <v>4488</v>
      </c>
      <c r="I1203" t="s">
        <v>95</v>
      </c>
      <c r="J1203" t="s">
        <v>37</v>
      </c>
    </row>
    <row r="1204" spans="1:10" x14ac:dyDescent="0.25">
      <c r="A1204" t="s">
        <v>170</v>
      </c>
      <c r="B1204" t="s">
        <v>121</v>
      </c>
      <c r="C1204" t="str">
        <f t="shared" si="36"/>
        <v>Stadium-Armory -- Georgia Avenue-Petworth</v>
      </c>
      <c r="D1204" s="1">
        <v>746</v>
      </c>
      <c r="E1204" t="s">
        <v>23</v>
      </c>
      <c r="F1204" t="s">
        <v>7</v>
      </c>
      <c r="G1204">
        <v>2</v>
      </c>
      <c r="H1204" s="1">
        <f t="shared" si="37"/>
        <v>1492</v>
      </c>
      <c r="I1204" t="s">
        <v>95</v>
      </c>
      <c r="J1204" t="s">
        <v>37</v>
      </c>
    </row>
    <row r="1205" spans="1:10" x14ac:dyDescent="0.25">
      <c r="A1205" t="s">
        <v>170</v>
      </c>
      <c r="B1205" t="s">
        <v>128</v>
      </c>
      <c r="C1205" t="str">
        <f t="shared" si="36"/>
        <v>Stadium-Armory -- Judiciary Square</v>
      </c>
      <c r="D1205" s="1">
        <v>517</v>
      </c>
      <c r="E1205" t="s">
        <v>23</v>
      </c>
      <c r="F1205" t="s">
        <v>15</v>
      </c>
      <c r="G1205">
        <v>2</v>
      </c>
      <c r="H1205" s="1">
        <f t="shared" si="37"/>
        <v>1034</v>
      </c>
      <c r="I1205" t="s">
        <v>95</v>
      </c>
      <c r="J1205" t="s">
        <v>37</v>
      </c>
    </row>
    <row r="1206" spans="1:10" x14ac:dyDescent="0.25">
      <c r="A1206" t="s">
        <v>170</v>
      </c>
      <c r="B1206" t="s">
        <v>132</v>
      </c>
      <c r="C1206" t="str">
        <f t="shared" si="36"/>
        <v>Stadium-Armory -- L'Enfant Plaza</v>
      </c>
      <c r="D1206" s="1">
        <v>2580</v>
      </c>
      <c r="E1206" t="s">
        <v>23</v>
      </c>
      <c r="F1206" t="s">
        <v>133</v>
      </c>
      <c r="G1206">
        <v>1</v>
      </c>
      <c r="H1206" s="1">
        <f t="shared" si="37"/>
        <v>2580</v>
      </c>
      <c r="I1206" t="s">
        <v>95</v>
      </c>
      <c r="J1206" t="s">
        <v>37</v>
      </c>
    </row>
    <row r="1207" spans="1:10" x14ac:dyDescent="0.25">
      <c r="A1207" t="s">
        <v>170</v>
      </c>
      <c r="B1207" t="s">
        <v>181</v>
      </c>
      <c r="C1207" t="str">
        <f t="shared" si="36"/>
        <v>Stadium-Armory -- McPherson Square</v>
      </c>
      <c r="D1207" s="1">
        <v>3861</v>
      </c>
      <c r="E1207" t="s">
        <v>23</v>
      </c>
      <c r="F1207" t="s">
        <v>23</v>
      </c>
      <c r="G1207">
        <v>1</v>
      </c>
      <c r="H1207" s="1">
        <f t="shared" si="37"/>
        <v>3861</v>
      </c>
      <c r="I1207" t="s">
        <v>95</v>
      </c>
      <c r="J1207" t="s">
        <v>37</v>
      </c>
    </row>
    <row r="1208" spans="1:10" x14ac:dyDescent="0.25">
      <c r="A1208" t="s">
        <v>170</v>
      </c>
      <c r="B1208" t="s">
        <v>183</v>
      </c>
      <c r="C1208" t="str">
        <f t="shared" si="36"/>
        <v>Stadium-Armory -- Metro Center</v>
      </c>
      <c r="D1208" s="1">
        <v>4659</v>
      </c>
      <c r="E1208" t="s">
        <v>23</v>
      </c>
      <c r="F1208" t="s">
        <v>184</v>
      </c>
      <c r="G1208">
        <v>1</v>
      </c>
      <c r="H1208" s="1">
        <f t="shared" si="37"/>
        <v>4659</v>
      </c>
      <c r="I1208" t="s">
        <v>95</v>
      </c>
      <c r="J1208" t="s">
        <v>37</v>
      </c>
    </row>
    <row r="1209" spans="1:10" x14ac:dyDescent="0.25">
      <c r="A1209" t="s">
        <v>170</v>
      </c>
      <c r="B1209" t="s">
        <v>249</v>
      </c>
      <c r="C1209" t="str">
        <f t="shared" si="36"/>
        <v>Stadium-Armory -- Mt. Vernon Square-UDC</v>
      </c>
      <c r="D1209" s="1">
        <v>778</v>
      </c>
      <c r="E1209" t="s">
        <v>23</v>
      </c>
      <c r="F1209" t="s">
        <v>7</v>
      </c>
      <c r="G1209">
        <v>2</v>
      </c>
      <c r="H1209" s="1">
        <f t="shared" si="37"/>
        <v>1556</v>
      </c>
      <c r="I1209" t="s">
        <v>95</v>
      </c>
      <c r="J1209" t="s">
        <v>37</v>
      </c>
    </row>
    <row r="1210" spans="1:10" x14ac:dyDescent="0.25">
      <c r="A1210" t="s">
        <v>170</v>
      </c>
      <c r="B1210" t="s">
        <v>250</v>
      </c>
      <c r="C1210" t="str">
        <f t="shared" si="36"/>
        <v>Stadium-Armory -- Navy Yard</v>
      </c>
      <c r="D1210" s="1">
        <v>463</v>
      </c>
      <c r="E1210" t="s">
        <v>23</v>
      </c>
      <c r="F1210" t="s">
        <v>4</v>
      </c>
      <c r="G1210">
        <v>2</v>
      </c>
      <c r="H1210" s="1">
        <f t="shared" si="37"/>
        <v>926</v>
      </c>
      <c r="I1210" t="s">
        <v>95</v>
      </c>
      <c r="J1210" t="s">
        <v>37</v>
      </c>
    </row>
    <row r="1211" spans="1:10" x14ac:dyDescent="0.25">
      <c r="A1211" t="s">
        <v>170</v>
      </c>
      <c r="B1211" t="s">
        <v>155</v>
      </c>
      <c r="C1211" t="str">
        <f t="shared" si="36"/>
        <v>Stadium-Armory -- New York Ave</v>
      </c>
      <c r="D1211" s="1">
        <v>506</v>
      </c>
      <c r="E1211" t="s">
        <v>23</v>
      </c>
      <c r="F1211" t="s">
        <v>15</v>
      </c>
      <c r="G1211">
        <v>2</v>
      </c>
      <c r="H1211" s="1">
        <f t="shared" si="37"/>
        <v>1012</v>
      </c>
      <c r="I1211" t="s">
        <v>95</v>
      </c>
      <c r="J1211" t="s">
        <v>37</v>
      </c>
    </row>
    <row r="1212" spans="1:10" x14ac:dyDescent="0.25">
      <c r="A1212" t="s">
        <v>170</v>
      </c>
      <c r="B1212" t="s">
        <v>158</v>
      </c>
      <c r="C1212" t="str">
        <f t="shared" si="36"/>
        <v>Stadium-Armory -- Potomac Avenue</v>
      </c>
      <c r="D1212" s="1">
        <v>1544</v>
      </c>
      <c r="E1212" t="s">
        <v>23</v>
      </c>
      <c r="F1212" t="s">
        <v>23</v>
      </c>
      <c r="G1212">
        <v>1</v>
      </c>
      <c r="H1212" s="1">
        <f t="shared" si="37"/>
        <v>1544</v>
      </c>
      <c r="I1212" t="s">
        <v>95</v>
      </c>
      <c r="J1212" t="s">
        <v>37</v>
      </c>
    </row>
    <row r="1213" spans="1:10" x14ac:dyDescent="0.25">
      <c r="A1213" t="s">
        <v>170</v>
      </c>
      <c r="B1213" t="s">
        <v>165</v>
      </c>
      <c r="C1213" t="str">
        <f t="shared" si="36"/>
        <v>Stadium-Armory -- Shaw-Howard University</v>
      </c>
      <c r="D1213" s="1">
        <v>1419</v>
      </c>
      <c r="E1213" t="s">
        <v>23</v>
      </c>
      <c r="F1213" t="s">
        <v>7</v>
      </c>
      <c r="G1213">
        <v>2</v>
      </c>
      <c r="H1213" s="1">
        <f t="shared" si="37"/>
        <v>2838</v>
      </c>
      <c r="I1213" t="s">
        <v>95</v>
      </c>
      <c r="J1213" t="s">
        <v>37</v>
      </c>
    </row>
    <row r="1214" spans="1:10" x14ac:dyDescent="0.25">
      <c r="A1214" t="s">
        <v>170</v>
      </c>
      <c r="B1214" t="s">
        <v>167</v>
      </c>
      <c r="C1214" t="str">
        <f t="shared" si="36"/>
        <v>Stadium-Armory -- Smithsonian</v>
      </c>
      <c r="D1214" s="1">
        <v>3755</v>
      </c>
      <c r="E1214" t="s">
        <v>23</v>
      </c>
      <c r="F1214" t="s">
        <v>23</v>
      </c>
      <c r="G1214">
        <v>1</v>
      </c>
      <c r="H1214" s="1">
        <f t="shared" si="37"/>
        <v>3755</v>
      </c>
      <c r="I1214" t="s">
        <v>95</v>
      </c>
      <c r="J1214" t="s">
        <v>37</v>
      </c>
    </row>
    <row r="1215" spans="1:10" x14ac:dyDescent="0.25">
      <c r="A1215" t="s">
        <v>170</v>
      </c>
      <c r="B1215" t="s">
        <v>61</v>
      </c>
      <c r="C1215" t="str">
        <f t="shared" si="36"/>
        <v>Stadium-Armory -- Tenleytown-AU</v>
      </c>
      <c r="D1215" s="1">
        <v>779</v>
      </c>
      <c r="E1215" t="s">
        <v>23</v>
      </c>
      <c r="F1215" t="s">
        <v>15</v>
      </c>
      <c r="G1215">
        <v>2</v>
      </c>
      <c r="H1215" s="1">
        <f t="shared" si="37"/>
        <v>1558</v>
      </c>
      <c r="I1215" t="s">
        <v>95</v>
      </c>
      <c r="J1215" t="s">
        <v>37</v>
      </c>
    </row>
    <row r="1216" spans="1:10" x14ac:dyDescent="0.25">
      <c r="A1216" t="s">
        <v>170</v>
      </c>
      <c r="B1216" t="s">
        <v>64</v>
      </c>
      <c r="C1216" t="str">
        <f t="shared" si="36"/>
        <v>Stadium-Armory -- U Street-Cardozo</v>
      </c>
      <c r="D1216" s="1">
        <v>1829</v>
      </c>
      <c r="E1216" t="s">
        <v>23</v>
      </c>
      <c r="F1216" t="s">
        <v>7</v>
      </c>
      <c r="G1216">
        <v>2</v>
      </c>
      <c r="H1216" s="1">
        <f t="shared" si="37"/>
        <v>3658</v>
      </c>
      <c r="I1216" t="s">
        <v>95</v>
      </c>
      <c r="J1216" t="s">
        <v>37</v>
      </c>
    </row>
    <row r="1217" spans="1:10" x14ac:dyDescent="0.25">
      <c r="A1217" t="s">
        <v>170</v>
      </c>
      <c r="B1217" t="s">
        <v>65</v>
      </c>
      <c r="C1217" t="str">
        <f t="shared" si="36"/>
        <v>Stadium-Armory -- Union Station</v>
      </c>
      <c r="D1217" s="1">
        <v>1159</v>
      </c>
      <c r="E1217" t="s">
        <v>23</v>
      </c>
      <c r="F1217" t="s">
        <v>15</v>
      </c>
      <c r="G1217">
        <v>2</v>
      </c>
      <c r="H1217" s="1">
        <f t="shared" si="37"/>
        <v>2318</v>
      </c>
      <c r="I1217" t="s">
        <v>95</v>
      </c>
      <c r="J1217" t="s">
        <v>37</v>
      </c>
    </row>
    <row r="1218" spans="1:10" x14ac:dyDescent="0.25">
      <c r="A1218" t="s">
        <v>170</v>
      </c>
      <c r="B1218" t="s">
        <v>199</v>
      </c>
      <c r="C1218" t="str">
        <f t="shared" ref="C1218:C1281" si="38">(A1218&amp;" -- "&amp;B1218)</f>
        <v>Stadium-Armory -- Van Ness-UDC</v>
      </c>
      <c r="D1218" s="1">
        <v>513</v>
      </c>
      <c r="E1218" t="s">
        <v>23</v>
      </c>
      <c r="F1218" t="s">
        <v>15</v>
      </c>
      <c r="G1218">
        <v>2</v>
      </c>
      <c r="H1218" s="1">
        <f t="shared" ref="H1218:H1281" si="39">D1218*G1218</f>
        <v>1026</v>
      </c>
      <c r="I1218" t="s">
        <v>95</v>
      </c>
      <c r="J1218" t="s">
        <v>37</v>
      </c>
    </row>
    <row r="1219" spans="1:10" x14ac:dyDescent="0.25">
      <c r="A1219" t="s">
        <v>170</v>
      </c>
      <c r="B1219" t="s">
        <v>202</v>
      </c>
      <c r="C1219" t="str">
        <f t="shared" si="38"/>
        <v>Stadium-Armory -- Waterfront</v>
      </c>
      <c r="D1219" s="1">
        <v>612</v>
      </c>
      <c r="E1219" t="s">
        <v>23</v>
      </c>
      <c r="F1219" t="s">
        <v>7</v>
      </c>
      <c r="G1219">
        <v>2</v>
      </c>
      <c r="H1219" s="1">
        <f t="shared" si="39"/>
        <v>1224</v>
      </c>
      <c r="I1219" t="s">
        <v>95</v>
      </c>
      <c r="J1219" t="s">
        <v>37</v>
      </c>
    </row>
    <row r="1220" spans="1:10" x14ac:dyDescent="0.25">
      <c r="A1220" t="s">
        <v>170</v>
      </c>
      <c r="B1220" t="s">
        <v>91</v>
      </c>
      <c r="C1220" t="str">
        <f t="shared" si="38"/>
        <v>Stadium-Armory -- Woodley Park-Zoo</v>
      </c>
      <c r="D1220" s="1">
        <v>618</v>
      </c>
      <c r="E1220" t="s">
        <v>23</v>
      </c>
      <c r="F1220" t="s">
        <v>15</v>
      </c>
      <c r="G1220">
        <v>2</v>
      </c>
      <c r="H1220" s="1">
        <f t="shared" si="39"/>
        <v>1236</v>
      </c>
      <c r="I1220" t="s">
        <v>95</v>
      </c>
      <c r="J1220" t="s">
        <v>37</v>
      </c>
    </row>
    <row r="1221" spans="1:10" x14ac:dyDescent="0.25">
      <c r="A1221" t="s">
        <v>61</v>
      </c>
      <c r="B1221" t="s">
        <v>6</v>
      </c>
      <c r="C1221" t="str">
        <f t="shared" si="38"/>
        <v>Tenleytown-AU -- Archives-Navy Memorial</v>
      </c>
      <c r="D1221" s="1">
        <v>662</v>
      </c>
      <c r="E1221" t="s">
        <v>15</v>
      </c>
      <c r="F1221" t="s">
        <v>7</v>
      </c>
      <c r="G1221">
        <v>2</v>
      </c>
      <c r="H1221" s="1">
        <f t="shared" si="39"/>
        <v>1324</v>
      </c>
      <c r="I1221" t="s">
        <v>95</v>
      </c>
      <c r="J1221" t="s">
        <v>37</v>
      </c>
    </row>
    <row r="1222" spans="1:10" x14ac:dyDescent="0.25">
      <c r="A1222" t="s">
        <v>61</v>
      </c>
      <c r="B1222" t="s">
        <v>22</v>
      </c>
      <c r="C1222" t="str">
        <f t="shared" si="38"/>
        <v>Tenleytown-AU -- Capitol South</v>
      </c>
      <c r="D1222" s="1">
        <v>2022</v>
      </c>
      <c r="E1222" t="s">
        <v>15</v>
      </c>
      <c r="F1222" t="s">
        <v>23</v>
      </c>
      <c r="G1222">
        <v>2</v>
      </c>
      <c r="H1222" s="1">
        <f t="shared" si="39"/>
        <v>4044</v>
      </c>
      <c r="I1222" t="s">
        <v>95</v>
      </c>
      <c r="J1222" t="s">
        <v>37</v>
      </c>
    </row>
    <row r="1223" spans="1:10" x14ac:dyDescent="0.25">
      <c r="A1223" t="s">
        <v>61</v>
      </c>
      <c r="B1223" t="s">
        <v>27</v>
      </c>
      <c r="C1223" t="str">
        <f t="shared" si="38"/>
        <v>Tenleytown-AU -- Cleveland Park</v>
      </c>
      <c r="D1223" s="1">
        <v>3928</v>
      </c>
      <c r="E1223" t="s">
        <v>15</v>
      </c>
      <c r="F1223" t="s">
        <v>15</v>
      </c>
      <c r="G1223">
        <v>1</v>
      </c>
      <c r="H1223" s="1">
        <f t="shared" si="39"/>
        <v>3928</v>
      </c>
      <c r="I1223" t="s">
        <v>95</v>
      </c>
      <c r="J1223" t="s">
        <v>37</v>
      </c>
    </row>
    <row r="1224" spans="1:10" x14ac:dyDescent="0.25">
      <c r="A1224" t="s">
        <v>61</v>
      </c>
      <c r="B1224" t="s">
        <v>154</v>
      </c>
      <c r="C1224" t="str">
        <f t="shared" si="38"/>
        <v>Tenleytown-AU -- Columbia Heights</v>
      </c>
      <c r="D1224" s="1">
        <v>1302</v>
      </c>
      <c r="E1224" t="s">
        <v>15</v>
      </c>
      <c r="F1224" t="s">
        <v>7</v>
      </c>
      <c r="G1224">
        <v>2</v>
      </c>
      <c r="H1224" s="1">
        <f t="shared" si="39"/>
        <v>2604</v>
      </c>
      <c r="I1224" t="s">
        <v>95</v>
      </c>
      <c r="J1224" t="s">
        <v>37</v>
      </c>
    </row>
    <row r="1225" spans="1:10" x14ac:dyDescent="0.25">
      <c r="A1225" t="s">
        <v>61</v>
      </c>
      <c r="B1225" t="s">
        <v>270</v>
      </c>
      <c r="C1225" t="str">
        <f t="shared" si="38"/>
        <v>Tenleytown-AU -- Dupont Circle</v>
      </c>
      <c r="D1225" s="1">
        <v>15910</v>
      </c>
      <c r="E1225" t="s">
        <v>15</v>
      </c>
      <c r="F1225" t="s">
        <v>15</v>
      </c>
      <c r="G1225">
        <v>1</v>
      </c>
      <c r="H1225" s="1">
        <f t="shared" si="39"/>
        <v>15910</v>
      </c>
      <c r="I1225" t="s">
        <v>95</v>
      </c>
      <c r="J1225" t="s">
        <v>37</v>
      </c>
    </row>
    <row r="1226" spans="1:10" x14ac:dyDescent="0.25">
      <c r="A1226" t="s">
        <v>61</v>
      </c>
      <c r="B1226" t="s">
        <v>272</v>
      </c>
      <c r="C1226" t="str">
        <f t="shared" si="38"/>
        <v>Tenleytown-AU -- Eastern Market</v>
      </c>
      <c r="D1226" s="1">
        <v>1714</v>
      </c>
      <c r="E1226" t="s">
        <v>15</v>
      </c>
      <c r="F1226" t="s">
        <v>23</v>
      </c>
      <c r="G1226">
        <v>2</v>
      </c>
      <c r="H1226" s="1">
        <f t="shared" si="39"/>
        <v>3428</v>
      </c>
      <c r="I1226" t="s">
        <v>95</v>
      </c>
      <c r="J1226" t="s">
        <v>37</v>
      </c>
    </row>
    <row r="1227" spans="1:10" x14ac:dyDescent="0.25">
      <c r="A1227" t="s">
        <v>61</v>
      </c>
      <c r="B1227" t="s">
        <v>275</v>
      </c>
      <c r="C1227" t="str">
        <f t="shared" si="38"/>
        <v>Tenleytown-AU -- Farragut North</v>
      </c>
      <c r="D1227" s="1">
        <v>16542</v>
      </c>
      <c r="E1227" t="s">
        <v>15</v>
      </c>
      <c r="F1227" t="s">
        <v>15</v>
      </c>
      <c r="G1227">
        <v>1</v>
      </c>
      <c r="H1227" s="1">
        <f t="shared" si="39"/>
        <v>16542</v>
      </c>
      <c r="I1227" t="s">
        <v>95</v>
      </c>
      <c r="J1227" t="s">
        <v>37</v>
      </c>
    </row>
    <row r="1228" spans="1:10" x14ac:dyDescent="0.25">
      <c r="A1228" t="s">
        <v>61</v>
      </c>
      <c r="B1228" t="s">
        <v>276</v>
      </c>
      <c r="C1228" t="str">
        <f t="shared" si="38"/>
        <v>Tenleytown-AU -- Farragut West</v>
      </c>
      <c r="D1228" s="1">
        <v>174</v>
      </c>
      <c r="E1228" t="s">
        <v>15</v>
      </c>
      <c r="F1228" t="s">
        <v>23</v>
      </c>
      <c r="G1228">
        <v>2</v>
      </c>
      <c r="H1228" s="1">
        <f t="shared" si="39"/>
        <v>348</v>
      </c>
      <c r="I1228" t="s">
        <v>95</v>
      </c>
      <c r="J1228" t="s">
        <v>37</v>
      </c>
    </row>
    <row r="1229" spans="1:10" x14ac:dyDescent="0.25">
      <c r="A1229" t="s">
        <v>61</v>
      </c>
      <c r="B1229" t="s">
        <v>277</v>
      </c>
      <c r="C1229" t="str">
        <f t="shared" si="38"/>
        <v>Tenleytown-AU -- Federal Center SW</v>
      </c>
      <c r="D1229" s="1">
        <v>815</v>
      </c>
      <c r="E1229" t="s">
        <v>15</v>
      </c>
      <c r="F1229" t="s">
        <v>23</v>
      </c>
      <c r="G1229">
        <v>2</v>
      </c>
      <c r="H1229" s="1">
        <f t="shared" si="39"/>
        <v>1630</v>
      </c>
      <c r="I1229" t="s">
        <v>95</v>
      </c>
      <c r="J1229" t="s">
        <v>37</v>
      </c>
    </row>
    <row r="1230" spans="1:10" x14ac:dyDescent="0.25">
      <c r="A1230" t="s">
        <v>61</v>
      </c>
      <c r="B1230" t="s">
        <v>278</v>
      </c>
      <c r="C1230" t="str">
        <f t="shared" si="38"/>
        <v>Tenleytown-AU -- Federal Triangle</v>
      </c>
      <c r="D1230" s="1">
        <v>861</v>
      </c>
      <c r="E1230" t="s">
        <v>15</v>
      </c>
      <c r="F1230" t="s">
        <v>23</v>
      </c>
      <c r="G1230">
        <v>2</v>
      </c>
      <c r="H1230" s="1">
        <f t="shared" si="39"/>
        <v>1722</v>
      </c>
      <c r="I1230" t="s">
        <v>95</v>
      </c>
      <c r="J1230" t="s">
        <v>37</v>
      </c>
    </row>
    <row r="1231" spans="1:10" x14ac:dyDescent="0.25">
      <c r="A1231" t="s">
        <v>61</v>
      </c>
      <c r="B1231" t="s">
        <v>279</v>
      </c>
      <c r="C1231" t="str">
        <f t="shared" si="38"/>
        <v>Tenleytown-AU -- Foggy Bottom</v>
      </c>
      <c r="D1231" s="1">
        <v>2479</v>
      </c>
      <c r="E1231" t="s">
        <v>15</v>
      </c>
      <c r="F1231" t="s">
        <v>23</v>
      </c>
      <c r="G1231">
        <v>2</v>
      </c>
      <c r="H1231" s="1">
        <f t="shared" si="39"/>
        <v>4958</v>
      </c>
      <c r="I1231" t="s">
        <v>95</v>
      </c>
      <c r="J1231" t="s">
        <v>37</v>
      </c>
    </row>
    <row r="1232" spans="1:10" x14ac:dyDescent="0.25">
      <c r="A1232" t="s">
        <v>61</v>
      </c>
      <c r="B1232" t="s">
        <v>120</v>
      </c>
      <c r="C1232" t="str">
        <f t="shared" si="38"/>
        <v>Tenleytown-AU -- Gallery Place-Chinatown</v>
      </c>
      <c r="D1232" s="1">
        <v>10504</v>
      </c>
      <c r="E1232" t="s">
        <v>15</v>
      </c>
      <c r="F1232" t="s">
        <v>117</v>
      </c>
      <c r="G1232">
        <v>1</v>
      </c>
      <c r="H1232" s="1">
        <f t="shared" si="39"/>
        <v>10504</v>
      </c>
      <c r="I1232" t="s">
        <v>95</v>
      </c>
      <c r="J1232" t="s">
        <v>37</v>
      </c>
    </row>
    <row r="1233" spans="1:10" x14ac:dyDescent="0.25">
      <c r="A1233" t="s">
        <v>61</v>
      </c>
      <c r="B1233" t="s">
        <v>121</v>
      </c>
      <c r="C1233" t="str">
        <f t="shared" si="38"/>
        <v>Tenleytown-AU -- Georgia Avenue-Petworth</v>
      </c>
      <c r="D1233" s="1">
        <v>960</v>
      </c>
      <c r="E1233" t="s">
        <v>15</v>
      </c>
      <c r="F1233" t="s">
        <v>7</v>
      </c>
      <c r="G1233">
        <v>2</v>
      </c>
      <c r="H1233" s="1">
        <f t="shared" si="39"/>
        <v>1920</v>
      </c>
      <c r="I1233" t="s">
        <v>95</v>
      </c>
      <c r="J1233" t="s">
        <v>37</v>
      </c>
    </row>
    <row r="1234" spans="1:10" x14ac:dyDescent="0.25">
      <c r="A1234" t="s">
        <v>61</v>
      </c>
      <c r="B1234" t="s">
        <v>128</v>
      </c>
      <c r="C1234" t="str">
        <f t="shared" si="38"/>
        <v>Tenleytown-AU -- Judiciary Square</v>
      </c>
      <c r="D1234" s="1">
        <v>4258</v>
      </c>
      <c r="E1234" t="s">
        <v>15</v>
      </c>
      <c r="F1234" t="s">
        <v>15</v>
      </c>
      <c r="G1234">
        <v>1</v>
      </c>
      <c r="H1234" s="1">
        <f t="shared" si="39"/>
        <v>4258</v>
      </c>
      <c r="I1234" t="s">
        <v>95</v>
      </c>
      <c r="J1234" t="s">
        <v>37</v>
      </c>
    </row>
    <row r="1235" spans="1:10" x14ac:dyDescent="0.25">
      <c r="A1235" t="s">
        <v>61</v>
      </c>
      <c r="B1235" t="s">
        <v>132</v>
      </c>
      <c r="C1235" t="str">
        <f t="shared" si="38"/>
        <v>Tenleytown-AU -- L'Enfant Plaza</v>
      </c>
      <c r="D1235" s="1">
        <v>1714</v>
      </c>
      <c r="E1235" t="s">
        <v>15</v>
      </c>
      <c r="F1235" t="s">
        <v>133</v>
      </c>
      <c r="G1235">
        <v>2</v>
      </c>
      <c r="H1235" s="1">
        <f t="shared" si="39"/>
        <v>3428</v>
      </c>
      <c r="I1235" t="s">
        <v>95</v>
      </c>
      <c r="J1235" t="s">
        <v>37</v>
      </c>
    </row>
    <row r="1236" spans="1:10" x14ac:dyDescent="0.25">
      <c r="A1236" t="s">
        <v>61</v>
      </c>
      <c r="B1236" t="s">
        <v>181</v>
      </c>
      <c r="C1236" t="str">
        <f t="shared" si="38"/>
        <v>Tenleytown-AU -- McPherson Square</v>
      </c>
      <c r="D1236" s="1">
        <v>604</v>
      </c>
      <c r="E1236" t="s">
        <v>15</v>
      </c>
      <c r="F1236" t="s">
        <v>23</v>
      </c>
      <c r="G1236">
        <v>2</v>
      </c>
      <c r="H1236" s="1">
        <f t="shared" si="39"/>
        <v>1208</v>
      </c>
      <c r="I1236" t="s">
        <v>95</v>
      </c>
      <c r="J1236" t="s">
        <v>37</v>
      </c>
    </row>
    <row r="1237" spans="1:10" x14ac:dyDescent="0.25">
      <c r="A1237" t="s">
        <v>61</v>
      </c>
      <c r="B1237" t="s">
        <v>183</v>
      </c>
      <c r="C1237" t="str">
        <f t="shared" si="38"/>
        <v>Tenleytown-AU -- Metro Center</v>
      </c>
      <c r="D1237" s="1">
        <v>13106</v>
      </c>
      <c r="E1237" t="s">
        <v>15</v>
      </c>
      <c r="F1237" t="s">
        <v>184</v>
      </c>
      <c r="G1237">
        <v>1</v>
      </c>
      <c r="H1237" s="1">
        <f t="shared" si="39"/>
        <v>13106</v>
      </c>
      <c r="I1237" t="s">
        <v>95</v>
      </c>
      <c r="J1237" t="s">
        <v>37</v>
      </c>
    </row>
    <row r="1238" spans="1:10" x14ac:dyDescent="0.25">
      <c r="A1238" t="s">
        <v>61</v>
      </c>
      <c r="B1238" t="s">
        <v>249</v>
      </c>
      <c r="C1238" t="str">
        <f t="shared" si="38"/>
        <v>Tenleytown-AU -- Mt. Vernon Square-UDC</v>
      </c>
      <c r="D1238" s="1">
        <v>780</v>
      </c>
      <c r="E1238" t="s">
        <v>15</v>
      </c>
      <c r="F1238" t="s">
        <v>7</v>
      </c>
      <c r="G1238">
        <v>2</v>
      </c>
      <c r="H1238" s="1">
        <f t="shared" si="39"/>
        <v>1560</v>
      </c>
      <c r="I1238" t="s">
        <v>95</v>
      </c>
      <c r="J1238" t="s">
        <v>37</v>
      </c>
    </row>
    <row r="1239" spans="1:10" x14ac:dyDescent="0.25">
      <c r="A1239" t="s">
        <v>61</v>
      </c>
      <c r="B1239" t="s">
        <v>250</v>
      </c>
      <c r="C1239" t="str">
        <f t="shared" si="38"/>
        <v>Tenleytown-AU -- Navy Yard</v>
      </c>
      <c r="D1239" s="1">
        <v>1369</v>
      </c>
      <c r="E1239" t="s">
        <v>15</v>
      </c>
      <c r="F1239" t="s">
        <v>4</v>
      </c>
      <c r="G1239">
        <v>2</v>
      </c>
      <c r="H1239" s="1">
        <f t="shared" si="39"/>
        <v>2738</v>
      </c>
      <c r="I1239" t="s">
        <v>95</v>
      </c>
      <c r="J1239" t="s">
        <v>37</v>
      </c>
    </row>
    <row r="1240" spans="1:10" x14ac:dyDescent="0.25">
      <c r="A1240" t="s">
        <v>61</v>
      </c>
      <c r="B1240" t="s">
        <v>155</v>
      </c>
      <c r="C1240" t="str">
        <f t="shared" si="38"/>
        <v>Tenleytown-AU -- New York Ave</v>
      </c>
      <c r="D1240" s="1">
        <v>3186</v>
      </c>
      <c r="E1240" t="s">
        <v>15</v>
      </c>
      <c r="F1240" t="s">
        <v>15</v>
      </c>
      <c r="G1240">
        <v>1</v>
      </c>
      <c r="H1240" s="1">
        <f t="shared" si="39"/>
        <v>3186</v>
      </c>
      <c r="I1240" t="s">
        <v>95</v>
      </c>
      <c r="J1240" t="s">
        <v>37</v>
      </c>
    </row>
    <row r="1241" spans="1:10" x14ac:dyDescent="0.25">
      <c r="A1241" t="s">
        <v>61</v>
      </c>
      <c r="B1241" t="s">
        <v>158</v>
      </c>
      <c r="C1241" t="str">
        <f t="shared" si="38"/>
        <v>Tenleytown-AU -- Potomac Avenue</v>
      </c>
      <c r="D1241" s="1">
        <v>910</v>
      </c>
      <c r="E1241" t="s">
        <v>15</v>
      </c>
      <c r="F1241" t="s">
        <v>23</v>
      </c>
      <c r="G1241">
        <v>2</v>
      </c>
      <c r="H1241" s="1">
        <f t="shared" si="39"/>
        <v>1820</v>
      </c>
      <c r="I1241" t="s">
        <v>95</v>
      </c>
      <c r="J1241" t="s">
        <v>37</v>
      </c>
    </row>
    <row r="1242" spans="1:10" x14ac:dyDescent="0.25">
      <c r="A1242" t="s">
        <v>61</v>
      </c>
      <c r="B1242" t="s">
        <v>165</v>
      </c>
      <c r="C1242" t="str">
        <f t="shared" si="38"/>
        <v>Tenleytown-AU -- Shaw-Howard University</v>
      </c>
      <c r="D1242" s="1">
        <v>1281</v>
      </c>
      <c r="E1242" t="s">
        <v>15</v>
      </c>
      <c r="F1242" t="s">
        <v>7</v>
      </c>
      <c r="G1242">
        <v>2</v>
      </c>
      <c r="H1242" s="1">
        <f t="shared" si="39"/>
        <v>2562</v>
      </c>
      <c r="I1242" t="s">
        <v>95</v>
      </c>
      <c r="J1242" t="s">
        <v>37</v>
      </c>
    </row>
    <row r="1243" spans="1:10" x14ac:dyDescent="0.25">
      <c r="A1243" t="s">
        <v>61</v>
      </c>
      <c r="B1243" t="s">
        <v>167</v>
      </c>
      <c r="C1243" t="str">
        <f t="shared" si="38"/>
        <v>Tenleytown-AU -- Smithsonian</v>
      </c>
      <c r="D1243" s="1">
        <v>2752</v>
      </c>
      <c r="E1243" t="s">
        <v>15</v>
      </c>
      <c r="F1243" t="s">
        <v>23</v>
      </c>
      <c r="G1243">
        <v>2</v>
      </c>
      <c r="H1243" s="1">
        <f t="shared" si="39"/>
        <v>5504</v>
      </c>
      <c r="I1243" t="s">
        <v>95</v>
      </c>
      <c r="J1243" t="s">
        <v>37</v>
      </c>
    </row>
    <row r="1244" spans="1:10" x14ac:dyDescent="0.25">
      <c r="A1244" t="s">
        <v>61</v>
      </c>
      <c r="B1244" t="s">
        <v>170</v>
      </c>
      <c r="C1244" t="str">
        <f t="shared" si="38"/>
        <v>Tenleytown-AU -- Stadium-Armory</v>
      </c>
      <c r="D1244" s="1">
        <v>959</v>
      </c>
      <c r="E1244" t="s">
        <v>15</v>
      </c>
      <c r="F1244" t="s">
        <v>23</v>
      </c>
      <c r="G1244">
        <v>2</v>
      </c>
      <c r="H1244" s="1">
        <f t="shared" si="39"/>
        <v>1918</v>
      </c>
      <c r="I1244" t="s">
        <v>95</v>
      </c>
      <c r="J1244" t="s">
        <v>37</v>
      </c>
    </row>
    <row r="1245" spans="1:10" x14ac:dyDescent="0.25">
      <c r="A1245" t="s">
        <v>61</v>
      </c>
      <c r="B1245" t="s">
        <v>64</v>
      </c>
      <c r="C1245" t="str">
        <f t="shared" si="38"/>
        <v>Tenleytown-AU -- U Street-Cardozo</v>
      </c>
      <c r="D1245" s="1">
        <v>1414</v>
      </c>
      <c r="E1245" t="s">
        <v>15</v>
      </c>
      <c r="F1245" t="s">
        <v>7</v>
      </c>
      <c r="G1245">
        <v>2</v>
      </c>
      <c r="H1245" s="1">
        <f t="shared" si="39"/>
        <v>2828</v>
      </c>
      <c r="I1245" t="s">
        <v>95</v>
      </c>
      <c r="J1245" t="s">
        <v>37</v>
      </c>
    </row>
    <row r="1246" spans="1:10" x14ac:dyDescent="0.25">
      <c r="A1246" t="s">
        <v>61</v>
      </c>
      <c r="B1246" t="s">
        <v>65</v>
      </c>
      <c r="C1246" t="str">
        <f t="shared" si="38"/>
        <v>Tenleytown-AU -- Union Station</v>
      </c>
      <c r="D1246" s="1">
        <v>12354</v>
      </c>
      <c r="E1246" t="s">
        <v>15</v>
      </c>
      <c r="F1246" t="s">
        <v>15</v>
      </c>
      <c r="G1246">
        <v>1</v>
      </c>
      <c r="H1246" s="1">
        <f t="shared" si="39"/>
        <v>12354</v>
      </c>
      <c r="I1246" t="s">
        <v>95</v>
      </c>
      <c r="J1246" t="s">
        <v>37</v>
      </c>
    </row>
    <row r="1247" spans="1:10" x14ac:dyDescent="0.25">
      <c r="A1247" t="s">
        <v>61</v>
      </c>
      <c r="B1247" t="s">
        <v>199</v>
      </c>
      <c r="C1247" t="str">
        <f t="shared" si="38"/>
        <v>Tenleytown-AU -- Van Ness-UDC</v>
      </c>
      <c r="D1247" s="1">
        <v>5195</v>
      </c>
      <c r="E1247" t="s">
        <v>15</v>
      </c>
      <c r="F1247" t="s">
        <v>15</v>
      </c>
      <c r="G1247">
        <v>1</v>
      </c>
      <c r="H1247" s="1">
        <f t="shared" si="39"/>
        <v>5195</v>
      </c>
      <c r="I1247" t="s">
        <v>95</v>
      </c>
      <c r="J1247" t="s">
        <v>37</v>
      </c>
    </row>
    <row r="1248" spans="1:10" x14ac:dyDescent="0.25">
      <c r="A1248" t="s">
        <v>61</v>
      </c>
      <c r="B1248" t="s">
        <v>202</v>
      </c>
      <c r="C1248" t="str">
        <f t="shared" si="38"/>
        <v>Tenleytown-AU -- Waterfront</v>
      </c>
      <c r="D1248" s="1">
        <v>1295</v>
      </c>
      <c r="E1248" t="s">
        <v>15</v>
      </c>
      <c r="F1248" t="s">
        <v>7</v>
      </c>
      <c r="G1248">
        <v>2</v>
      </c>
      <c r="H1248" s="1">
        <f t="shared" si="39"/>
        <v>2590</v>
      </c>
      <c r="I1248" t="s">
        <v>95</v>
      </c>
      <c r="J1248" t="s">
        <v>37</v>
      </c>
    </row>
    <row r="1249" spans="1:10" x14ac:dyDescent="0.25">
      <c r="A1249" t="s">
        <v>61</v>
      </c>
      <c r="B1249" t="s">
        <v>91</v>
      </c>
      <c r="C1249" t="str">
        <f t="shared" si="38"/>
        <v>Tenleytown-AU -- Woodley Park-Zoo</v>
      </c>
      <c r="D1249" s="1">
        <v>6606</v>
      </c>
      <c r="E1249" t="s">
        <v>15</v>
      </c>
      <c r="F1249" t="s">
        <v>15</v>
      </c>
      <c r="G1249">
        <v>1</v>
      </c>
      <c r="H1249" s="1">
        <f t="shared" si="39"/>
        <v>6606</v>
      </c>
      <c r="I1249" t="s">
        <v>95</v>
      </c>
      <c r="J1249" t="s">
        <v>37</v>
      </c>
    </row>
    <row r="1250" spans="1:10" x14ac:dyDescent="0.25">
      <c r="A1250" t="s">
        <v>64</v>
      </c>
      <c r="B1250" t="s">
        <v>6</v>
      </c>
      <c r="C1250" t="str">
        <f t="shared" si="38"/>
        <v>U Street-Cardozo -- Archives-Navy Memorial</v>
      </c>
      <c r="D1250" s="1">
        <v>7655</v>
      </c>
      <c r="E1250" t="s">
        <v>7</v>
      </c>
      <c r="F1250" t="s">
        <v>7</v>
      </c>
      <c r="G1250">
        <v>1</v>
      </c>
      <c r="H1250" s="1">
        <f t="shared" si="39"/>
        <v>7655</v>
      </c>
      <c r="I1250" t="s">
        <v>95</v>
      </c>
      <c r="J1250" t="s">
        <v>37</v>
      </c>
    </row>
    <row r="1251" spans="1:10" x14ac:dyDescent="0.25">
      <c r="A1251" t="s">
        <v>64</v>
      </c>
      <c r="B1251" t="s">
        <v>22</v>
      </c>
      <c r="C1251" t="str">
        <f t="shared" si="38"/>
        <v>U Street-Cardozo -- Capitol South</v>
      </c>
      <c r="D1251" s="1">
        <v>2694</v>
      </c>
      <c r="E1251" t="s">
        <v>7</v>
      </c>
      <c r="F1251" t="s">
        <v>23</v>
      </c>
      <c r="G1251">
        <v>2</v>
      </c>
      <c r="H1251" s="1">
        <f t="shared" si="39"/>
        <v>5388</v>
      </c>
      <c r="I1251" t="s">
        <v>95</v>
      </c>
      <c r="J1251" t="s">
        <v>37</v>
      </c>
    </row>
    <row r="1252" spans="1:10" x14ac:dyDescent="0.25">
      <c r="A1252" t="s">
        <v>64</v>
      </c>
      <c r="B1252" t="s">
        <v>27</v>
      </c>
      <c r="C1252" t="str">
        <f t="shared" si="38"/>
        <v>U Street-Cardozo -- Cleveland Park</v>
      </c>
      <c r="D1252" s="1">
        <v>474</v>
      </c>
      <c r="E1252" t="s">
        <v>7</v>
      </c>
      <c r="F1252" t="s">
        <v>15</v>
      </c>
      <c r="G1252">
        <v>2</v>
      </c>
      <c r="H1252" s="1">
        <f t="shared" si="39"/>
        <v>948</v>
      </c>
      <c r="I1252" t="s">
        <v>95</v>
      </c>
      <c r="J1252" t="s">
        <v>37</v>
      </c>
    </row>
    <row r="1253" spans="1:10" x14ac:dyDescent="0.25">
      <c r="A1253" t="s">
        <v>64</v>
      </c>
      <c r="B1253" t="s">
        <v>154</v>
      </c>
      <c r="C1253" t="str">
        <f t="shared" si="38"/>
        <v>U Street-Cardozo -- Columbia Heights</v>
      </c>
      <c r="D1253" s="1">
        <v>9323</v>
      </c>
      <c r="E1253" t="s">
        <v>7</v>
      </c>
      <c r="F1253" t="s">
        <v>7</v>
      </c>
      <c r="G1253">
        <v>1</v>
      </c>
      <c r="H1253" s="1">
        <f t="shared" si="39"/>
        <v>9323</v>
      </c>
      <c r="I1253" t="s">
        <v>95</v>
      </c>
      <c r="J1253" t="s">
        <v>37</v>
      </c>
    </row>
    <row r="1254" spans="1:10" x14ac:dyDescent="0.25">
      <c r="A1254" t="s">
        <v>64</v>
      </c>
      <c r="B1254" t="s">
        <v>270</v>
      </c>
      <c r="C1254" t="str">
        <f t="shared" si="38"/>
        <v>U Street-Cardozo -- Dupont Circle</v>
      </c>
      <c r="D1254" s="1">
        <v>1832</v>
      </c>
      <c r="E1254" t="s">
        <v>7</v>
      </c>
      <c r="F1254" t="s">
        <v>15</v>
      </c>
      <c r="G1254">
        <v>2</v>
      </c>
      <c r="H1254" s="1">
        <f t="shared" si="39"/>
        <v>3664</v>
      </c>
      <c r="I1254" t="s">
        <v>95</v>
      </c>
      <c r="J1254" t="s">
        <v>37</v>
      </c>
    </row>
    <row r="1255" spans="1:10" x14ac:dyDescent="0.25">
      <c r="A1255" t="s">
        <v>64</v>
      </c>
      <c r="B1255" t="s">
        <v>272</v>
      </c>
      <c r="C1255" t="str">
        <f t="shared" si="38"/>
        <v>U Street-Cardozo -- Eastern Market</v>
      </c>
      <c r="D1255" s="1">
        <v>2559</v>
      </c>
      <c r="E1255" t="s">
        <v>7</v>
      </c>
      <c r="F1255" t="s">
        <v>23</v>
      </c>
      <c r="G1255">
        <v>2</v>
      </c>
      <c r="H1255" s="1">
        <f t="shared" si="39"/>
        <v>5118</v>
      </c>
      <c r="I1255" t="s">
        <v>95</v>
      </c>
      <c r="J1255" t="s">
        <v>37</v>
      </c>
    </row>
    <row r="1256" spans="1:10" x14ac:dyDescent="0.25">
      <c r="A1256" t="s">
        <v>64</v>
      </c>
      <c r="B1256" t="s">
        <v>275</v>
      </c>
      <c r="C1256" t="str">
        <f t="shared" si="38"/>
        <v>U Street-Cardozo -- Farragut North</v>
      </c>
      <c r="D1256" s="1">
        <v>3457</v>
      </c>
      <c r="E1256" t="s">
        <v>7</v>
      </c>
      <c r="F1256" t="s">
        <v>15</v>
      </c>
      <c r="G1256">
        <v>2</v>
      </c>
      <c r="H1256" s="1">
        <f t="shared" si="39"/>
        <v>6914</v>
      </c>
      <c r="I1256" t="s">
        <v>95</v>
      </c>
      <c r="J1256" t="s">
        <v>37</v>
      </c>
    </row>
    <row r="1257" spans="1:10" x14ac:dyDescent="0.25">
      <c r="A1257" t="s">
        <v>64</v>
      </c>
      <c r="B1257" t="s">
        <v>276</v>
      </c>
      <c r="C1257" t="str">
        <f t="shared" si="38"/>
        <v>U Street-Cardozo -- Farragut West</v>
      </c>
      <c r="D1257" s="1">
        <v>781</v>
      </c>
      <c r="E1257" t="s">
        <v>7</v>
      </c>
      <c r="F1257" t="s">
        <v>23</v>
      </c>
      <c r="G1257">
        <v>2</v>
      </c>
      <c r="H1257" s="1">
        <f t="shared" si="39"/>
        <v>1562</v>
      </c>
      <c r="I1257" t="s">
        <v>95</v>
      </c>
      <c r="J1257" t="s">
        <v>37</v>
      </c>
    </row>
    <row r="1258" spans="1:10" x14ac:dyDescent="0.25">
      <c r="A1258" t="s">
        <v>64</v>
      </c>
      <c r="B1258" t="s">
        <v>277</v>
      </c>
      <c r="C1258" t="str">
        <f t="shared" si="38"/>
        <v>U Street-Cardozo -- Federal Center SW</v>
      </c>
      <c r="D1258" s="1">
        <v>1111</v>
      </c>
      <c r="E1258" t="s">
        <v>7</v>
      </c>
      <c r="F1258" t="s">
        <v>23</v>
      </c>
      <c r="G1258">
        <v>2</v>
      </c>
      <c r="H1258" s="1">
        <f t="shared" si="39"/>
        <v>2222</v>
      </c>
      <c r="I1258" t="s">
        <v>95</v>
      </c>
      <c r="J1258" t="s">
        <v>37</v>
      </c>
    </row>
    <row r="1259" spans="1:10" x14ac:dyDescent="0.25">
      <c r="A1259" t="s">
        <v>64</v>
      </c>
      <c r="B1259" t="s">
        <v>278</v>
      </c>
      <c r="C1259" t="str">
        <f t="shared" si="38"/>
        <v>U Street-Cardozo -- Federal Triangle</v>
      </c>
      <c r="D1259" s="1">
        <v>427</v>
      </c>
      <c r="E1259" t="s">
        <v>7</v>
      </c>
      <c r="F1259" t="s">
        <v>23</v>
      </c>
      <c r="G1259">
        <v>2</v>
      </c>
      <c r="H1259" s="1">
        <f t="shared" si="39"/>
        <v>854</v>
      </c>
      <c r="I1259" t="s">
        <v>95</v>
      </c>
      <c r="J1259" t="s">
        <v>37</v>
      </c>
    </row>
    <row r="1260" spans="1:10" x14ac:dyDescent="0.25">
      <c r="A1260" t="s">
        <v>64</v>
      </c>
      <c r="B1260" t="s">
        <v>279</v>
      </c>
      <c r="C1260" t="str">
        <f t="shared" si="38"/>
        <v>U Street-Cardozo -- Foggy Bottom</v>
      </c>
      <c r="D1260" s="1">
        <v>3207</v>
      </c>
      <c r="E1260" t="s">
        <v>7</v>
      </c>
      <c r="F1260" t="s">
        <v>23</v>
      </c>
      <c r="G1260">
        <v>2</v>
      </c>
      <c r="H1260" s="1">
        <f t="shared" si="39"/>
        <v>6414</v>
      </c>
      <c r="I1260" t="s">
        <v>95</v>
      </c>
      <c r="J1260" t="s">
        <v>37</v>
      </c>
    </row>
    <row r="1261" spans="1:10" x14ac:dyDescent="0.25">
      <c r="A1261" t="s">
        <v>64</v>
      </c>
      <c r="B1261" t="s">
        <v>120</v>
      </c>
      <c r="C1261" t="str">
        <f t="shared" si="38"/>
        <v>U Street-Cardozo -- Gallery Place-Chinatown</v>
      </c>
      <c r="D1261" s="1">
        <v>19409</v>
      </c>
      <c r="E1261" t="s">
        <v>7</v>
      </c>
      <c r="F1261" t="s">
        <v>117</v>
      </c>
      <c r="G1261">
        <v>1</v>
      </c>
      <c r="H1261" s="1">
        <f t="shared" si="39"/>
        <v>19409</v>
      </c>
      <c r="I1261" t="s">
        <v>95</v>
      </c>
      <c r="J1261" t="s">
        <v>37</v>
      </c>
    </row>
    <row r="1262" spans="1:10" x14ac:dyDescent="0.25">
      <c r="A1262" t="s">
        <v>64</v>
      </c>
      <c r="B1262" t="s">
        <v>121</v>
      </c>
      <c r="C1262" t="str">
        <f t="shared" si="38"/>
        <v>U Street-Cardozo -- Georgia Avenue-Petworth</v>
      </c>
      <c r="D1262" s="1">
        <v>7067</v>
      </c>
      <c r="E1262" t="s">
        <v>7</v>
      </c>
      <c r="F1262" t="s">
        <v>7</v>
      </c>
      <c r="G1262">
        <v>1</v>
      </c>
      <c r="H1262" s="1">
        <f t="shared" si="39"/>
        <v>7067</v>
      </c>
      <c r="I1262" t="s">
        <v>95</v>
      </c>
      <c r="J1262" t="s">
        <v>37</v>
      </c>
    </row>
    <row r="1263" spans="1:10" x14ac:dyDescent="0.25">
      <c r="A1263" t="s">
        <v>64</v>
      </c>
      <c r="B1263" t="s">
        <v>128</v>
      </c>
      <c r="C1263" t="str">
        <f t="shared" si="38"/>
        <v>U Street-Cardozo -- Judiciary Square</v>
      </c>
      <c r="D1263" s="1">
        <v>1419</v>
      </c>
      <c r="E1263" t="s">
        <v>7</v>
      </c>
      <c r="F1263" t="s">
        <v>15</v>
      </c>
      <c r="G1263">
        <v>2</v>
      </c>
      <c r="H1263" s="1">
        <f t="shared" si="39"/>
        <v>2838</v>
      </c>
      <c r="I1263" t="s">
        <v>95</v>
      </c>
      <c r="J1263" t="s">
        <v>37</v>
      </c>
    </row>
    <row r="1264" spans="1:10" x14ac:dyDescent="0.25">
      <c r="A1264" t="s">
        <v>64</v>
      </c>
      <c r="B1264" t="s">
        <v>132</v>
      </c>
      <c r="C1264" t="str">
        <f t="shared" si="38"/>
        <v>U Street-Cardozo -- L'Enfant Plaza</v>
      </c>
      <c r="D1264" s="1">
        <v>8209</v>
      </c>
      <c r="E1264" t="s">
        <v>7</v>
      </c>
      <c r="F1264" t="s">
        <v>133</v>
      </c>
      <c r="G1264">
        <v>1</v>
      </c>
      <c r="H1264" s="1">
        <f t="shared" si="39"/>
        <v>8209</v>
      </c>
      <c r="I1264" t="s">
        <v>95</v>
      </c>
      <c r="J1264" t="s">
        <v>37</v>
      </c>
    </row>
    <row r="1265" spans="1:10" x14ac:dyDescent="0.25">
      <c r="A1265" t="s">
        <v>64</v>
      </c>
      <c r="B1265" t="s">
        <v>181</v>
      </c>
      <c r="C1265" t="str">
        <f t="shared" si="38"/>
        <v>U Street-Cardozo -- McPherson Square</v>
      </c>
      <c r="D1265" s="1">
        <v>437</v>
      </c>
      <c r="E1265" t="s">
        <v>7</v>
      </c>
      <c r="F1265" t="s">
        <v>23</v>
      </c>
      <c r="G1265">
        <v>2</v>
      </c>
      <c r="H1265" s="1">
        <f t="shared" si="39"/>
        <v>874</v>
      </c>
      <c r="I1265" t="s">
        <v>95</v>
      </c>
      <c r="J1265" t="s">
        <v>37</v>
      </c>
    </row>
    <row r="1266" spans="1:10" x14ac:dyDescent="0.25">
      <c r="A1266" t="s">
        <v>64</v>
      </c>
      <c r="B1266" t="s">
        <v>183</v>
      </c>
      <c r="C1266" t="str">
        <f t="shared" si="38"/>
        <v>U Street-Cardozo -- Metro Center</v>
      </c>
      <c r="D1266" s="1">
        <v>2380</v>
      </c>
      <c r="E1266" t="s">
        <v>7</v>
      </c>
      <c r="F1266" t="s">
        <v>184</v>
      </c>
      <c r="G1266">
        <v>2</v>
      </c>
      <c r="H1266" s="1">
        <f t="shared" si="39"/>
        <v>4760</v>
      </c>
      <c r="I1266" t="s">
        <v>95</v>
      </c>
      <c r="J1266" t="s">
        <v>37</v>
      </c>
    </row>
    <row r="1267" spans="1:10" x14ac:dyDescent="0.25">
      <c r="A1267" t="s">
        <v>64</v>
      </c>
      <c r="B1267" t="s">
        <v>249</v>
      </c>
      <c r="C1267" t="str">
        <f t="shared" si="38"/>
        <v>U Street-Cardozo -- Mt. Vernon Square-UDC</v>
      </c>
      <c r="D1267" s="1">
        <v>4181</v>
      </c>
      <c r="E1267" t="s">
        <v>7</v>
      </c>
      <c r="F1267" t="s">
        <v>7</v>
      </c>
      <c r="G1267">
        <v>1</v>
      </c>
      <c r="H1267" s="1">
        <f t="shared" si="39"/>
        <v>4181</v>
      </c>
      <c r="I1267" t="s">
        <v>95</v>
      </c>
      <c r="J1267" t="s">
        <v>37</v>
      </c>
    </row>
    <row r="1268" spans="1:10" x14ac:dyDescent="0.25">
      <c r="A1268" t="s">
        <v>64</v>
      </c>
      <c r="B1268" t="s">
        <v>250</v>
      </c>
      <c r="C1268" t="str">
        <f t="shared" si="38"/>
        <v>U Street-Cardozo -- Navy Yard</v>
      </c>
      <c r="D1268" s="1">
        <v>5394</v>
      </c>
      <c r="E1268" t="s">
        <v>7</v>
      </c>
      <c r="F1268" t="s">
        <v>4</v>
      </c>
      <c r="G1268">
        <v>1</v>
      </c>
      <c r="H1268" s="1">
        <f t="shared" si="39"/>
        <v>5394</v>
      </c>
      <c r="I1268" t="s">
        <v>95</v>
      </c>
      <c r="J1268" t="s">
        <v>37</v>
      </c>
    </row>
    <row r="1269" spans="1:10" x14ac:dyDescent="0.25">
      <c r="A1269" t="s">
        <v>64</v>
      </c>
      <c r="B1269" t="s">
        <v>155</v>
      </c>
      <c r="C1269" t="str">
        <f t="shared" si="38"/>
        <v>U Street-Cardozo -- New York Ave</v>
      </c>
      <c r="D1269" s="1">
        <v>1891</v>
      </c>
      <c r="E1269" t="s">
        <v>7</v>
      </c>
      <c r="F1269" t="s">
        <v>15</v>
      </c>
      <c r="G1269">
        <v>2</v>
      </c>
      <c r="H1269" s="1">
        <f t="shared" si="39"/>
        <v>3782</v>
      </c>
      <c r="I1269" t="s">
        <v>95</v>
      </c>
      <c r="J1269" t="s">
        <v>37</v>
      </c>
    </row>
    <row r="1270" spans="1:10" x14ac:dyDescent="0.25">
      <c r="A1270" t="s">
        <v>64</v>
      </c>
      <c r="B1270" t="s">
        <v>158</v>
      </c>
      <c r="C1270" t="str">
        <f t="shared" si="38"/>
        <v>U Street-Cardozo -- Potomac Avenue</v>
      </c>
      <c r="D1270" s="1">
        <v>1425</v>
      </c>
      <c r="E1270" t="s">
        <v>7</v>
      </c>
      <c r="F1270" t="s">
        <v>23</v>
      </c>
      <c r="G1270">
        <v>2</v>
      </c>
      <c r="H1270" s="1">
        <f t="shared" si="39"/>
        <v>2850</v>
      </c>
      <c r="I1270" t="s">
        <v>95</v>
      </c>
      <c r="J1270" t="s">
        <v>37</v>
      </c>
    </row>
    <row r="1271" spans="1:10" x14ac:dyDescent="0.25">
      <c r="A1271" t="s">
        <v>64</v>
      </c>
      <c r="B1271" t="s">
        <v>165</v>
      </c>
      <c r="C1271" t="str">
        <f t="shared" si="38"/>
        <v>U Street-Cardozo -- Shaw-Howard University</v>
      </c>
      <c r="D1271" s="1">
        <v>1231</v>
      </c>
      <c r="E1271" t="s">
        <v>7</v>
      </c>
      <c r="F1271" t="s">
        <v>7</v>
      </c>
      <c r="G1271">
        <v>1</v>
      </c>
      <c r="H1271" s="1">
        <f t="shared" si="39"/>
        <v>1231</v>
      </c>
      <c r="I1271" t="s">
        <v>95</v>
      </c>
      <c r="J1271" t="s">
        <v>37</v>
      </c>
    </row>
    <row r="1272" spans="1:10" x14ac:dyDescent="0.25">
      <c r="A1272" t="s">
        <v>64</v>
      </c>
      <c r="B1272" t="s">
        <v>167</v>
      </c>
      <c r="C1272" t="str">
        <f t="shared" si="38"/>
        <v>U Street-Cardozo -- Smithsonian</v>
      </c>
      <c r="D1272" s="1">
        <v>1078</v>
      </c>
      <c r="E1272" t="s">
        <v>7</v>
      </c>
      <c r="F1272" t="s">
        <v>23</v>
      </c>
      <c r="G1272">
        <v>2</v>
      </c>
      <c r="H1272" s="1">
        <f t="shared" si="39"/>
        <v>2156</v>
      </c>
      <c r="I1272" t="s">
        <v>95</v>
      </c>
      <c r="J1272" t="s">
        <v>37</v>
      </c>
    </row>
    <row r="1273" spans="1:10" x14ac:dyDescent="0.25">
      <c r="A1273" t="s">
        <v>64</v>
      </c>
      <c r="B1273" t="s">
        <v>170</v>
      </c>
      <c r="C1273" t="str">
        <f t="shared" si="38"/>
        <v>U Street-Cardozo -- Stadium-Armory</v>
      </c>
      <c r="D1273" s="1">
        <v>1527</v>
      </c>
      <c r="E1273" t="s">
        <v>7</v>
      </c>
      <c r="F1273" t="s">
        <v>23</v>
      </c>
      <c r="G1273">
        <v>2</v>
      </c>
      <c r="H1273" s="1">
        <f t="shared" si="39"/>
        <v>3054</v>
      </c>
      <c r="I1273" t="s">
        <v>95</v>
      </c>
      <c r="J1273" t="s">
        <v>37</v>
      </c>
    </row>
    <row r="1274" spans="1:10" x14ac:dyDescent="0.25">
      <c r="A1274" t="s">
        <v>64</v>
      </c>
      <c r="B1274" t="s">
        <v>61</v>
      </c>
      <c r="C1274" t="str">
        <f t="shared" si="38"/>
        <v>U Street-Cardozo -- Tenleytown-AU</v>
      </c>
      <c r="D1274" s="1">
        <v>1383</v>
      </c>
      <c r="E1274" t="s">
        <v>7</v>
      </c>
      <c r="F1274" t="s">
        <v>15</v>
      </c>
      <c r="G1274">
        <v>2</v>
      </c>
      <c r="H1274" s="1">
        <f t="shared" si="39"/>
        <v>2766</v>
      </c>
      <c r="I1274" t="s">
        <v>95</v>
      </c>
      <c r="J1274" t="s">
        <v>37</v>
      </c>
    </row>
    <row r="1275" spans="1:10" x14ac:dyDescent="0.25">
      <c r="A1275" t="s">
        <v>64</v>
      </c>
      <c r="B1275" t="s">
        <v>65</v>
      </c>
      <c r="C1275" t="str">
        <f t="shared" si="38"/>
        <v>U Street-Cardozo -- Union Station</v>
      </c>
      <c r="D1275" s="1">
        <v>8841</v>
      </c>
      <c r="E1275" t="s">
        <v>7</v>
      </c>
      <c r="F1275" t="s">
        <v>15</v>
      </c>
      <c r="G1275">
        <v>2</v>
      </c>
      <c r="H1275" s="1">
        <f t="shared" si="39"/>
        <v>17682</v>
      </c>
      <c r="I1275" t="s">
        <v>95</v>
      </c>
      <c r="J1275" t="s">
        <v>37</v>
      </c>
    </row>
    <row r="1276" spans="1:10" x14ac:dyDescent="0.25">
      <c r="A1276" t="s">
        <v>64</v>
      </c>
      <c r="B1276" t="s">
        <v>199</v>
      </c>
      <c r="C1276" t="str">
        <f t="shared" si="38"/>
        <v>U Street-Cardozo -- Van Ness-UDC</v>
      </c>
      <c r="D1276" s="1">
        <v>1085</v>
      </c>
      <c r="E1276" t="s">
        <v>7</v>
      </c>
      <c r="F1276" t="s">
        <v>15</v>
      </c>
      <c r="G1276">
        <v>2</v>
      </c>
      <c r="H1276" s="1">
        <f t="shared" si="39"/>
        <v>2170</v>
      </c>
      <c r="I1276" t="s">
        <v>95</v>
      </c>
      <c r="J1276" t="s">
        <v>37</v>
      </c>
    </row>
    <row r="1277" spans="1:10" x14ac:dyDescent="0.25">
      <c r="A1277" t="s">
        <v>64</v>
      </c>
      <c r="B1277" t="s">
        <v>202</v>
      </c>
      <c r="C1277" t="str">
        <f t="shared" si="38"/>
        <v>U Street-Cardozo -- Waterfront</v>
      </c>
      <c r="D1277" s="1">
        <v>4303</v>
      </c>
      <c r="E1277" t="s">
        <v>7</v>
      </c>
      <c r="F1277" t="s">
        <v>7</v>
      </c>
      <c r="G1277">
        <v>1</v>
      </c>
      <c r="H1277" s="1">
        <f t="shared" si="39"/>
        <v>4303</v>
      </c>
      <c r="I1277" t="s">
        <v>95</v>
      </c>
      <c r="J1277" t="s">
        <v>37</v>
      </c>
    </row>
    <row r="1278" spans="1:10" x14ac:dyDescent="0.25">
      <c r="A1278" t="s">
        <v>64</v>
      </c>
      <c r="B1278" t="s">
        <v>91</v>
      </c>
      <c r="C1278" t="str">
        <f t="shared" si="38"/>
        <v>U Street-Cardozo -- Woodley Park-Zoo</v>
      </c>
      <c r="D1278" s="1">
        <v>610</v>
      </c>
      <c r="E1278" t="s">
        <v>7</v>
      </c>
      <c r="F1278" t="s">
        <v>15</v>
      </c>
      <c r="G1278">
        <v>2</v>
      </c>
      <c r="H1278" s="1">
        <f t="shared" si="39"/>
        <v>1220</v>
      </c>
      <c r="I1278" t="s">
        <v>95</v>
      </c>
      <c r="J1278" t="s">
        <v>37</v>
      </c>
    </row>
    <row r="1279" spans="1:10" x14ac:dyDescent="0.25">
      <c r="A1279" t="s">
        <v>65</v>
      </c>
      <c r="B1279" t="s">
        <v>6</v>
      </c>
      <c r="C1279" t="str">
        <f t="shared" si="38"/>
        <v>Union Station -- Archives-Navy Memorial</v>
      </c>
      <c r="D1279" s="1">
        <v>2660</v>
      </c>
      <c r="E1279" t="s">
        <v>15</v>
      </c>
      <c r="F1279" t="s">
        <v>7</v>
      </c>
      <c r="G1279">
        <v>2</v>
      </c>
      <c r="H1279" s="1">
        <f t="shared" si="39"/>
        <v>5320</v>
      </c>
      <c r="I1279" t="s">
        <v>95</v>
      </c>
      <c r="J1279" t="s">
        <v>37</v>
      </c>
    </row>
    <row r="1280" spans="1:10" x14ac:dyDescent="0.25">
      <c r="A1280" t="s">
        <v>65</v>
      </c>
      <c r="B1280" t="s">
        <v>22</v>
      </c>
      <c r="C1280" t="str">
        <f t="shared" si="38"/>
        <v>Union Station -- Capitol South</v>
      </c>
      <c r="D1280" s="1">
        <v>653</v>
      </c>
      <c r="E1280" t="s">
        <v>15</v>
      </c>
      <c r="F1280" t="s">
        <v>23</v>
      </c>
      <c r="G1280">
        <v>2</v>
      </c>
      <c r="H1280" s="1">
        <f t="shared" si="39"/>
        <v>1306</v>
      </c>
      <c r="I1280" t="s">
        <v>95</v>
      </c>
      <c r="J1280" t="s">
        <v>37</v>
      </c>
    </row>
    <row r="1281" spans="1:10" x14ac:dyDescent="0.25">
      <c r="A1281" t="s">
        <v>65</v>
      </c>
      <c r="B1281" t="s">
        <v>27</v>
      </c>
      <c r="C1281" t="str">
        <f t="shared" si="38"/>
        <v>Union Station -- Cleveland Park</v>
      </c>
      <c r="D1281" s="1">
        <v>6752</v>
      </c>
      <c r="E1281" t="s">
        <v>15</v>
      </c>
      <c r="F1281" t="s">
        <v>15</v>
      </c>
      <c r="G1281">
        <v>1</v>
      </c>
      <c r="H1281" s="1">
        <f t="shared" si="39"/>
        <v>6752</v>
      </c>
      <c r="I1281" t="s">
        <v>95</v>
      </c>
      <c r="J1281" t="s">
        <v>37</v>
      </c>
    </row>
    <row r="1282" spans="1:10" x14ac:dyDescent="0.25">
      <c r="A1282" t="s">
        <v>65</v>
      </c>
      <c r="B1282" t="s">
        <v>154</v>
      </c>
      <c r="C1282" t="str">
        <f t="shared" ref="C1282:C1345" si="40">(A1282&amp;" -- "&amp;B1282)</f>
        <v>Union Station -- Columbia Heights</v>
      </c>
      <c r="D1282" s="1">
        <v>14654</v>
      </c>
      <c r="E1282" t="s">
        <v>15</v>
      </c>
      <c r="F1282" t="s">
        <v>7</v>
      </c>
      <c r="G1282">
        <v>2</v>
      </c>
      <c r="H1282" s="1">
        <f t="shared" ref="H1282:H1345" si="41">D1282*G1282</f>
        <v>29308</v>
      </c>
      <c r="I1282" t="s">
        <v>95</v>
      </c>
      <c r="J1282" t="s">
        <v>37</v>
      </c>
    </row>
    <row r="1283" spans="1:10" x14ac:dyDescent="0.25">
      <c r="A1283" t="s">
        <v>65</v>
      </c>
      <c r="B1283" t="s">
        <v>270</v>
      </c>
      <c r="C1283" t="str">
        <f t="shared" si="40"/>
        <v>Union Station -- Dupont Circle</v>
      </c>
      <c r="D1283" s="1">
        <v>49287</v>
      </c>
      <c r="E1283" t="s">
        <v>15</v>
      </c>
      <c r="F1283" t="s">
        <v>15</v>
      </c>
      <c r="G1283">
        <v>1</v>
      </c>
      <c r="H1283" s="1">
        <f t="shared" si="41"/>
        <v>49287</v>
      </c>
      <c r="I1283" t="s">
        <v>95</v>
      </c>
      <c r="J1283" t="s">
        <v>37</v>
      </c>
    </row>
    <row r="1284" spans="1:10" x14ac:dyDescent="0.25">
      <c r="A1284" t="s">
        <v>65</v>
      </c>
      <c r="B1284" t="s">
        <v>272</v>
      </c>
      <c r="C1284" t="str">
        <f t="shared" si="40"/>
        <v>Union Station -- Eastern Market</v>
      </c>
      <c r="D1284" s="1">
        <v>1377</v>
      </c>
      <c r="E1284" t="s">
        <v>15</v>
      </c>
      <c r="F1284" t="s">
        <v>23</v>
      </c>
      <c r="G1284">
        <v>2</v>
      </c>
      <c r="H1284" s="1">
        <f t="shared" si="41"/>
        <v>2754</v>
      </c>
      <c r="I1284" t="s">
        <v>95</v>
      </c>
      <c r="J1284" t="s">
        <v>37</v>
      </c>
    </row>
    <row r="1285" spans="1:10" x14ac:dyDescent="0.25">
      <c r="A1285" t="s">
        <v>65</v>
      </c>
      <c r="B1285" t="s">
        <v>275</v>
      </c>
      <c r="C1285" t="str">
        <f t="shared" si="40"/>
        <v>Union Station -- Farragut North</v>
      </c>
      <c r="D1285" s="1">
        <v>65594</v>
      </c>
      <c r="E1285" t="s">
        <v>15</v>
      </c>
      <c r="F1285" t="s">
        <v>15</v>
      </c>
      <c r="G1285">
        <v>1</v>
      </c>
      <c r="H1285" s="1">
        <f t="shared" si="41"/>
        <v>65594</v>
      </c>
      <c r="I1285" t="s">
        <v>95</v>
      </c>
      <c r="J1285" t="s">
        <v>37</v>
      </c>
    </row>
    <row r="1286" spans="1:10" x14ac:dyDescent="0.25">
      <c r="A1286" t="s">
        <v>65</v>
      </c>
      <c r="B1286" t="s">
        <v>276</v>
      </c>
      <c r="C1286" t="str">
        <f t="shared" si="40"/>
        <v>Union Station -- Farragut West</v>
      </c>
      <c r="D1286" s="1">
        <v>5414</v>
      </c>
      <c r="E1286" t="s">
        <v>15</v>
      </c>
      <c r="F1286" t="s">
        <v>23</v>
      </c>
      <c r="G1286">
        <v>2</v>
      </c>
      <c r="H1286" s="1">
        <f t="shared" si="41"/>
        <v>10828</v>
      </c>
      <c r="I1286" t="s">
        <v>95</v>
      </c>
      <c r="J1286" t="s">
        <v>37</v>
      </c>
    </row>
    <row r="1287" spans="1:10" x14ac:dyDescent="0.25">
      <c r="A1287" t="s">
        <v>65</v>
      </c>
      <c r="B1287" t="s">
        <v>277</v>
      </c>
      <c r="C1287" t="str">
        <f t="shared" si="40"/>
        <v>Union Station -- Federal Center SW</v>
      </c>
      <c r="D1287" s="1">
        <v>2664</v>
      </c>
      <c r="E1287" t="s">
        <v>15</v>
      </c>
      <c r="F1287" t="s">
        <v>23</v>
      </c>
      <c r="G1287">
        <v>2</v>
      </c>
      <c r="H1287" s="1">
        <f t="shared" si="41"/>
        <v>5328</v>
      </c>
      <c r="I1287" t="s">
        <v>95</v>
      </c>
      <c r="J1287" t="s">
        <v>37</v>
      </c>
    </row>
    <row r="1288" spans="1:10" x14ac:dyDescent="0.25">
      <c r="A1288" t="s">
        <v>65</v>
      </c>
      <c r="B1288" t="s">
        <v>278</v>
      </c>
      <c r="C1288" t="str">
        <f t="shared" si="40"/>
        <v>Union Station -- Federal Triangle</v>
      </c>
      <c r="D1288" s="1">
        <v>5396</v>
      </c>
      <c r="E1288" t="s">
        <v>15</v>
      </c>
      <c r="F1288" t="s">
        <v>23</v>
      </c>
      <c r="G1288">
        <v>2</v>
      </c>
      <c r="H1288" s="1">
        <f t="shared" si="41"/>
        <v>10792</v>
      </c>
      <c r="I1288" t="s">
        <v>95</v>
      </c>
      <c r="J1288" t="s">
        <v>37</v>
      </c>
    </row>
    <row r="1289" spans="1:10" x14ac:dyDescent="0.25">
      <c r="A1289" t="s">
        <v>65</v>
      </c>
      <c r="B1289" t="s">
        <v>279</v>
      </c>
      <c r="C1289" t="str">
        <f t="shared" si="40"/>
        <v>Union Station -- Foggy Bottom</v>
      </c>
      <c r="D1289" s="1">
        <v>17409</v>
      </c>
      <c r="E1289" t="s">
        <v>15</v>
      </c>
      <c r="F1289" t="s">
        <v>23</v>
      </c>
      <c r="G1289">
        <v>2</v>
      </c>
      <c r="H1289" s="1">
        <f t="shared" si="41"/>
        <v>34818</v>
      </c>
      <c r="I1289" t="s">
        <v>95</v>
      </c>
      <c r="J1289" t="s">
        <v>37</v>
      </c>
    </row>
    <row r="1290" spans="1:10" x14ac:dyDescent="0.25">
      <c r="A1290" t="s">
        <v>65</v>
      </c>
      <c r="B1290" t="s">
        <v>120</v>
      </c>
      <c r="C1290" t="str">
        <f t="shared" si="40"/>
        <v>Union Station -- Gallery Place-Chinatown</v>
      </c>
      <c r="D1290" s="1">
        <v>35520</v>
      </c>
      <c r="E1290" t="s">
        <v>15</v>
      </c>
      <c r="F1290" t="s">
        <v>117</v>
      </c>
      <c r="G1290">
        <v>1</v>
      </c>
      <c r="H1290" s="1">
        <f t="shared" si="41"/>
        <v>35520</v>
      </c>
      <c r="I1290" t="s">
        <v>95</v>
      </c>
      <c r="J1290" t="s">
        <v>37</v>
      </c>
    </row>
    <row r="1291" spans="1:10" x14ac:dyDescent="0.25">
      <c r="A1291" t="s">
        <v>65</v>
      </c>
      <c r="B1291" t="s">
        <v>121</v>
      </c>
      <c r="C1291" t="str">
        <f t="shared" si="40"/>
        <v>Union Station -- Georgia Avenue-Petworth</v>
      </c>
      <c r="D1291" s="1">
        <v>5330</v>
      </c>
      <c r="E1291" t="s">
        <v>15</v>
      </c>
      <c r="F1291" t="s">
        <v>7</v>
      </c>
      <c r="G1291">
        <v>2</v>
      </c>
      <c r="H1291" s="1">
        <f t="shared" si="41"/>
        <v>10660</v>
      </c>
      <c r="I1291" t="s">
        <v>95</v>
      </c>
      <c r="J1291" t="s">
        <v>37</v>
      </c>
    </row>
    <row r="1292" spans="1:10" x14ac:dyDescent="0.25">
      <c r="A1292" t="s">
        <v>65</v>
      </c>
      <c r="B1292" t="s">
        <v>128</v>
      </c>
      <c r="C1292" t="str">
        <f t="shared" si="40"/>
        <v>Union Station -- Judiciary Square</v>
      </c>
      <c r="D1292" s="1">
        <v>17594</v>
      </c>
      <c r="E1292" t="s">
        <v>15</v>
      </c>
      <c r="F1292" t="s">
        <v>15</v>
      </c>
      <c r="G1292">
        <v>1</v>
      </c>
      <c r="H1292" s="1">
        <f t="shared" si="41"/>
        <v>17594</v>
      </c>
      <c r="I1292" t="s">
        <v>95</v>
      </c>
      <c r="J1292" t="s">
        <v>37</v>
      </c>
    </row>
    <row r="1293" spans="1:10" x14ac:dyDescent="0.25">
      <c r="A1293" t="s">
        <v>65</v>
      </c>
      <c r="B1293" t="s">
        <v>132</v>
      </c>
      <c r="C1293" t="str">
        <f t="shared" si="40"/>
        <v>Union Station -- L'Enfant Plaza</v>
      </c>
      <c r="D1293" s="1">
        <v>14635</v>
      </c>
      <c r="E1293" t="s">
        <v>15</v>
      </c>
      <c r="F1293" t="s">
        <v>133</v>
      </c>
      <c r="G1293">
        <v>2</v>
      </c>
      <c r="H1293" s="1">
        <f t="shared" si="41"/>
        <v>29270</v>
      </c>
      <c r="I1293" t="s">
        <v>95</v>
      </c>
      <c r="J1293" t="s">
        <v>37</v>
      </c>
    </row>
    <row r="1294" spans="1:10" x14ac:dyDescent="0.25">
      <c r="A1294" t="s">
        <v>65</v>
      </c>
      <c r="B1294" t="s">
        <v>181</v>
      </c>
      <c r="C1294" t="str">
        <f t="shared" si="40"/>
        <v>Union Station -- McPherson Square</v>
      </c>
      <c r="D1294" s="1">
        <v>9545</v>
      </c>
      <c r="E1294" t="s">
        <v>15</v>
      </c>
      <c r="F1294" t="s">
        <v>23</v>
      </c>
      <c r="G1294">
        <v>2</v>
      </c>
      <c r="H1294" s="1">
        <f t="shared" si="41"/>
        <v>19090</v>
      </c>
      <c r="I1294" t="s">
        <v>95</v>
      </c>
      <c r="J1294" t="s">
        <v>37</v>
      </c>
    </row>
    <row r="1295" spans="1:10" x14ac:dyDescent="0.25">
      <c r="A1295" t="s">
        <v>65</v>
      </c>
      <c r="B1295" t="s">
        <v>183</v>
      </c>
      <c r="C1295" t="str">
        <f t="shared" si="40"/>
        <v>Union Station -- Metro Center</v>
      </c>
      <c r="D1295" s="1">
        <v>45755</v>
      </c>
      <c r="E1295" t="s">
        <v>15</v>
      </c>
      <c r="F1295" t="s">
        <v>184</v>
      </c>
      <c r="G1295">
        <v>1</v>
      </c>
      <c r="H1295" s="1">
        <f t="shared" si="41"/>
        <v>45755</v>
      </c>
      <c r="I1295" t="s">
        <v>95</v>
      </c>
      <c r="J1295" t="s">
        <v>37</v>
      </c>
    </row>
    <row r="1296" spans="1:10" x14ac:dyDescent="0.25">
      <c r="A1296" t="s">
        <v>65</v>
      </c>
      <c r="B1296" t="s">
        <v>249</v>
      </c>
      <c r="C1296" t="str">
        <f t="shared" si="40"/>
        <v>Union Station -- Mt. Vernon Square-UDC</v>
      </c>
      <c r="D1296" s="1">
        <v>3485</v>
      </c>
      <c r="E1296" t="s">
        <v>15</v>
      </c>
      <c r="F1296" t="s">
        <v>7</v>
      </c>
      <c r="G1296">
        <v>2</v>
      </c>
      <c r="H1296" s="1">
        <f t="shared" si="41"/>
        <v>6970</v>
      </c>
      <c r="I1296" t="s">
        <v>95</v>
      </c>
      <c r="J1296" t="s">
        <v>37</v>
      </c>
    </row>
    <row r="1297" spans="1:10" x14ac:dyDescent="0.25">
      <c r="A1297" t="s">
        <v>65</v>
      </c>
      <c r="B1297" t="s">
        <v>250</v>
      </c>
      <c r="C1297" t="str">
        <f t="shared" si="40"/>
        <v>Union Station -- Navy Yard</v>
      </c>
      <c r="D1297" s="1">
        <v>4253</v>
      </c>
      <c r="E1297" t="s">
        <v>15</v>
      </c>
      <c r="F1297" t="s">
        <v>4</v>
      </c>
      <c r="G1297">
        <v>2</v>
      </c>
      <c r="H1297" s="1">
        <f t="shared" si="41"/>
        <v>8506</v>
      </c>
      <c r="I1297" t="s">
        <v>95</v>
      </c>
      <c r="J1297" t="s">
        <v>37</v>
      </c>
    </row>
    <row r="1298" spans="1:10" x14ac:dyDescent="0.25">
      <c r="A1298" t="s">
        <v>65</v>
      </c>
      <c r="B1298" t="s">
        <v>155</v>
      </c>
      <c r="C1298" t="str">
        <f t="shared" si="40"/>
        <v>Union Station -- New York Ave</v>
      </c>
      <c r="D1298" s="1">
        <v>15660</v>
      </c>
      <c r="E1298" t="s">
        <v>15</v>
      </c>
      <c r="F1298" t="s">
        <v>15</v>
      </c>
      <c r="G1298">
        <v>1</v>
      </c>
      <c r="H1298" s="1">
        <f t="shared" si="41"/>
        <v>15660</v>
      </c>
      <c r="I1298" t="s">
        <v>95</v>
      </c>
      <c r="J1298" t="s">
        <v>37</v>
      </c>
    </row>
    <row r="1299" spans="1:10" x14ac:dyDescent="0.25">
      <c r="A1299" t="s">
        <v>65</v>
      </c>
      <c r="B1299" t="s">
        <v>158</v>
      </c>
      <c r="C1299" t="str">
        <f t="shared" si="40"/>
        <v>Union Station -- Potomac Avenue</v>
      </c>
      <c r="D1299" s="1">
        <v>1442</v>
      </c>
      <c r="E1299" t="s">
        <v>15</v>
      </c>
      <c r="F1299" t="s">
        <v>23</v>
      </c>
      <c r="G1299">
        <v>2</v>
      </c>
      <c r="H1299" s="1">
        <f t="shared" si="41"/>
        <v>2884</v>
      </c>
      <c r="I1299" t="s">
        <v>95</v>
      </c>
      <c r="J1299" t="s">
        <v>37</v>
      </c>
    </row>
    <row r="1300" spans="1:10" x14ac:dyDescent="0.25">
      <c r="A1300" t="s">
        <v>65</v>
      </c>
      <c r="B1300" t="s">
        <v>165</v>
      </c>
      <c r="C1300" t="str">
        <f t="shared" si="40"/>
        <v>Union Station -- Shaw-Howard University</v>
      </c>
      <c r="D1300" s="1">
        <v>5501</v>
      </c>
      <c r="E1300" t="s">
        <v>15</v>
      </c>
      <c r="F1300" t="s">
        <v>7</v>
      </c>
      <c r="G1300">
        <v>2</v>
      </c>
      <c r="H1300" s="1">
        <f t="shared" si="41"/>
        <v>11002</v>
      </c>
      <c r="I1300" t="s">
        <v>95</v>
      </c>
      <c r="J1300" t="s">
        <v>37</v>
      </c>
    </row>
    <row r="1301" spans="1:10" x14ac:dyDescent="0.25">
      <c r="A1301" t="s">
        <v>65</v>
      </c>
      <c r="B1301" t="s">
        <v>167</v>
      </c>
      <c r="C1301" t="str">
        <f t="shared" si="40"/>
        <v>Union Station -- Smithsonian</v>
      </c>
      <c r="D1301" s="1">
        <v>10195</v>
      </c>
      <c r="E1301" t="s">
        <v>15</v>
      </c>
      <c r="F1301" t="s">
        <v>23</v>
      </c>
      <c r="G1301">
        <v>2</v>
      </c>
      <c r="H1301" s="1">
        <f t="shared" si="41"/>
        <v>20390</v>
      </c>
      <c r="I1301" t="s">
        <v>95</v>
      </c>
      <c r="J1301" t="s">
        <v>37</v>
      </c>
    </row>
    <row r="1302" spans="1:10" x14ac:dyDescent="0.25">
      <c r="A1302" t="s">
        <v>65</v>
      </c>
      <c r="B1302" t="s">
        <v>170</v>
      </c>
      <c r="C1302" t="str">
        <f t="shared" si="40"/>
        <v>Union Station -- Stadium-Armory</v>
      </c>
      <c r="D1302" s="1">
        <v>1234</v>
      </c>
      <c r="E1302" t="s">
        <v>15</v>
      </c>
      <c r="F1302" t="s">
        <v>23</v>
      </c>
      <c r="G1302">
        <v>2</v>
      </c>
      <c r="H1302" s="1">
        <f t="shared" si="41"/>
        <v>2468</v>
      </c>
      <c r="I1302" t="s">
        <v>95</v>
      </c>
      <c r="J1302" t="s">
        <v>37</v>
      </c>
    </row>
    <row r="1303" spans="1:10" x14ac:dyDescent="0.25">
      <c r="A1303" t="s">
        <v>65</v>
      </c>
      <c r="B1303" t="s">
        <v>61</v>
      </c>
      <c r="C1303" t="str">
        <f t="shared" si="40"/>
        <v>Union Station -- Tenleytown-AU</v>
      </c>
      <c r="D1303" s="1">
        <v>13724</v>
      </c>
      <c r="E1303" t="s">
        <v>15</v>
      </c>
      <c r="F1303" t="s">
        <v>15</v>
      </c>
      <c r="G1303">
        <v>1</v>
      </c>
      <c r="H1303" s="1">
        <f t="shared" si="41"/>
        <v>13724</v>
      </c>
      <c r="I1303" t="s">
        <v>95</v>
      </c>
      <c r="J1303" t="s">
        <v>37</v>
      </c>
    </row>
    <row r="1304" spans="1:10" x14ac:dyDescent="0.25">
      <c r="A1304" t="s">
        <v>65</v>
      </c>
      <c r="B1304" t="s">
        <v>64</v>
      </c>
      <c r="C1304" t="str">
        <f t="shared" si="40"/>
        <v>Union Station -- U Street-Cardozo</v>
      </c>
      <c r="D1304" s="1">
        <v>8880</v>
      </c>
      <c r="E1304" t="s">
        <v>15</v>
      </c>
      <c r="F1304" t="s">
        <v>7</v>
      </c>
      <c r="G1304">
        <v>2</v>
      </c>
      <c r="H1304" s="1">
        <f t="shared" si="41"/>
        <v>17760</v>
      </c>
      <c r="I1304" t="s">
        <v>95</v>
      </c>
      <c r="J1304" t="s">
        <v>37</v>
      </c>
    </row>
    <row r="1305" spans="1:10" x14ac:dyDescent="0.25">
      <c r="A1305" t="s">
        <v>65</v>
      </c>
      <c r="B1305" t="s">
        <v>199</v>
      </c>
      <c r="C1305" t="str">
        <f t="shared" si="40"/>
        <v>Union Station -- Van Ness-UDC</v>
      </c>
      <c r="D1305" s="1">
        <v>9665</v>
      </c>
      <c r="E1305" t="s">
        <v>15</v>
      </c>
      <c r="F1305" t="s">
        <v>15</v>
      </c>
      <c r="G1305">
        <v>1</v>
      </c>
      <c r="H1305" s="1">
        <f t="shared" si="41"/>
        <v>9665</v>
      </c>
      <c r="I1305" t="s">
        <v>95</v>
      </c>
      <c r="J1305" t="s">
        <v>37</v>
      </c>
    </row>
    <row r="1306" spans="1:10" x14ac:dyDescent="0.25">
      <c r="A1306" t="s">
        <v>65</v>
      </c>
      <c r="B1306" t="s">
        <v>202</v>
      </c>
      <c r="C1306" t="str">
        <f t="shared" si="40"/>
        <v>Union Station -- Waterfront</v>
      </c>
      <c r="D1306" s="1">
        <v>3924</v>
      </c>
      <c r="E1306" t="s">
        <v>15</v>
      </c>
      <c r="F1306" t="s">
        <v>7</v>
      </c>
      <c r="G1306">
        <v>2</v>
      </c>
      <c r="H1306" s="1">
        <f t="shared" si="41"/>
        <v>7848</v>
      </c>
      <c r="I1306" t="s">
        <v>95</v>
      </c>
      <c r="J1306" t="s">
        <v>37</v>
      </c>
    </row>
    <row r="1307" spans="1:10" x14ac:dyDescent="0.25">
      <c r="A1307" t="s">
        <v>65</v>
      </c>
      <c r="B1307" t="s">
        <v>91</v>
      </c>
      <c r="C1307" t="str">
        <f t="shared" si="40"/>
        <v>Union Station -- Woodley Park-Zoo</v>
      </c>
      <c r="D1307" s="1">
        <v>12857</v>
      </c>
      <c r="E1307" t="s">
        <v>15</v>
      </c>
      <c r="F1307" t="s">
        <v>15</v>
      </c>
      <c r="G1307">
        <v>1</v>
      </c>
      <c r="H1307" s="1">
        <f t="shared" si="41"/>
        <v>12857</v>
      </c>
      <c r="I1307" t="s">
        <v>95</v>
      </c>
      <c r="J1307" t="s">
        <v>37</v>
      </c>
    </row>
    <row r="1308" spans="1:10" x14ac:dyDescent="0.25">
      <c r="A1308" t="s">
        <v>199</v>
      </c>
      <c r="B1308" t="s">
        <v>6</v>
      </c>
      <c r="C1308" t="str">
        <f t="shared" si="40"/>
        <v>Van Ness-UDC -- Archives-Navy Memorial</v>
      </c>
      <c r="D1308" s="1">
        <v>501</v>
      </c>
      <c r="E1308" t="s">
        <v>15</v>
      </c>
      <c r="F1308" t="s">
        <v>7</v>
      </c>
      <c r="G1308">
        <v>2</v>
      </c>
      <c r="H1308" s="1">
        <f t="shared" si="41"/>
        <v>1002</v>
      </c>
      <c r="I1308" t="s">
        <v>95</v>
      </c>
      <c r="J1308" t="s">
        <v>37</v>
      </c>
    </row>
    <row r="1309" spans="1:10" x14ac:dyDescent="0.25">
      <c r="A1309" t="s">
        <v>199</v>
      </c>
      <c r="B1309" t="s">
        <v>22</v>
      </c>
      <c r="C1309" t="str">
        <f t="shared" si="40"/>
        <v>Van Ness-UDC -- Capitol South</v>
      </c>
      <c r="D1309" s="1">
        <v>1478</v>
      </c>
      <c r="E1309" t="s">
        <v>15</v>
      </c>
      <c r="F1309" t="s">
        <v>23</v>
      </c>
      <c r="G1309">
        <v>2</v>
      </c>
      <c r="H1309" s="1">
        <f t="shared" si="41"/>
        <v>2956</v>
      </c>
      <c r="I1309" t="s">
        <v>95</v>
      </c>
      <c r="J1309" t="s">
        <v>37</v>
      </c>
    </row>
    <row r="1310" spans="1:10" x14ac:dyDescent="0.25">
      <c r="A1310" t="s">
        <v>199</v>
      </c>
      <c r="B1310" t="s">
        <v>27</v>
      </c>
      <c r="C1310" t="str">
        <f t="shared" si="40"/>
        <v>Van Ness-UDC -- Cleveland Park</v>
      </c>
      <c r="D1310" s="1">
        <v>1904</v>
      </c>
      <c r="E1310" t="s">
        <v>15</v>
      </c>
      <c r="F1310" t="s">
        <v>15</v>
      </c>
      <c r="G1310">
        <v>1</v>
      </c>
      <c r="H1310" s="1">
        <f t="shared" si="41"/>
        <v>1904</v>
      </c>
      <c r="I1310" t="s">
        <v>95</v>
      </c>
      <c r="J1310" t="s">
        <v>37</v>
      </c>
    </row>
    <row r="1311" spans="1:10" x14ac:dyDescent="0.25">
      <c r="A1311" t="s">
        <v>199</v>
      </c>
      <c r="B1311" t="s">
        <v>154</v>
      </c>
      <c r="C1311" t="str">
        <f t="shared" si="40"/>
        <v>Van Ness-UDC -- Columbia Heights</v>
      </c>
      <c r="D1311" s="1">
        <v>888</v>
      </c>
      <c r="E1311" t="s">
        <v>15</v>
      </c>
      <c r="F1311" t="s">
        <v>7</v>
      </c>
      <c r="G1311">
        <v>2</v>
      </c>
      <c r="H1311" s="1">
        <f t="shared" si="41"/>
        <v>1776</v>
      </c>
      <c r="I1311" t="s">
        <v>95</v>
      </c>
      <c r="J1311" t="s">
        <v>37</v>
      </c>
    </row>
    <row r="1312" spans="1:10" x14ac:dyDescent="0.25">
      <c r="A1312" t="s">
        <v>199</v>
      </c>
      <c r="B1312" t="s">
        <v>270</v>
      </c>
      <c r="C1312" t="str">
        <f t="shared" si="40"/>
        <v>Van Ness-UDC -- Dupont Circle</v>
      </c>
      <c r="D1312" s="1">
        <v>17030</v>
      </c>
      <c r="E1312" t="s">
        <v>15</v>
      </c>
      <c r="F1312" t="s">
        <v>15</v>
      </c>
      <c r="G1312">
        <v>1</v>
      </c>
      <c r="H1312" s="1">
        <f t="shared" si="41"/>
        <v>17030</v>
      </c>
      <c r="I1312" t="s">
        <v>95</v>
      </c>
      <c r="J1312" t="s">
        <v>37</v>
      </c>
    </row>
    <row r="1313" spans="1:10" x14ac:dyDescent="0.25">
      <c r="A1313" t="s">
        <v>199</v>
      </c>
      <c r="B1313" t="s">
        <v>272</v>
      </c>
      <c r="C1313" t="str">
        <f t="shared" si="40"/>
        <v>Van Ness-UDC -- Eastern Market</v>
      </c>
      <c r="D1313" s="1">
        <v>1112</v>
      </c>
      <c r="E1313" t="s">
        <v>15</v>
      </c>
      <c r="F1313" t="s">
        <v>23</v>
      </c>
      <c r="G1313">
        <v>2</v>
      </c>
      <c r="H1313" s="1">
        <f t="shared" si="41"/>
        <v>2224</v>
      </c>
      <c r="I1313" t="s">
        <v>95</v>
      </c>
      <c r="J1313" t="s">
        <v>37</v>
      </c>
    </row>
    <row r="1314" spans="1:10" x14ac:dyDescent="0.25">
      <c r="A1314" t="s">
        <v>199</v>
      </c>
      <c r="B1314" t="s">
        <v>275</v>
      </c>
      <c r="C1314" t="str">
        <f t="shared" si="40"/>
        <v>Van Ness-UDC -- Farragut North</v>
      </c>
      <c r="D1314" s="1">
        <v>23178</v>
      </c>
      <c r="E1314" t="s">
        <v>15</v>
      </c>
      <c r="F1314" t="s">
        <v>15</v>
      </c>
      <c r="G1314">
        <v>1</v>
      </c>
      <c r="H1314" s="1">
        <f t="shared" si="41"/>
        <v>23178</v>
      </c>
      <c r="I1314" t="s">
        <v>95</v>
      </c>
      <c r="J1314" t="s">
        <v>37</v>
      </c>
    </row>
    <row r="1315" spans="1:10" x14ac:dyDescent="0.25">
      <c r="A1315" t="s">
        <v>199</v>
      </c>
      <c r="B1315" t="s">
        <v>276</v>
      </c>
      <c r="C1315" t="str">
        <f t="shared" si="40"/>
        <v>Van Ness-UDC -- Farragut West</v>
      </c>
      <c r="D1315" s="1">
        <v>149</v>
      </c>
      <c r="E1315" t="s">
        <v>15</v>
      </c>
      <c r="F1315" t="s">
        <v>23</v>
      </c>
      <c r="G1315">
        <v>2</v>
      </c>
      <c r="H1315" s="1">
        <f t="shared" si="41"/>
        <v>298</v>
      </c>
      <c r="I1315" t="s">
        <v>95</v>
      </c>
      <c r="J1315" t="s">
        <v>37</v>
      </c>
    </row>
    <row r="1316" spans="1:10" x14ac:dyDescent="0.25">
      <c r="A1316" t="s">
        <v>199</v>
      </c>
      <c r="B1316" t="s">
        <v>277</v>
      </c>
      <c r="C1316" t="str">
        <f t="shared" si="40"/>
        <v>Van Ness-UDC -- Federal Center SW</v>
      </c>
      <c r="D1316" s="1">
        <v>1140</v>
      </c>
      <c r="E1316" t="s">
        <v>15</v>
      </c>
      <c r="F1316" t="s">
        <v>23</v>
      </c>
      <c r="G1316">
        <v>2</v>
      </c>
      <c r="H1316" s="1">
        <f t="shared" si="41"/>
        <v>2280</v>
      </c>
      <c r="I1316" t="s">
        <v>95</v>
      </c>
      <c r="J1316" t="s">
        <v>37</v>
      </c>
    </row>
    <row r="1317" spans="1:10" x14ac:dyDescent="0.25">
      <c r="A1317" t="s">
        <v>199</v>
      </c>
      <c r="B1317" t="s">
        <v>278</v>
      </c>
      <c r="C1317" t="str">
        <f t="shared" si="40"/>
        <v>Van Ness-UDC -- Federal Triangle</v>
      </c>
      <c r="D1317" s="1">
        <v>913</v>
      </c>
      <c r="E1317" t="s">
        <v>15</v>
      </c>
      <c r="F1317" t="s">
        <v>23</v>
      </c>
      <c r="G1317">
        <v>2</v>
      </c>
      <c r="H1317" s="1">
        <f t="shared" si="41"/>
        <v>1826</v>
      </c>
      <c r="I1317" t="s">
        <v>95</v>
      </c>
      <c r="J1317" t="s">
        <v>37</v>
      </c>
    </row>
    <row r="1318" spans="1:10" x14ac:dyDescent="0.25">
      <c r="A1318" t="s">
        <v>199</v>
      </c>
      <c r="B1318" t="s">
        <v>279</v>
      </c>
      <c r="C1318" t="str">
        <f t="shared" si="40"/>
        <v>Van Ness-UDC -- Foggy Bottom</v>
      </c>
      <c r="D1318" s="1">
        <v>2211</v>
      </c>
      <c r="E1318" t="s">
        <v>15</v>
      </c>
      <c r="F1318" t="s">
        <v>23</v>
      </c>
      <c r="G1318">
        <v>2</v>
      </c>
      <c r="H1318" s="1">
        <f t="shared" si="41"/>
        <v>4422</v>
      </c>
      <c r="I1318" t="s">
        <v>95</v>
      </c>
      <c r="J1318" t="s">
        <v>37</v>
      </c>
    </row>
    <row r="1319" spans="1:10" x14ac:dyDescent="0.25">
      <c r="A1319" t="s">
        <v>199</v>
      </c>
      <c r="B1319" t="s">
        <v>120</v>
      </c>
      <c r="C1319" t="str">
        <f t="shared" si="40"/>
        <v>Van Ness-UDC -- Gallery Place-Chinatown</v>
      </c>
      <c r="D1319" s="1">
        <v>8277</v>
      </c>
      <c r="E1319" t="s">
        <v>15</v>
      </c>
      <c r="F1319" t="s">
        <v>117</v>
      </c>
      <c r="G1319">
        <v>1</v>
      </c>
      <c r="H1319" s="1">
        <f t="shared" si="41"/>
        <v>8277</v>
      </c>
      <c r="I1319" t="s">
        <v>95</v>
      </c>
      <c r="J1319" t="s">
        <v>37</v>
      </c>
    </row>
    <row r="1320" spans="1:10" x14ac:dyDescent="0.25">
      <c r="A1320" t="s">
        <v>199</v>
      </c>
      <c r="B1320" t="s">
        <v>121</v>
      </c>
      <c r="C1320" t="str">
        <f t="shared" si="40"/>
        <v>Van Ness-UDC -- Georgia Avenue-Petworth</v>
      </c>
      <c r="D1320" s="1">
        <v>747</v>
      </c>
      <c r="E1320" t="s">
        <v>15</v>
      </c>
      <c r="F1320" t="s">
        <v>7</v>
      </c>
      <c r="G1320">
        <v>2</v>
      </c>
      <c r="H1320" s="1">
        <f t="shared" si="41"/>
        <v>1494</v>
      </c>
      <c r="I1320" t="s">
        <v>95</v>
      </c>
      <c r="J1320" t="s">
        <v>37</v>
      </c>
    </row>
    <row r="1321" spans="1:10" x14ac:dyDescent="0.25">
      <c r="A1321" t="s">
        <v>199</v>
      </c>
      <c r="B1321" t="s">
        <v>128</v>
      </c>
      <c r="C1321" t="str">
        <f t="shared" si="40"/>
        <v>Van Ness-UDC -- Judiciary Square</v>
      </c>
      <c r="D1321" s="1">
        <v>4433</v>
      </c>
      <c r="E1321" t="s">
        <v>15</v>
      </c>
      <c r="F1321" t="s">
        <v>15</v>
      </c>
      <c r="G1321">
        <v>1</v>
      </c>
      <c r="H1321" s="1">
        <f t="shared" si="41"/>
        <v>4433</v>
      </c>
      <c r="I1321" t="s">
        <v>95</v>
      </c>
      <c r="J1321" t="s">
        <v>37</v>
      </c>
    </row>
    <row r="1322" spans="1:10" x14ac:dyDescent="0.25">
      <c r="A1322" t="s">
        <v>199</v>
      </c>
      <c r="B1322" t="s">
        <v>132</v>
      </c>
      <c r="C1322" t="str">
        <f t="shared" si="40"/>
        <v>Van Ness-UDC -- L'Enfant Plaza</v>
      </c>
      <c r="D1322" s="1">
        <v>2027</v>
      </c>
      <c r="E1322" t="s">
        <v>15</v>
      </c>
      <c r="F1322" t="s">
        <v>133</v>
      </c>
      <c r="G1322">
        <v>2</v>
      </c>
      <c r="H1322" s="1">
        <f t="shared" si="41"/>
        <v>4054</v>
      </c>
      <c r="I1322" t="s">
        <v>95</v>
      </c>
      <c r="J1322" t="s">
        <v>37</v>
      </c>
    </row>
    <row r="1323" spans="1:10" x14ac:dyDescent="0.25">
      <c r="A1323" t="s">
        <v>199</v>
      </c>
      <c r="B1323" t="s">
        <v>181</v>
      </c>
      <c r="C1323" t="str">
        <f t="shared" si="40"/>
        <v>Van Ness-UDC -- McPherson Square</v>
      </c>
      <c r="D1323" s="1">
        <v>780</v>
      </c>
      <c r="E1323" t="s">
        <v>15</v>
      </c>
      <c r="F1323" t="s">
        <v>23</v>
      </c>
      <c r="G1323">
        <v>2</v>
      </c>
      <c r="H1323" s="1">
        <f t="shared" si="41"/>
        <v>1560</v>
      </c>
      <c r="I1323" t="s">
        <v>95</v>
      </c>
      <c r="J1323" t="s">
        <v>37</v>
      </c>
    </row>
    <row r="1324" spans="1:10" x14ac:dyDescent="0.25">
      <c r="A1324" t="s">
        <v>199</v>
      </c>
      <c r="B1324" t="s">
        <v>183</v>
      </c>
      <c r="C1324" t="str">
        <f t="shared" si="40"/>
        <v>Van Ness-UDC -- Metro Center</v>
      </c>
      <c r="D1324" s="1">
        <v>13639</v>
      </c>
      <c r="E1324" t="s">
        <v>15</v>
      </c>
      <c r="F1324" t="s">
        <v>184</v>
      </c>
      <c r="G1324">
        <v>1</v>
      </c>
      <c r="H1324" s="1">
        <f t="shared" si="41"/>
        <v>13639</v>
      </c>
      <c r="I1324" t="s">
        <v>95</v>
      </c>
      <c r="J1324" t="s">
        <v>37</v>
      </c>
    </row>
    <row r="1325" spans="1:10" x14ac:dyDescent="0.25">
      <c r="A1325" t="s">
        <v>199</v>
      </c>
      <c r="B1325" t="s">
        <v>249</v>
      </c>
      <c r="C1325" t="str">
        <f t="shared" si="40"/>
        <v>Van Ness-UDC -- Mt. Vernon Square-UDC</v>
      </c>
      <c r="D1325" s="1">
        <v>694</v>
      </c>
      <c r="E1325" t="s">
        <v>15</v>
      </c>
      <c r="F1325" t="s">
        <v>7</v>
      </c>
      <c r="G1325">
        <v>2</v>
      </c>
      <c r="H1325" s="1">
        <f t="shared" si="41"/>
        <v>1388</v>
      </c>
      <c r="I1325" t="s">
        <v>95</v>
      </c>
      <c r="J1325" t="s">
        <v>37</v>
      </c>
    </row>
    <row r="1326" spans="1:10" x14ac:dyDescent="0.25">
      <c r="A1326" t="s">
        <v>199</v>
      </c>
      <c r="B1326" t="s">
        <v>250</v>
      </c>
      <c r="C1326" t="str">
        <f t="shared" si="40"/>
        <v>Van Ness-UDC -- Navy Yard</v>
      </c>
      <c r="D1326" s="1">
        <v>929</v>
      </c>
      <c r="E1326" t="s">
        <v>15</v>
      </c>
      <c r="F1326" t="s">
        <v>4</v>
      </c>
      <c r="G1326">
        <v>2</v>
      </c>
      <c r="H1326" s="1">
        <f t="shared" si="41"/>
        <v>1858</v>
      </c>
      <c r="I1326" t="s">
        <v>95</v>
      </c>
      <c r="J1326" t="s">
        <v>37</v>
      </c>
    </row>
    <row r="1327" spans="1:10" x14ac:dyDescent="0.25">
      <c r="A1327" t="s">
        <v>199</v>
      </c>
      <c r="B1327" t="s">
        <v>155</v>
      </c>
      <c r="C1327" t="str">
        <f t="shared" si="40"/>
        <v>Van Ness-UDC -- New York Ave</v>
      </c>
      <c r="D1327" s="1">
        <v>2008</v>
      </c>
      <c r="E1327" t="s">
        <v>15</v>
      </c>
      <c r="F1327" t="s">
        <v>15</v>
      </c>
      <c r="G1327">
        <v>1</v>
      </c>
      <c r="H1327" s="1">
        <f t="shared" si="41"/>
        <v>2008</v>
      </c>
      <c r="I1327" t="s">
        <v>95</v>
      </c>
      <c r="J1327" t="s">
        <v>37</v>
      </c>
    </row>
    <row r="1328" spans="1:10" x14ac:dyDescent="0.25">
      <c r="A1328" t="s">
        <v>199</v>
      </c>
      <c r="B1328" t="s">
        <v>158</v>
      </c>
      <c r="C1328" t="str">
        <f t="shared" si="40"/>
        <v>Van Ness-UDC -- Potomac Avenue</v>
      </c>
      <c r="D1328" s="1">
        <v>672</v>
      </c>
      <c r="E1328" t="s">
        <v>15</v>
      </c>
      <c r="F1328" t="s">
        <v>23</v>
      </c>
      <c r="G1328">
        <v>2</v>
      </c>
      <c r="H1328" s="1">
        <f t="shared" si="41"/>
        <v>1344</v>
      </c>
      <c r="I1328" t="s">
        <v>95</v>
      </c>
      <c r="J1328" t="s">
        <v>37</v>
      </c>
    </row>
    <row r="1329" spans="1:10" x14ac:dyDescent="0.25">
      <c r="A1329" t="s">
        <v>199</v>
      </c>
      <c r="B1329" t="s">
        <v>165</v>
      </c>
      <c r="C1329" t="str">
        <f t="shared" si="40"/>
        <v>Van Ness-UDC -- Shaw-Howard University</v>
      </c>
      <c r="D1329" s="1">
        <v>1062</v>
      </c>
      <c r="E1329" t="s">
        <v>15</v>
      </c>
      <c r="F1329" t="s">
        <v>7</v>
      </c>
      <c r="G1329">
        <v>2</v>
      </c>
      <c r="H1329" s="1">
        <f t="shared" si="41"/>
        <v>2124</v>
      </c>
      <c r="I1329" t="s">
        <v>95</v>
      </c>
      <c r="J1329" t="s">
        <v>37</v>
      </c>
    </row>
    <row r="1330" spans="1:10" x14ac:dyDescent="0.25">
      <c r="A1330" t="s">
        <v>199</v>
      </c>
      <c r="B1330" t="s">
        <v>167</v>
      </c>
      <c r="C1330" t="str">
        <f t="shared" si="40"/>
        <v>Van Ness-UDC -- Smithsonian</v>
      </c>
      <c r="D1330" s="1">
        <v>2454</v>
      </c>
      <c r="E1330" t="s">
        <v>15</v>
      </c>
      <c r="F1330" t="s">
        <v>23</v>
      </c>
      <c r="G1330">
        <v>2</v>
      </c>
      <c r="H1330" s="1">
        <f t="shared" si="41"/>
        <v>4908</v>
      </c>
      <c r="I1330" t="s">
        <v>95</v>
      </c>
      <c r="J1330" t="s">
        <v>37</v>
      </c>
    </row>
    <row r="1331" spans="1:10" x14ac:dyDescent="0.25">
      <c r="A1331" t="s">
        <v>199</v>
      </c>
      <c r="B1331" t="s">
        <v>170</v>
      </c>
      <c r="C1331" t="str">
        <f t="shared" si="40"/>
        <v>Van Ness-UDC -- Stadium-Armory</v>
      </c>
      <c r="D1331" s="1">
        <v>613</v>
      </c>
      <c r="E1331" t="s">
        <v>15</v>
      </c>
      <c r="F1331" t="s">
        <v>23</v>
      </c>
      <c r="G1331">
        <v>2</v>
      </c>
      <c r="H1331" s="1">
        <f t="shared" si="41"/>
        <v>1226</v>
      </c>
      <c r="I1331" t="s">
        <v>95</v>
      </c>
      <c r="J1331" t="s">
        <v>37</v>
      </c>
    </row>
    <row r="1332" spans="1:10" x14ac:dyDescent="0.25">
      <c r="A1332" t="s">
        <v>199</v>
      </c>
      <c r="B1332" t="s">
        <v>61</v>
      </c>
      <c r="C1332" t="str">
        <f t="shared" si="40"/>
        <v>Van Ness-UDC -- Tenleytown-AU</v>
      </c>
      <c r="D1332" s="1">
        <v>6074</v>
      </c>
      <c r="E1332" t="s">
        <v>15</v>
      </c>
      <c r="F1332" t="s">
        <v>15</v>
      </c>
      <c r="G1332">
        <v>1</v>
      </c>
      <c r="H1332" s="1">
        <f t="shared" si="41"/>
        <v>6074</v>
      </c>
      <c r="I1332" t="s">
        <v>95</v>
      </c>
      <c r="J1332" t="s">
        <v>37</v>
      </c>
    </row>
    <row r="1333" spans="1:10" x14ac:dyDescent="0.25">
      <c r="A1333" t="s">
        <v>199</v>
      </c>
      <c r="B1333" t="s">
        <v>64</v>
      </c>
      <c r="C1333" t="str">
        <f t="shared" si="40"/>
        <v>Van Ness-UDC -- U Street-Cardozo</v>
      </c>
      <c r="D1333" s="1">
        <v>1087</v>
      </c>
      <c r="E1333" t="s">
        <v>15</v>
      </c>
      <c r="F1333" t="s">
        <v>7</v>
      </c>
      <c r="G1333">
        <v>2</v>
      </c>
      <c r="H1333" s="1">
        <f t="shared" si="41"/>
        <v>2174</v>
      </c>
      <c r="I1333" t="s">
        <v>95</v>
      </c>
      <c r="J1333" t="s">
        <v>37</v>
      </c>
    </row>
    <row r="1334" spans="1:10" x14ac:dyDescent="0.25">
      <c r="A1334" t="s">
        <v>199</v>
      </c>
      <c r="B1334" t="s">
        <v>65</v>
      </c>
      <c r="C1334" t="str">
        <f t="shared" si="40"/>
        <v>Van Ness-UDC -- Union Station</v>
      </c>
      <c r="D1334" s="1">
        <v>10063</v>
      </c>
      <c r="E1334" t="s">
        <v>15</v>
      </c>
      <c r="F1334" t="s">
        <v>15</v>
      </c>
      <c r="G1334">
        <v>1</v>
      </c>
      <c r="H1334" s="1">
        <f t="shared" si="41"/>
        <v>10063</v>
      </c>
      <c r="I1334" t="s">
        <v>95</v>
      </c>
      <c r="J1334" t="s">
        <v>37</v>
      </c>
    </row>
    <row r="1335" spans="1:10" x14ac:dyDescent="0.25">
      <c r="A1335" t="s">
        <v>199</v>
      </c>
      <c r="B1335" t="s">
        <v>202</v>
      </c>
      <c r="C1335" t="str">
        <f t="shared" si="40"/>
        <v>Van Ness-UDC -- Waterfront</v>
      </c>
      <c r="D1335" s="1">
        <v>756</v>
      </c>
      <c r="E1335" t="s">
        <v>15</v>
      </c>
      <c r="F1335" t="s">
        <v>7</v>
      </c>
      <c r="G1335">
        <v>2</v>
      </c>
      <c r="H1335" s="1">
        <f t="shared" si="41"/>
        <v>1512</v>
      </c>
      <c r="I1335" t="s">
        <v>95</v>
      </c>
      <c r="J1335" t="s">
        <v>37</v>
      </c>
    </row>
    <row r="1336" spans="1:10" x14ac:dyDescent="0.25">
      <c r="A1336" t="s">
        <v>199</v>
      </c>
      <c r="B1336" t="s">
        <v>91</v>
      </c>
      <c r="C1336" t="str">
        <f t="shared" si="40"/>
        <v>Van Ness-UDC -- Woodley Park-Zoo</v>
      </c>
      <c r="D1336" s="1">
        <v>3574</v>
      </c>
      <c r="E1336" t="s">
        <v>15</v>
      </c>
      <c r="F1336" t="s">
        <v>15</v>
      </c>
      <c r="G1336">
        <v>1</v>
      </c>
      <c r="H1336" s="1">
        <f t="shared" si="41"/>
        <v>3574</v>
      </c>
      <c r="I1336" t="s">
        <v>95</v>
      </c>
      <c r="J1336" t="s">
        <v>37</v>
      </c>
    </row>
    <row r="1337" spans="1:10" x14ac:dyDescent="0.25">
      <c r="A1337" t="s">
        <v>202</v>
      </c>
      <c r="B1337" t="s">
        <v>6</v>
      </c>
      <c r="C1337" t="str">
        <f t="shared" si="40"/>
        <v>Waterfront -- Archives-Navy Memorial</v>
      </c>
      <c r="D1337" s="1">
        <v>3833</v>
      </c>
      <c r="E1337" t="s">
        <v>7</v>
      </c>
      <c r="F1337" t="s">
        <v>7</v>
      </c>
      <c r="G1337">
        <v>1</v>
      </c>
      <c r="H1337" s="1">
        <f t="shared" si="41"/>
        <v>3833</v>
      </c>
      <c r="I1337" t="s">
        <v>95</v>
      </c>
      <c r="J1337" t="s">
        <v>37</v>
      </c>
    </row>
    <row r="1338" spans="1:10" x14ac:dyDescent="0.25">
      <c r="A1338" t="s">
        <v>202</v>
      </c>
      <c r="B1338" t="s">
        <v>22</v>
      </c>
      <c r="C1338" t="str">
        <f t="shared" si="40"/>
        <v>Waterfront -- Capitol South</v>
      </c>
      <c r="D1338" s="1">
        <v>807</v>
      </c>
      <c r="E1338" t="s">
        <v>7</v>
      </c>
      <c r="F1338" t="s">
        <v>23</v>
      </c>
      <c r="G1338">
        <v>2</v>
      </c>
      <c r="H1338" s="1">
        <f t="shared" si="41"/>
        <v>1614</v>
      </c>
      <c r="I1338" t="s">
        <v>95</v>
      </c>
      <c r="J1338" t="s">
        <v>37</v>
      </c>
    </row>
    <row r="1339" spans="1:10" x14ac:dyDescent="0.25">
      <c r="A1339" t="s">
        <v>202</v>
      </c>
      <c r="B1339" t="s">
        <v>27</v>
      </c>
      <c r="C1339" t="str">
        <f t="shared" si="40"/>
        <v>Waterfront -- Cleveland Park</v>
      </c>
      <c r="D1339" s="1">
        <v>356</v>
      </c>
      <c r="E1339" t="s">
        <v>7</v>
      </c>
      <c r="F1339" t="s">
        <v>15</v>
      </c>
      <c r="G1339">
        <v>2</v>
      </c>
      <c r="H1339" s="1">
        <f t="shared" si="41"/>
        <v>712</v>
      </c>
      <c r="I1339" t="s">
        <v>95</v>
      </c>
      <c r="J1339" t="s">
        <v>37</v>
      </c>
    </row>
    <row r="1340" spans="1:10" x14ac:dyDescent="0.25">
      <c r="A1340" t="s">
        <v>202</v>
      </c>
      <c r="B1340" t="s">
        <v>154</v>
      </c>
      <c r="C1340" t="str">
        <f t="shared" si="40"/>
        <v>Waterfront -- Columbia Heights</v>
      </c>
      <c r="D1340" s="1">
        <v>5329</v>
      </c>
      <c r="E1340" t="s">
        <v>7</v>
      </c>
      <c r="F1340" t="s">
        <v>7</v>
      </c>
      <c r="G1340">
        <v>1</v>
      </c>
      <c r="H1340" s="1">
        <f t="shared" si="41"/>
        <v>5329</v>
      </c>
      <c r="I1340" t="s">
        <v>95</v>
      </c>
      <c r="J1340" t="s">
        <v>37</v>
      </c>
    </row>
    <row r="1341" spans="1:10" x14ac:dyDescent="0.25">
      <c r="A1341" t="s">
        <v>202</v>
      </c>
      <c r="B1341" t="s">
        <v>270</v>
      </c>
      <c r="C1341" t="str">
        <f t="shared" si="40"/>
        <v>Waterfront -- Dupont Circle</v>
      </c>
      <c r="D1341" s="1">
        <v>3429</v>
      </c>
      <c r="E1341" t="s">
        <v>7</v>
      </c>
      <c r="F1341" t="s">
        <v>15</v>
      </c>
      <c r="G1341">
        <v>2</v>
      </c>
      <c r="H1341" s="1">
        <f t="shared" si="41"/>
        <v>6858</v>
      </c>
      <c r="I1341" t="s">
        <v>95</v>
      </c>
      <c r="J1341" t="s">
        <v>37</v>
      </c>
    </row>
    <row r="1342" spans="1:10" x14ac:dyDescent="0.25">
      <c r="A1342" t="s">
        <v>202</v>
      </c>
      <c r="B1342" t="s">
        <v>272</v>
      </c>
      <c r="C1342" t="str">
        <f t="shared" si="40"/>
        <v>Waterfront -- Eastern Market</v>
      </c>
      <c r="D1342" s="1">
        <v>1006</v>
      </c>
      <c r="E1342" t="s">
        <v>7</v>
      </c>
      <c r="F1342" t="s">
        <v>23</v>
      </c>
      <c r="G1342">
        <v>2</v>
      </c>
      <c r="H1342" s="1">
        <f t="shared" si="41"/>
        <v>2012</v>
      </c>
      <c r="I1342" t="s">
        <v>95</v>
      </c>
      <c r="J1342" t="s">
        <v>37</v>
      </c>
    </row>
    <row r="1343" spans="1:10" x14ac:dyDescent="0.25">
      <c r="A1343" t="s">
        <v>202</v>
      </c>
      <c r="B1343" t="s">
        <v>275</v>
      </c>
      <c r="C1343" t="str">
        <f t="shared" si="40"/>
        <v>Waterfront -- Farragut North</v>
      </c>
      <c r="D1343" s="1">
        <v>2689</v>
      </c>
      <c r="E1343" t="s">
        <v>7</v>
      </c>
      <c r="F1343" t="s">
        <v>15</v>
      </c>
      <c r="G1343">
        <v>2</v>
      </c>
      <c r="H1343" s="1">
        <f t="shared" si="41"/>
        <v>5378</v>
      </c>
      <c r="I1343" t="s">
        <v>95</v>
      </c>
      <c r="J1343" t="s">
        <v>37</v>
      </c>
    </row>
    <row r="1344" spans="1:10" x14ac:dyDescent="0.25">
      <c r="A1344" t="s">
        <v>202</v>
      </c>
      <c r="B1344" t="s">
        <v>276</v>
      </c>
      <c r="C1344" t="str">
        <f t="shared" si="40"/>
        <v>Waterfront -- Farragut West</v>
      </c>
      <c r="D1344" s="1">
        <v>3474</v>
      </c>
      <c r="E1344" t="s">
        <v>7</v>
      </c>
      <c r="F1344" t="s">
        <v>23</v>
      </c>
      <c r="G1344">
        <v>2</v>
      </c>
      <c r="H1344" s="1">
        <f t="shared" si="41"/>
        <v>6948</v>
      </c>
      <c r="I1344" t="s">
        <v>95</v>
      </c>
      <c r="J1344" t="s">
        <v>37</v>
      </c>
    </row>
    <row r="1345" spans="1:10" x14ac:dyDescent="0.25">
      <c r="A1345" t="s">
        <v>202</v>
      </c>
      <c r="B1345" t="s">
        <v>277</v>
      </c>
      <c r="C1345" t="str">
        <f t="shared" si="40"/>
        <v>Waterfront -- Federal Center SW</v>
      </c>
      <c r="D1345" s="1">
        <v>153</v>
      </c>
      <c r="E1345" t="s">
        <v>7</v>
      </c>
      <c r="F1345" t="s">
        <v>23</v>
      </c>
      <c r="G1345">
        <v>2</v>
      </c>
      <c r="H1345" s="1">
        <f t="shared" si="41"/>
        <v>306</v>
      </c>
      <c r="I1345" t="s">
        <v>95</v>
      </c>
      <c r="J1345" t="s">
        <v>37</v>
      </c>
    </row>
    <row r="1346" spans="1:10" x14ac:dyDescent="0.25">
      <c r="A1346" t="s">
        <v>202</v>
      </c>
      <c r="B1346" t="s">
        <v>278</v>
      </c>
      <c r="C1346" t="str">
        <f t="shared" ref="C1346:C1409" si="42">(A1346&amp;" -- "&amp;B1346)</f>
        <v>Waterfront -- Federal Triangle</v>
      </c>
      <c r="D1346" s="1">
        <v>900</v>
      </c>
      <c r="E1346" t="s">
        <v>7</v>
      </c>
      <c r="F1346" t="s">
        <v>23</v>
      </c>
      <c r="G1346">
        <v>2</v>
      </c>
      <c r="H1346" s="1">
        <f t="shared" ref="H1346:H1409" si="43">D1346*G1346</f>
        <v>1800</v>
      </c>
      <c r="I1346" t="s">
        <v>95</v>
      </c>
      <c r="J1346" t="s">
        <v>37</v>
      </c>
    </row>
    <row r="1347" spans="1:10" x14ac:dyDescent="0.25">
      <c r="A1347" t="s">
        <v>202</v>
      </c>
      <c r="B1347" t="s">
        <v>279</v>
      </c>
      <c r="C1347" t="str">
        <f t="shared" si="42"/>
        <v>Waterfront -- Foggy Bottom</v>
      </c>
      <c r="D1347" s="1">
        <v>3348</v>
      </c>
      <c r="E1347" t="s">
        <v>7</v>
      </c>
      <c r="F1347" t="s">
        <v>23</v>
      </c>
      <c r="G1347">
        <v>2</v>
      </c>
      <c r="H1347" s="1">
        <f t="shared" si="43"/>
        <v>6696</v>
      </c>
      <c r="I1347" t="s">
        <v>95</v>
      </c>
      <c r="J1347" t="s">
        <v>37</v>
      </c>
    </row>
    <row r="1348" spans="1:10" x14ac:dyDescent="0.25">
      <c r="A1348" t="s">
        <v>202</v>
      </c>
      <c r="B1348" t="s">
        <v>120</v>
      </c>
      <c r="C1348" t="str">
        <f t="shared" si="42"/>
        <v>Waterfront -- Gallery Place-Chinatown</v>
      </c>
      <c r="D1348" s="1">
        <v>7418</v>
      </c>
      <c r="E1348" t="s">
        <v>7</v>
      </c>
      <c r="F1348" t="s">
        <v>117</v>
      </c>
      <c r="G1348">
        <v>1</v>
      </c>
      <c r="H1348" s="1">
        <f t="shared" si="43"/>
        <v>7418</v>
      </c>
      <c r="I1348" t="s">
        <v>95</v>
      </c>
      <c r="J1348" t="s">
        <v>37</v>
      </c>
    </row>
    <row r="1349" spans="1:10" x14ac:dyDescent="0.25">
      <c r="A1349" t="s">
        <v>202</v>
      </c>
      <c r="B1349" t="s">
        <v>121</v>
      </c>
      <c r="C1349" t="str">
        <f t="shared" si="42"/>
        <v>Waterfront -- Georgia Avenue-Petworth</v>
      </c>
      <c r="D1349" s="1">
        <v>1744</v>
      </c>
      <c r="E1349" t="s">
        <v>7</v>
      </c>
      <c r="F1349" t="s">
        <v>7</v>
      </c>
      <c r="G1349">
        <v>1</v>
      </c>
      <c r="H1349" s="1">
        <f t="shared" si="43"/>
        <v>1744</v>
      </c>
      <c r="I1349" t="s">
        <v>95</v>
      </c>
      <c r="J1349" t="s">
        <v>37</v>
      </c>
    </row>
    <row r="1350" spans="1:10" x14ac:dyDescent="0.25">
      <c r="A1350" t="s">
        <v>202</v>
      </c>
      <c r="B1350" t="s">
        <v>128</v>
      </c>
      <c r="C1350" t="str">
        <f t="shared" si="42"/>
        <v>Waterfront -- Judiciary Square</v>
      </c>
      <c r="D1350" s="1">
        <v>733</v>
      </c>
      <c r="E1350" t="s">
        <v>7</v>
      </c>
      <c r="F1350" t="s">
        <v>15</v>
      </c>
      <c r="G1350">
        <v>2</v>
      </c>
      <c r="H1350" s="1">
        <f t="shared" si="43"/>
        <v>1466</v>
      </c>
      <c r="I1350" t="s">
        <v>95</v>
      </c>
      <c r="J1350" t="s">
        <v>37</v>
      </c>
    </row>
    <row r="1351" spans="1:10" x14ac:dyDescent="0.25">
      <c r="A1351" t="s">
        <v>202</v>
      </c>
      <c r="B1351" t="s">
        <v>132</v>
      </c>
      <c r="C1351" t="str">
        <f t="shared" si="42"/>
        <v>Waterfront -- L'Enfant Plaza</v>
      </c>
      <c r="D1351" s="1">
        <v>2403</v>
      </c>
      <c r="E1351" t="s">
        <v>7</v>
      </c>
      <c r="F1351" t="s">
        <v>133</v>
      </c>
      <c r="G1351">
        <v>1</v>
      </c>
      <c r="H1351" s="1">
        <f t="shared" si="43"/>
        <v>2403</v>
      </c>
      <c r="I1351" t="s">
        <v>95</v>
      </c>
      <c r="J1351" t="s">
        <v>37</v>
      </c>
    </row>
    <row r="1352" spans="1:10" x14ac:dyDescent="0.25">
      <c r="A1352" t="s">
        <v>202</v>
      </c>
      <c r="B1352" t="s">
        <v>181</v>
      </c>
      <c r="C1352" t="str">
        <f t="shared" si="42"/>
        <v>Waterfront -- McPherson Square</v>
      </c>
      <c r="D1352" s="1">
        <v>2428</v>
      </c>
      <c r="E1352" t="s">
        <v>7</v>
      </c>
      <c r="F1352" t="s">
        <v>23</v>
      </c>
      <c r="G1352">
        <v>2</v>
      </c>
      <c r="H1352" s="1">
        <f t="shared" si="43"/>
        <v>4856</v>
      </c>
      <c r="I1352" t="s">
        <v>95</v>
      </c>
      <c r="J1352" t="s">
        <v>37</v>
      </c>
    </row>
    <row r="1353" spans="1:10" x14ac:dyDescent="0.25">
      <c r="A1353" t="s">
        <v>202</v>
      </c>
      <c r="B1353" t="s">
        <v>183</v>
      </c>
      <c r="C1353" t="str">
        <f t="shared" si="42"/>
        <v>Waterfront -- Metro Center</v>
      </c>
      <c r="D1353" s="1">
        <v>1831</v>
      </c>
      <c r="E1353" t="s">
        <v>7</v>
      </c>
      <c r="F1353" t="s">
        <v>184</v>
      </c>
      <c r="G1353">
        <v>2</v>
      </c>
      <c r="H1353" s="1">
        <f t="shared" si="43"/>
        <v>3662</v>
      </c>
      <c r="I1353" t="s">
        <v>95</v>
      </c>
      <c r="J1353" t="s">
        <v>37</v>
      </c>
    </row>
    <row r="1354" spans="1:10" x14ac:dyDescent="0.25">
      <c r="A1354" t="s">
        <v>202</v>
      </c>
      <c r="B1354" t="s">
        <v>249</v>
      </c>
      <c r="C1354" t="str">
        <f t="shared" si="42"/>
        <v>Waterfront -- Mt. Vernon Square-UDC</v>
      </c>
      <c r="D1354" s="1">
        <v>1552</v>
      </c>
      <c r="E1354" t="s">
        <v>7</v>
      </c>
      <c r="F1354" t="s">
        <v>7</v>
      </c>
      <c r="G1354">
        <v>1</v>
      </c>
      <c r="H1354" s="1">
        <f t="shared" si="43"/>
        <v>1552</v>
      </c>
      <c r="I1354" t="s">
        <v>95</v>
      </c>
      <c r="J1354" t="s">
        <v>37</v>
      </c>
    </row>
    <row r="1355" spans="1:10" x14ac:dyDescent="0.25">
      <c r="A1355" t="s">
        <v>202</v>
      </c>
      <c r="B1355" t="s">
        <v>250</v>
      </c>
      <c r="C1355" t="str">
        <f t="shared" si="42"/>
        <v>Waterfront -- Navy Yard</v>
      </c>
      <c r="D1355" s="1">
        <v>2737</v>
      </c>
      <c r="E1355" t="s">
        <v>7</v>
      </c>
      <c r="F1355" t="s">
        <v>4</v>
      </c>
      <c r="G1355">
        <v>1</v>
      </c>
      <c r="H1355" s="1">
        <f t="shared" si="43"/>
        <v>2737</v>
      </c>
      <c r="I1355" t="s">
        <v>95</v>
      </c>
      <c r="J1355" t="s">
        <v>37</v>
      </c>
    </row>
    <row r="1356" spans="1:10" x14ac:dyDescent="0.25">
      <c r="A1356" t="s">
        <v>202</v>
      </c>
      <c r="B1356" t="s">
        <v>155</v>
      </c>
      <c r="C1356" t="str">
        <f t="shared" si="42"/>
        <v>Waterfront -- New York Ave</v>
      </c>
      <c r="D1356" s="1">
        <v>1206</v>
      </c>
      <c r="E1356" t="s">
        <v>7</v>
      </c>
      <c r="F1356" t="s">
        <v>15</v>
      </c>
      <c r="G1356">
        <v>2</v>
      </c>
      <c r="H1356" s="1">
        <f t="shared" si="43"/>
        <v>2412</v>
      </c>
      <c r="I1356" t="s">
        <v>95</v>
      </c>
      <c r="J1356" t="s">
        <v>37</v>
      </c>
    </row>
    <row r="1357" spans="1:10" x14ac:dyDescent="0.25">
      <c r="A1357" t="s">
        <v>202</v>
      </c>
      <c r="B1357" t="s">
        <v>158</v>
      </c>
      <c r="C1357" t="str">
        <f t="shared" si="42"/>
        <v>Waterfront -- Potomac Avenue</v>
      </c>
      <c r="D1357" s="1">
        <v>321</v>
      </c>
      <c r="E1357" t="s">
        <v>7</v>
      </c>
      <c r="F1357" t="s">
        <v>23</v>
      </c>
      <c r="G1357">
        <v>2</v>
      </c>
      <c r="H1357" s="1">
        <f t="shared" si="43"/>
        <v>642</v>
      </c>
      <c r="I1357" t="s">
        <v>95</v>
      </c>
      <c r="J1357" t="s">
        <v>37</v>
      </c>
    </row>
    <row r="1358" spans="1:10" x14ac:dyDescent="0.25">
      <c r="A1358" t="s">
        <v>202</v>
      </c>
      <c r="B1358" t="s">
        <v>165</v>
      </c>
      <c r="C1358" t="str">
        <f t="shared" si="42"/>
        <v>Waterfront -- Shaw-Howard University</v>
      </c>
      <c r="D1358" s="1">
        <v>2401</v>
      </c>
      <c r="E1358" t="s">
        <v>7</v>
      </c>
      <c r="F1358" t="s">
        <v>7</v>
      </c>
      <c r="G1358">
        <v>1</v>
      </c>
      <c r="H1358" s="1">
        <f t="shared" si="43"/>
        <v>2401</v>
      </c>
      <c r="I1358" t="s">
        <v>95</v>
      </c>
      <c r="J1358" t="s">
        <v>37</v>
      </c>
    </row>
    <row r="1359" spans="1:10" x14ac:dyDescent="0.25">
      <c r="A1359" t="s">
        <v>202</v>
      </c>
      <c r="B1359" t="s">
        <v>167</v>
      </c>
      <c r="C1359" t="str">
        <f t="shared" si="42"/>
        <v>Waterfront -- Smithsonian</v>
      </c>
      <c r="D1359" s="1">
        <v>692</v>
      </c>
      <c r="E1359" t="s">
        <v>7</v>
      </c>
      <c r="F1359" t="s">
        <v>23</v>
      </c>
      <c r="G1359">
        <v>2</v>
      </c>
      <c r="H1359" s="1">
        <f t="shared" si="43"/>
        <v>1384</v>
      </c>
      <c r="I1359" t="s">
        <v>95</v>
      </c>
      <c r="J1359" t="s">
        <v>37</v>
      </c>
    </row>
    <row r="1360" spans="1:10" x14ac:dyDescent="0.25">
      <c r="A1360" t="s">
        <v>202</v>
      </c>
      <c r="B1360" t="s">
        <v>170</v>
      </c>
      <c r="C1360" t="str">
        <f t="shared" si="42"/>
        <v>Waterfront -- Stadium-Armory</v>
      </c>
      <c r="D1360" s="1">
        <v>627</v>
      </c>
      <c r="E1360" t="s">
        <v>7</v>
      </c>
      <c r="F1360" t="s">
        <v>23</v>
      </c>
      <c r="G1360">
        <v>2</v>
      </c>
      <c r="H1360" s="1">
        <f t="shared" si="43"/>
        <v>1254</v>
      </c>
      <c r="I1360" t="s">
        <v>95</v>
      </c>
      <c r="J1360" t="s">
        <v>37</v>
      </c>
    </row>
    <row r="1361" spans="1:10" x14ac:dyDescent="0.25">
      <c r="A1361" t="s">
        <v>202</v>
      </c>
      <c r="B1361" t="s">
        <v>61</v>
      </c>
      <c r="C1361" t="str">
        <f t="shared" si="42"/>
        <v>Waterfront -- Tenleytown-AU</v>
      </c>
      <c r="D1361" s="1">
        <v>1537</v>
      </c>
      <c r="E1361" t="s">
        <v>7</v>
      </c>
      <c r="F1361" t="s">
        <v>15</v>
      </c>
      <c r="G1361">
        <v>2</v>
      </c>
      <c r="H1361" s="1">
        <f t="shared" si="43"/>
        <v>3074</v>
      </c>
      <c r="I1361" t="s">
        <v>95</v>
      </c>
      <c r="J1361" t="s">
        <v>37</v>
      </c>
    </row>
    <row r="1362" spans="1:10" x14ac:dyDescent="0.25">
      <c r="A1362" t="s">
        <v>202</v>
      </c>
      <c r="B1362" t="s">
        <v>64</v>
      </c>
      <c r="C1362" t="str">
        <f t="shared" si="42"/>
        <v>Waterfront -- U Street-Cardozo</v>
      </c>
      <c r="D1362" s="1">
        <v>4443</v>
      </c>
      <c r="E1362" t="s">
        <v>7</v>
      </c>
      <c r="F1362" t="s">
        <v>7</v>
      </c>
      <c r="G1362">
        <v>1</v>
      </c>
      <c r="H1362" s="1">
        <f t="shared" si="43"/>
        <v>4443</v>
      </c>
      <c r="I1362" t="s">
        <v>95</v>
      </c>
      <c r="J1362" t="s">
        <v>37</v>
      </c>
    </row>
    <row r="1363" spans="1:10" x14ac:dyDescent="0.25">
      <c r="A1363" t="s">
        <v>202</v>
      </c>
      <c r="B1363" t="s">
        <v>65</v>
      </c>
      <c r="C1363" t="str">
        <f t="shared" si="42"/>
        <v>Waterfront -- Union Station</v>
      </c>
      <c r="D1363" s="1">
        <v>4059</v>
      </c>
      <c r="E1363" t="s">
        <v>7</v>
      </c>
      <c r="F1363" t="s">
        <v>15</v>
      </c>
      <c r="G1363">
        <v>2</v>
      </c>
      <c r="H1363" s="1">
        <f t="shared" si="43"/>
        <v>8118</v>
      </c>
      <c r="I1363" t="s">
        <v>95</v>
      </c>
      <c r="J1363" t="s">
        <v>37</v>
      </c>
    </row>
    <row r="1364" spans="1:10" x14ac:dyDescent="0.25">
      <c r="A1364" t="s">
        <v>202</v>
      </c>
      <c r="B1364" t="s">
        <v>199</v>
      </c>
      <c r="C1364" t="str">
        <f t="shared" si="42"/>
        <v>Waterfront -- Van Ness-UDC</v>
      </c>
      <c r="D1364" s="1">
        <v>689</v>
      </c>
      <c r="E1364" t="s">
        <v>7</v>
      </c>
      <c r="F1364" t="s">
        <v>15</v>
      </c>
      <c r="G1364">
        <v>2</v>
      </c>
      <c r="H1364" s="1">
        <f t="shared" si="43"/>
        <v>1378</v>
      </c>
      <c r="I1364" t="s">
        <v>95</v>
      </c>
      <c r="J1364" t="s">
        <v>37</v>
      </c>
    </row>
    <row r="1365" spans="1:10" x14ac:dyDescent="0.25">
      <c r="A1365" t="s">
        <v>202</v>
      </c>
      <c r="B1365" t="s">
        <v>91</v>
      </c>
      <c r="C1365" t="str">
        <f t="shared" si="42"/>
        <v>Waterfront -- Woodley Park-Zoo</v>
      </c>
      <c r="D1365" s="1">
        <v>475</v>
      </c>
      <c r="E1365" t="s">
        <v>7</v>
      </c>
      <c r="F1365" t="s">
        <v>15</v>
      </c>
      <c r="G1365">
        <v>2</v>
      </c>
      <c r="H1365" s="1">
        <f t="shared" si="43"/>
        <v>950</v>
      </c>
      <c r="I1365" t="s">
        <v>95</v>
      </c>
      <c r="J1365" t="s">
        <v>37</v>
      </c>
    </row>
    <row r="1366" spans="1:10" x14ac:dyDescent="0.25">
      <c r="A1366" t="s">
        <v>91</v>
      </c>
      <c r="B1366" t="s">
        <v>6</v>
      </c>
      <c r="C1366" t="str">
        <f t="shared" si="42"/>
        <v>Woodley Park-Zoo -- Archives-Navy Memorial</v>
      </c>
      <c r="D1366" s="1">
        <v>901</v>
      </c>
      <c r="E1366" t="s">
        <v>15</v>
      </c>
      <c r="F1366" t="s">
        <v>7</v>
      </c>
      <c r="G1366">
        <v>2</v>
      </c>
      <c r="H1366" s="1">
        <f t="shared" si="43"/>
        <v>1802</v>
      </c>
      <c r="I1366" t="s">
        <v>95</v>
      </c>
      <c r="J1366" t="s">
        <v>37</v>
      </c>
    </row>
    <row r="1367" spans="1:10" x14ac:dyDescent="0.25">
      <c r="A1367" t="s">
        <v>91</v>
      </c>
      <c r="B1367" t="s">
        <v>22</v>
      </c>
      <c r="C1367" t="str">
        <f t="shared" si="42"/>
        <v>Woodley Park-Zoo -- Capitol South</v>
      </c>
      <c r="D1367" s="1">
        <v>2809</v>
      </c>
      <c r="E1367" t="s">
        <v>15</v>
      </c>
      <c r="F1367" t="s">
        <v>23</v>
      </c>
      <c r="G1367">
        <v>2</v>
      </c>
      <c r="H1367" s="1">
        <f t="shared" si="43"/>
        <v>5618</v>
      </c>
      <c r="I1367" t="s">
        <v>95</v>
      </c>
      <c r="J1367" t="s">
        <v>37</v>
      </c>
    </row>
    <row r="1368" spans="1:10" x14ac:dyDescent="0.25">
      <c r="A1368" t="s">
        <v>91</v>
      </c>
      <c r="B1368" t="s">
        <v>27</v>
      </c>
      <c r="C1368" t="str">
        <f t="shared" si="42"/>
        <v>Woodley Park-Zoo -- Cleveland Park</v>
      </c>
      <c r="D1368" s="1">
        <v>1560</v>
      </c>
      <c r="E1368" t="s">
        <v>15</v>
      </c>
      <c r="F1368" t="s">
        <v>15</v>
      </c>
      <c r="G1368">
        <v>1</v>
      </c>
      <c r="H1368" s="1">
        <f t="shared" si="43"/>
        <v>1560</v>
      </c>
      <c r="I1368" t="s">
        <v>95</v>
      </c>
      <c r="J1368" t="s">
        <v>37</v>
      </c>
    </row>
    <row r="1369" spans="1:10" x14ac:dyDescent="0.25">
      <c r="A1369" t="s">
        <v>91</v>
      </c>
      <c r="B1369" t="s">
        <v>154</v>
      </c>
      <c r="C1369" t="str">
        <f t="shared" si="42"/>
        <v>Woodley Park-Zoo -- Columbia Heights</v>
      </c>
      <c r="D1369" s="1">
        <v>383</v>
      </c>
      <c r="E1369" t="s">
        <v>15</v>
      </c>
      <c r="F1369" t="s">
        <v>7</v>
      </c>
      <c r="G1369">
        <v>2</v>
      </c>
      <c r="H1369" s="1">
        <f t="shared" si="43"/>
        <v>766</v>
      </c>
      <c r="I1369" t="s">
        <v>95</v>
      </c>
      <c r="J1369" t="s">
        <v>37</v>
      </c>
    </row>
    <row r="1370" spans="1:10" x14ac:dyDescent="0.25">
      <c r="A1370" t="s">
        <v>91</v>
      </c>
      <c r="B1370" t="s">
        <v>270</v>
      </c>
      <c r="C1370" t="str">
        <f t="shared" si="42"/>
        <v>Woodley Park-Zoo -- Dupont Circle</v>
      </c>
      <c r="D1370" s="1">
        <v>14107</v>
      </c>
      <c r="E1370" t="s">
        <v>15</v>
      </c>
      <c r="F1370" t="s">
        <v>15</v>
      </c>
      <c r="G1370">
        <v>1</v>
      </c>
      <c r="H1370" s="1">
        <f t="shared" si="43"/>
        <v>14107</v>
      </c>
      <c r="I1370" t="s">
        <v>95</v>
      </c>
      <c r="J1370" t="s">
        <v>37</v>
      </c>
    </row>
    <row r="1371" spans="1:10" x14ac:dyDescent="0.25">
      <c r="A1371" t="s">
        <v>91</v>
      </c>
      <c r="B1371" t="s">
        <v>272</v>
      </c>
      <c r="C1371" t="str">
        <f t="shared" si="42"/>
        <v>Woodley Park-Zoo -- Eastern Market</v>
      </c>
      <c r="D1371" s="1">
        <v>1529</v>
      </c>
      <c r="E1371" t="s">
        <v>15</v>
      </c>
      <c r="F1371" t="s">
        <v>23</v>
      </c>
      <c r="G1371">
        <v>2</v>
      </c>
      <c r="H1371" s="1">
        <f t="shared" si="43"/>
        <v>3058</v>
      </c>
      <c r="I1371" t="s">
        <v>95</v>
      </c>
      <c r="J1371" t="s">
        <v>37</v>
      </c>
    </row>
    <row r="1372" spans="1:10" x14ac:dyDescent="0.25">
      <c r="A1372" t="s">
        <v>91</v>
      </c>
      <c r="B1372" t="s">
        <v>275</v>
      </c>
      <c r="C1372" t="str">
        <f t="shared" si="42"/>
        <v>Woodley Park-Zoo -- Farragut North</v>
      </c>
      <c r="D1372" s="1">
        <v>19484</v>
      </c>
      <c r="E1372" t="s">
        <v>15</v>
      </c>
      <c r="F1372" t="s">
        <v>15</v>
      </c>
      <c r="G1372">
        <v>1</v>
      </c>
      <c r="H1372" s="1">
        <f t="shared" si="43"/>
        <v>19484</v>
      </c>
      <c r="I1372" t="s">
        <v>95</v>
      </c>
      <c r="J1372" t="s">
        <v>37</v>
      </c>
    </row>
    <row r="1373" spans="1:10" x14ac:dyDescent="0.25">
      <c r="A1373" t="s">
        <v>91</v>
      </c>
      <c r="B1373" t="s">
        <v>276</v>
      </c>
      <c r="C1373" t="str">
        <f t="shared" si="42"/>
        <v>Woodley Park-Zoo -- Farragut West</v>
      </c>
      <c r="D1373" s="1">
        <v>209</v>
      </c>
      <c r="E1373" t="s">
        <v>15</v>
      </c>
      <c r="F1373" t="s">
        <v>23</v>
      </c>
      <c r="G1373">
        <v>2</v>
      </c>
      <c r="H1373" s="1">
        <f t="shared" si="43"/>
        <v>418</v>
      </c>
      <c r="I1373" t="s">
        <v>95</v>
      </c>
      <c r="J1373" t="s">
        <v>37</v>
      </c>
    </row>
    <row r="1374" spans="1:10" x14ac:dyDescent="0.25">
      <c r="A1374" t="s">
        <v>91</v>
      </c>
      <c r="B1374" t="s">
        <v>277</v>
      </c>
      <c r="C1374" t="str">
        <f t="shared" si="42"/>
        <v>Woodley Park-Zoo -- Federal Center SW</v>
      </c>
      <c r="D1374" s="1">
        <v>1284</v>
      </c>
      <c r="E1374" t="s">
        <v>15</v>
      </c>
      <c r="F1374" t="s">
        <v>23</v>
      </c>
      <c r="G1374">
        <v>2</v>
      </c>
      <c r="H1374" s="1">
        <f t="shared" si="43"/>
        <v>2568</v>
      </c>
      <c r="I1374" t="s">
        <v>95</v>
      </c>
      <c r="J1374" t="s">
        <v>37</v>
      </c>
    </row>
    <row r="1375" spans="1:10" x14ac:dyDescent="0.25">
      <c r="A1375" t="s">
        <v>91</v>
      </c>
      <c r="B1375" t="s">
        <v>278</v>
      </c>
      <c r="C1375" t="str">
        <f t="shared" si="42"/>
        <v>Woodley Park-Zoo -- Federal Triangle</v>
      </c>
      <c r="D1375" s="1">
        <v>1534</v>
      </c>
      <c r="E1375" t="s">
        <v>15</v>
      </c>
      <c r="F1375" t="s">
        <v>23</v>
      </c>
      <c r="G1375">
        <v>2</v>
      </c>
      <c r="H1375" s="1">
        <f t="shared" si="43"/>
        <v>3068</v>
      </c>
      <c r="I1375" t="s">
        <v>95</v>
      </c>
      <c r="J1375" t="s">
        <v>37</v>
      </c>
    </row>
    <row r="1376" spans="1:10" x14ac:dyDescent="0.25">
      <c r="A1376" t="s">
        <v>91</v>
      </c>
      <c r="B1376" t="s">
        <v>279</v>
      </c>
      <c r="C1376" t="str">
        <f t="shared" si="42"/>
        <v>Woodley Park-Zoo -- Foggy Bottom</v>
      </c>
      <c r="D1376" s="1">
        <v>3249</v>
      </c>
      <c r="E1376" t="s">
        <v>15</v>
      </c>
      <c r="F1376" t="s">
        <v>23</v>
      </c>
      <c r="G1376">
        <v>2</v>
      </c>
      <c r="H1376" s="1">
        <f t="shared" si="43"/>
        <v>6498</v>
      </c>
      <c r="I1376" t="s">
        <v>95</v>
      </c>
      <c r="J1376" t="s">
        <v>37</v>
      </c>
    </row>
    <row r="1377" spans="1:10" x14ac:dyDescent="0.25">
      <c r="A1377" t="s">
        <v>91</v>
      </c>
      <c r="B1377" t="s">
        <v>120</v>
      </c>
      <c r="C1377" t="str">
        <f t="shared" si="42"/>
        <v>Woodley Park-Zoo -- Gallery Place-Chinatown</v>
      </c>
      <c r="D1377" s="1">
        <v>10757</v>
      </c>
      <c r="E1377" t="s">
        <v>15</v>
      </c>
      <c r="F1377" t="s">
        <v>117</v>
      </c>
      <c r="G1377">
        <v>1</v>
      </c>
      <c r="H1377" s="1">
        <f t="shared" si="43"/>
        <v>10757</v>
      </c>
      <c r="I1377" t="s">
        <v>95</v>
      </c>
      <c r="J1377" t="s">
        <v>37</v>
      </c>
    </row>
    <row r="1378" spans="1:10" x14ac:dyDescent="0.25">
      <c r="A1378" t="s">
        <v>91</v>
      </c>
      <c r="B1378" t="s">
        <v>121</v>
      </c>
      <c r="C1378" t="str">
        <f t="shared" si="42"/>
        <v>Woodley Park-Zoo -- Georgia Avenue-Petworth</v>
      </c>
      <c r="D1378" s="1">
        <v>273</v>
      </c>
      <c r="E1378" t="s">
        <v>15</v>
      </c>
      <c r="F1378" t="s">
        <v>7</v>
      </c>
      <c r="G1378">
        <v>2</v>
      </c>
      <c r="H1378" s="1">
        <f t="shared" si="43"/>
        <v>546</v>
      </c>
      <c r="I1378" t="s">
        <v>95</v>
      </c>
      <c r="J1378" t="s">
        <v>37</v>
      </c>
    </row>
    <row r="1379" spans="1:10" x14ac:dyDescent="0.25">
      <c r="A1379" t="s">
        <v>91</v>
      </c>
      <c r="B1379" t="s">
        <v>128</v>
      </c>
      <c r="C1379" t="str">
        <f t="shared" si="42"/>
        <v>Woodley Park-Zoo -- Judiciary Square</v>
      </c>
      <c r="D1379" s="1">
        <v>3970</v>
      </c>
      <c r="E1379" t="s">
        <v>15</v>
      </c>
      <c r="F1379" t="s">
        <v>15</v>
      </c>
      <c r="G1379">
        <v>1</v>
      </c>
      <c r="H1379" s="1">
        <f t="shared" si="43"/>
        <v>3970</v>
      </c>
      <c r="I1379" t="s">
        <v>95</v>
      </c>
      <c r="J1379" t="s">
        <v>37</v>
      </c>
    </row>
    <row r="1380" spans="1:10" x14ac:dyDescent="0.25">
      <c r="A1380" t="s">
        <v>91</v>
      </c>
      <c r="B1380" t="s">
        <v>132</v>
      </c>
      <c r="C1380" t="str">
        <f t="shared" si="42"/>
        <v>Woodley Park-Zoo -- L'Enfant Plaza</v>
      </c>
      <c r="D1380" s="1">
        <v>2310</v>
      </c>
      <c r="E1380" t="s">
        <v>15</v>
      </c>
      <c r="F1380" t="s">
        <v>133</v>
      </c>
      <c r="G1380">
        <v>2</v>
      </c>
      <c r="H1380" s="1">
        <f t="shared" si="43"/>
        <v>4620</v>
      </c>
      <c r="I1380" t="s">
        <v>95</v>
      </c>
      <c r="J1380" t="s">
        <v>37</v>
      </c>
    </row>
    <row r="1381" spans="1:10" x14ac:dyDescent="0.25">
      <c r="A1381" t="s">
        <v>91</v>
      </c>
      <c r="B1381" t="s">
        <v>181</v>
      </c>
      <c r="C1381" t="str">
        <f t="shared" si="42"/>
        <v>Woodley Park-Zoo -- McPherson Square</v>
      </c>
      <c r="D1381" s="1">
        <v>720</v>
      </c>
      <c r="E1381" t="s">
        <v>15</v>
      </c>
      <c r="F1381" t="s">
        <v>23</v>
      </c>
      <c r="G1381">
        <v>2</v>
      </c>
      <c r="H1381" s="1">
        <f t="shared" si="43"/>
        <v>1440</v>
      </c>
      <c r="I1381" t="s">
        <v>95</v>
      </c>
      <c r="J1381" t="s">
        <v>37</v>
      </c>
    </row>
    <row r="1382" spans="1:10" x14ac:dyDescent="0.25">
      <c r="A1382" t="s">
        <v>91</v>
      </c>
      <c r="B1382" t="s">
        <v>183</v>
      </c>
      <c r="C1382" t="str">
        <f t="shared" si="42"/>
        <v>Woodley Park-Zoo -- Metro Center</v>
      </c>
      <c r="D1382" s="1">
        <v>16535</v>
      </c>
      <c r="E1382" t="s">
        <v>15</v>
      </c>
      <c r="F1382" t="s">
        <v>184</v>
      </c>
      <c r="G1382">
        <v>1</v>
      </c>
      <c r="H1382" s="1">
        <f t="shared" si="43"/>
        <v>16535</v>
      </c>
      <c r="I1382" t="s">
        <v>95</v>
      </c>
      <c r="J1382" t="s">
        <v>37</v>
      </c>
    </row>
    <row r="1383" spans="1:10" x14ac:dyDescent="0.25">
      <c r="A1383" t="s">
        <v>91</v>
      </c>
      <c r="B1383" t="s">
        <v>249</v>
      </c>
      <c r="C1383" t="str">
        <f t="shared" si="42"/>
        <v>Woodley Park-Zoo -- Mt. Vernon Square-UDC</v>
      </c>
      <c r="D1383" s="1">
        <v>534</v>
      </c>
      <c r="E1383" t="s">
        <v>15</v>
      </c>
      <c r="F1383" t="s">
        <v>7</v>
      </c>
      <c r="G1383">
        <v>2</v>
      </c>
      <c r="H1383" s="1">
        <f t="shared" si="43"/>
        <v>1068</v>
      </c>
      <c r="I1383" t="s">
        <v>95</v>
      </c>
      <c r="J1383" t="s">
        <v>37</v>
      </c>
    </row>
    <row r="1384" spans="1:10" x14ac:dyDescent="0.25">
      <c r="A1384" t="s">
        <v>91</v>
      </c>
      <c r="B1384" t="s">
        <v>250</v>
      </c>
      <c r="C1384" t="str">
        <f t="shared" si="42"/>
        <v>Woodley Park-Zoo -- Navy Yard</v>
      </c>
      <c r="D1384" s="1">
        <v>748</v>
      </c>
      <c r="E1384" t="s">
        <v>15</v>
      </c>
      <c r="F1384" t="s">
        <v>4</v>
      </c>
      <c r="G1384">
        <v>2</v>
      </c>
      <c r="H1384" s="1">
        <f t="shared" si="43"/>
        <v>1496</v>
      </c>
      <c r="I1384" t="s">
        <v>95</v>
      </c>
      <c r="J1384" t="s">
        <v>37</v>
      </c>
    </row>
    <row r="1385" spans="1:10" x14ac:dyDescent="0.25">
      <c r="A1385" t="s">
        <v>91</v>
      </c>
      <c r="B1385" t="s">
        <v>155</v>
      </c>
      <c r="C1385" t="str">
        <f t="shared" si="42"/>
        <v>Woodley Park-Zoo -- New York Ave</v>
      </c>
      <c r="D1385" s="1">
        <v>2351</v>
      </c>
      <c r="E1385" t="s">
        <v>15</v>
      </c>
      <c r="F1385" t="s">
        <v>15</v>
      </c>
      <c r="G1385">
        <v>1</v>
      </c>
      <c r="H1385" s="1">
        <f t="shared" si="43"/>
        <v>2351</v>
      </c>
      <c r="I1385" t="s">
        <v>95</v>
      </c>
      <c r="J1385" t="s">
        <v>37</v>
      </c>
    </row>
    <row r="1386" spans="1:10" x14ac:dyDescent="0.25">
      <c r="A1386" t="s">
        <v>91</v>
      </c>
      <c r="B1386" t="s">
        <v>158</v>
      </c>
      <c r="C1386" t="str">
        <f t="shared" si="42"/>
        <v>Woodley Park-Zoo -- Potomac Avenue</v>
      </c>
      <c r="D1386" s="1">
        <v>468</v>
      </c>
      <c r="E1386" t="s">
        <v>15</v>
      </c>
      <c r="F1386" t="s">
        <v>23</v>
      </c>
      <c r="G1386">
        <v>2</v>
      </c>
      <c r="H1386" s="1">
        <f t="shared" si="43"/>
        <v>936</v>
      </c>
      <c r="I1386" t="s">
        <v>95</v>
      </c>
      <c r="J1386" t="s">
        <v>37</v>
      </c>
    </row>
    <row r="1387" spans="1:10" x14ac:dyDescent="0.25">
      <c r="A1387" t="s">
        <v>91</v>
      </c>
      <c r="B1387" t="s">
        <v>165</v>
      </c>
      <c r="C1387" t="str">
        <f t="shared" si="42"/>
        <v>Woodley Park-Zoo -- Shaw-Howard University</v>
      </c>
      <c r="D1387" s="1">
        <v>500</v>
      </c>
      <c r="E1387" t="s">
        <v>15</v>
      </c>
      <c r="F1387" t="s">
        <v>7</v>
      </c>
      <c r="G1387">
        <v>2</v>
      </c>
      <c r="H1387" s="1">
        <f t="shared" si="43"/>
        <v>1000</v>
      </c>
      <c r="I1387" t="s">
        <v>95</v>
      </c>
      <c r="J1387" t="s">
        <v>37</v>
      </c>
    </row>
    <row r="1388" spans="1:10" x14ac:dyDescent="0.25">
      <c r="A1388" t="s">
        <v>91</v>
      </c>
      <c r="B1388" t="s">
        <v>167</v>
      </c>
      <c r="C1388" t="str">
        <f t="shared" si="42"/>
        <v>Woodley Park-Zoo -- Smithsonian</v>
      </c>
      <c r="D1388" s="1">
        <v>5862</v>
      </c>
      <c r="E1388" t="s">
        <v>15</v>
      </c>
      <c r="F1388" t="s">
        <v>23</v>
      </c>
      <c r="G1388">
        <v>2</v>
      </c>
      <c r="H1388" s="1">
        <f t="shared" si="43"/>
        <v>11724</v>
      </c>
      <c r="I1388" t="s">
        <v>95</v>
      </c>
      <c r="J1388" t="s">
        <v>37</v>
      </c>
    </row>
    <row r="1389" spans="1:10" x14ac:dyDescent="0.25">
      <c r="A1389" t="s">
        <v>91</v>
      </c>
      <c r="B1389" t="s">
        <v>170</v>
      </c>
      <c r="C1389" t="str">
        <f t="shared" si="42"/>
        <v>Woodley Park-Zoo -- Stadium-Armory</v>
      </c>
      <c r="D1389" s="1">
        <v>549</v>
      </c>
      <c r="E1389" t="s">
        <v>15</v>
      </c>
      <c r="F1389" t="s">
        <v>23</v>
      </c>
      <c r="G1389">
        <v>2</v>
      </c>
      <c r="H1389" s="1">
        <f t="shared" si="43"/>
        <v>1098</v>
      </c>
      <c r="I1389" t="s">
        <v>95</v>
      </c>
      <c r="J1389" t="s">
        <v>37</v>
      </c>
    </row>
    <row r="1390" spans="1:10" x14ac:dyDescent="0.25">
      <c r="A1390" t="s">
        <v>91</v>
      </c>
      <c r="B1390" t="s">
        <v>61</v>
      </c>
      <c r="C1390" t="str">
        <f t="shared" si="42"/>
        <v>Woodley Park-Zoo -- Tenleytown-AU</v>
      </c>
      <c r="D1390" s="1">
        <v>6119</v>
      </c>
      <c r="E1390" t="s">
        <v>15</v>
      </c>
      <c r="F1390" t="s">
        <v>15</v>
      </c>
      <c r="G1390">
        <v>1</v>
      </c>
      <c r="H1390" s="1">
        <f t="shared" si="43"/>
        <v>6119</v>
      </c>
      <c r="I1390" t="s">
        <v>95</v>
      </c>
      <c r="J1390" t="s">
        <v>37</v>
      </c>
    </row>
    <row r="1391" spans="1:10" x14ac:dyDescent="0.25">
      <c r="A1391" t="s">
        <v>91</v>
      </c>
      <c r="B1391" t="s">
        <v>64</v>
      </c>
      <c r="C1391" t="str">
        <f t="shared" si="42"/>
        <v>Woodley Park-Zoo -- U Street-Cardozo</v>
      </c>
      <c r="D1391" s="1">
        <v>551</v>
      </c>
      <c r="E1391" t="s">
        <v>15</v>
      </c>
      <c r="F1391" t="s">
        <v>7</v>
      </c>
      <c r="G1391">
        <v>2</v>
      </c>
      <c r="H1391" s="1">
        <f t="shared" si="43"/>
        <v>1102</v>
      </c>
      <c r="I1391" t="s">
        <v>95</v>
      </c>
      <c r="J1391" t="s">
        <v>37</v>
      </c>
    </row>
    <row r="1392" spans="1:10" x14ac:dyDescent="0.25">
      <c r="A1392" t="s">
        <v>91</v>
      </c>
      <c r="B1392" t="s">
        <v>65</v>
      </c>
      <c r="C1392" t="str">
        <f t="shared" si="42"/>
        <v>Woodley Park-Zoo -- Union Station</v>
      </c>
      <c r="D1392" s="1">
        <v>13253</v>
      </c>
      <c r="E1392" t="s">
        <v>15</v>
      </c>
      <c r="F1392" t="s">
        <v>15</v>
      </c>
      <c r="G1392">
        <v>1</v>
      </c>
      <c r="H1392" s="1">
        <f t="shared" si="43"/>
        <v>13253</v>
      </c>
      <c r="I1392" t="s">
        <v>95</v>
      </c>
      <c r="J1392" t="s">
        <v>37</v>
      </c>
    </row>
    <row r="1393" spans="1:10" x14ac:dyDescent="0.25">
      <c r="A1393" t="s">
        <v>91</v>
      </c>
      <c r="B1393" t="s">
        <v>199</v>
      </c>
      <c r="C1393" t="str">
        <f t="shared" si="42"/>
        <v>Woodley Park-Zoo -- Van Ness-UDC</v>
      </c>
      <c r="D1393" s="1">
        <v>3416</v>
      </c>
      <c r="E1393" t="s">
        <v>15</v>
      </c>
      <c r="F1393" t="s">
        <v>15</v>
      </c>
      <c r="G1393">
        <v>1</v>
      </c>
      <c r="H1393" s="1">
        <f t="shared" si="43"/>
        <v>3416</v>
      </c>
      <c r="I1393" t="s">
        <v>95</v>
      </c>
      <c r="J1393" t="s">
        <v>37</v>
      </c>
    </row>
    <row r="1394" spans="1:10" x14ac:dyDescent="0.25">
      <c r="A1394" t="s">
        <v>91</v>
      </c>
      <c r="B1394" t="s">
        <v>202</v>
      </c>
      <c r="C1394" t="str">
        <f t="shared" si="42"/>
        <v>Woodley Park-Zoo -- Waterfront</v>
      </c>
      <c r="D1394" s="1">
        <v>518</v>
      </c>
      <c r="E1394" t="s">
        <v>15</v>
      </c>
      <c r="F1394" t="s">
        <v>7</v>
      </c>
      <c r="G1394">
        <v>2</v>
      </c>
      <c r="H1394" s="1">
        <f t="shared" si="43"/>
        <v>1036</v>
      </c>
      <c r="I1394" t="s">
        <v>95</v>
      </c>
      <c r="J1394" t="s">
        <v>37</v>
      </c>
    </row>
    <row r="1395" spans="1:10" x14ac:dyDescent="0.25">
      <c r="A1395" t="s">
        <v>3</v>
      </c>
      <c r="B1395" t="s">
        <v>6</v>
      </c>
      <c r="C1395" t="str">
        <f t="shared" si="42"/>
        <v>Anacostia -- Archives-Navy Memorial</v>
      </c>
      <c r="D1395" s="1">
        <v>5743</v>
      </c>
      <c r="E1395" t="s">
        <v>4</v>
      </c>
      <c r="F1395" t="s">
        <v>7</v>
      </c>
      <c r="G1395">
        <v>1</v>
      </c>
      <c r="H1395" s="1">
        <f t="shared" si="43"/>
        <v>5743</v>
      </c>
      <c r="I1395" t="s">
        <v>92</v>
      </c>
      <c r="J1395" t="s">
        <v>37</v>
      </c>
    </row>
    <row r="1396" spans="1:10" x14ac:dyDescent="0.25">
      <c r="A1396" t="s">
        <v>3</v>
      </c>
      <c r="B1396" t="s">
        <v>22</v>
      </c>
      <c r="C1396" t="str">
        <f t="shared" si="42"/>
        <v>Anacostia -- Capitol South</v>
      </c>
      <c r="D1396" s="1">
        <v>516</v>
      </c>
      <c r="E1396" t="s">
        <v>4</v>
      </c>
      <c r="F1396" t="s">
        <v>23</v>
      </c>
      <c r="G1396">
        <v>2</v>
      </c>
      <c r="H1396" s="1">
        <f t="shared" si="43"/>
        <v>1032</v>
      </c>
      <c r="I1396" t="s">
        <v>92</v>
      </c>
      <c r="J1396" t="s">
        <v>37</v>
      </c>
    </row>
    <row r="1397" spans="1:10" x14ac:dyDescent="0.25">
      <c r="A1397" t="s">
        <v>3</v>
      </c>
      <c r="B1397" t="s">
        <v>27</v>
      </c>
      <c r="C1397" t="str">
        <f t="shared" si="42"/>
        <v>Anacostia -- Cleveland Park</v>
      </c>
      <c r="D1397" s="1">
        <v>375</v>
      </c>
      <c r="E1397" t="s">
        <v>4</v>
      </c>
      <c r="F1397" t="s">
        <v>15</v>
      </c>
      <c r="G1397">
        <v>2</v>
      </c>
      <c r="H1397" s="1">
        <f t="shared" si="43"/>
        <v>750</v>
      </c>
      <c r="I1397" t="s">
        <v>92</v>
      </c>
      <c r="J1397" t="s">
        <v>37</v>
      </c>
    </row>
    <row r="1398" spans="1:10" x14ac:dyDescent="0.25">
      <c r="A1398" t="s">
        <v>3</v>
      </c>
      <c r="B1398" t="s">
        <v>154</v>
      </c>
      <c r="C1398" t="str">
        <f t="shared" si="42"/>
        <v>Anacostia -- Columbia Heights</v>
      </c>
      <c r="D1398" s="1">
        <v>10867</v>
      </c>
      <c r="E1398" t="s">
        <v>4</v>
      </c>
      <c r="F1398" t="s">
        <v>7</v>
      </c>
      <c r="G1398">
        <v>1</v>
      </c>
      <c r="H1398" s="1">
        <f t="shared" si="43"/>
        <v>10867</v>
      </c>
      <c r="I1398" t="s">
        <v>92</v>
      </c>
      <c r="J1398" t="s">
        <v>37</v>
      </c>
    </row>
    <row r="1399" spans="1:10" x14ac:dyDescent="0.25">
      <c r="A1399" t="s">
        <v>3</v>
      </c>
      <c r="B1399" t="s">
        <v>270</v>
      </c>
      <c r="C1399" t="str">
        <f t="shared" si="42"/>
        <v>Anacostia -- Dupont Circle</v>
      </c>
      <c r="D1399" s="1">
        <v>3287</v>
      </c>
      <c r="E1399" t="s">
        <v>4</v>
      </c>
      <c r="F1399" t="s">
        <v>15</v>
      </c>
      <c r="G1399">
        <v>2</v>
      </c>
      <c r="H1399" s="1">
        <f t="shared" si="43"/>
        <v>6574</v>
      </c>
      <c r="I1399" t="s">
        <v>92</v>
      </c>
      <c r="J1399" t="s">
        <v>37</v>
      </c>
    </row>
    <row r="1400" spans="1:10" x14ac:dyDescent="0.25">
      <c r="A1400" t="s">
        <v>3</v>
      </c>
      <c r="B1400" t="s">
        <v>272</v>
      </c>
      <c r="C1400" t="str">
        <f t="shared" si="42"/>
        <v>Anacostia -- Eastern Market</v>
      </c>
      <c r="D1400" s="1">
        <v>589</v>
      </c>
      <c r="E1400" t="s">
        <v>4</v>
      </c>
      <c r="F1400" t="s">
        <v>23</v>
      </c>
      <c r="G1400">
        <v>2</v>
      </c>
      <c r="H1400" s="1">
        <f t="shared" si="43"/>
        <v>1178</v>
      </c>
      <c r="I1400" t="s">
        <v>92</v>
      </c>
      <c r="J1400" t="s">
        <v>37</v>
      </c>
    </row>
    <row r="1401" spans="1:10" x14ac:dyDescent="0.25">
      <c r="A1401" t="s">
        <v>3</v>
      </c>
      <c r="B1401" t="s">
        <v>275</v>
      </c>
      <c r="C1401" t="str">
        <f t="shared" si="42"/>
        <v>Anacostia -- Farragut North</v>
      </c>
      <c r="D1401" s="1">
        <v>3170</v>
      </c>
      <c r="E1401" t="s">
        <v>4</v>
      </c>
      <c r="F1401" t="s">
        <v>15</v>
      </c>
      <c r="G1401">
        <v>2</v>
      </c>
      <c r="H1401" s="1">
        <f t="shared" si="43"/>
        <v>6340</v>
      </c>
      <c r="I1401" t="s">
        <v>92</v>
      </c>
      <c r="J1401" t="s">
        <v>37</v>
      </c>
    </row>
    <row r="1402" spans="1:10" x14ac:dyDescent="0.25">
      <c r="A1402" t="s">
        <v>3</v>
      </c>
      <c r="B1402" t="s">
        <v>276</v>
      </c>
      <c r="C1402" t="str">
        <f t="shared" si="42"/>
        <v>Anacostia -- Farragut West</v>
      </c>
      <c r="D1402" s="1">
        <v>4036</v>
      </c>
      <c r="E1402" t="s">
        <v>4</v>
      </c>
      <c r="F1402" t="s">
        <v>23</v>
      </c>
      <c r="G1402">
        <v>2</v>
      </c>
      <c r="H1402" s="1">
        <f t="shared" si="43"/>
        <v>8072</v>
      </c>
      <c r="I1402" t="s">
        <v>92</v>
      </c>
      <c r="J1402" t="s">
        <v>37</v>
      </c>
    </row>
    <row r="1403" spans="1:10" x14ac:dyDescent="0.25">
      <c r="A1403" t="s">
        <v>3</v>
      </c>
      <c r="B1403" t="s">
        <v>277</v>
      </c>
      <c r="C1403" t="str">
        <f t="shared" si="42"/>
        <v>Anacostia -- Federal Center SW</v>
      </c>
      <c r="D1403" s="1">
        <v>496</v>
      </c>
      <c r="E1403" t="s">
        <v>4</v>
      </c>
      <c r="F1403" t="s">
        <v>23</v>
      </c>
      <c r="G1403">
        <v>2</v>
      </c>
      <c r="H1403" s="1">
        <f t="shared" si="43"/>
        <v>992</v>
      </c>
      <c r="I1403" t="s">
        <v>92</v>
      </c>
      <c r="J1403" t="s">
        <v>37</v>
      </c>
    </row>
    <row r="1404" spans="1:10" x14ac:dyDescent="0.25">
      <c r="A1404" t="s">
        <v>3</v>
      </c>
      <c r="B1404" t="s">
        <v>278</v>
      </c>
      <c r="C1404" t="str">
        <f t="shared" si="42"/>
        <v>Anacostia -- Federal Triangle</v>
      </c>
      <c r="D1404" s="1">
        <v>1110</v>
      </c>
      <c r="E1404" t="s">
        <v>4</v>
      </c>
      <c r="F1404" t="s">
        <v>23</v>
      </c>
      <c r="G1404">
        <v>2</v>
      </c>
      <c r="H1404" s="1">
        <f t="shared" si="43"/>
        <v>2220</v>
      </c>
      <c r="I1404" t="s">
        <v>92</v>
      </c>
      <c r="J1404" t="s">
        <v>37</v>
      </c>
    </row>
    <row r="1405" spans="1:10" x14ac:dyDescent="0.25">
      <c r="A1405" t="s">
        <v>3</v>
      </c>
      <c r="B1405" t="s">
        <v>279</v>
      </c>
      <c r="C1405" t="str">
        <f t="shared" si="42"/>
        <v>Anacostia -- Foggy Bottom</v>
      </c>
      <c r="D1405" s="1">
        <v>5328</v>
      </c>
      <c r="E1405" t="s">
        <v>4</v>
      </c>
      <c r="F1405" t="s">
        <v>23</v>
      </c>
      <c r="G1405">
        <v>2</v>
      </c>
      <c r="H1405" s="1">
        <f t="shared" si="43"/>
        <v>10656</v>
      </c>
      <c r="I1405" t="s">
        <v>92</v>
      </c>
      <c r="J1405" t="s">
        <v>37</v>
      </c>
    </row>
    <row r="1406" spans="1:10" x14ac:dyDescent="0.25">
      <c r="A1406" t="s">
        <v>3</v>
      </c>
      <c r="B1406" t="s">
        <v>120</v>
      </c>
      <c r="C1406" t="str">
        <f t="shared" si="42"/>
        <v>Anacostia -- Gallery Place-Chinatown</v>
      </c>
      <c r="D1406" s="1">
        <v>11140</v>
      </c>
      <c r="E1406" t="s">
        <v>4</v>
      </c>
      <c r="F1406" t="s">
        <v>117</v>
      </c>
      <c r="G1406">
        <v>1</v>
      </c>
      <c r="H1406" s="1">
        <f t="shared" si="43"/>
        <v>11140</v>
      </c>
      <c r="I1406" t="s">
        <v>92</v>
      </c>
      <c r="J1406" t="s">
        <v>37</v>
      </c>
    </row>
    <row r="1407" spans="1:10" x14ac:dyDescent="0.25">
      <c r="A1407" t="s">
        <v>3</v>
      </c>
      <c r="B1407" t="s">
        <v>121</v>
      </c>
      <c r="C1407" t="str">
        <f t="shared" si="42"/>
        <v>Anacostia -- Georgia Avenue-Petworth</v>
      </c>
      <c r="D1407" s="1">
        <v>5079</v>
      </c>
      <c r="E1407" t="s">
        <v>4</v>
      </c>
      <c r="F1407" t="s">
        <v>7</v>
      </c>
      <c r="G1407">
        <v>1</v>
      </c>
      <c r="H1407" s="1">
        <f t="shared" si="43"/>
        <v>5079</v>
      </c>
      <c r="I1407" t="s">
        <v>92</v>
      </c>
      <c r="J1407" t="s">
        <v>37</v>
      </c>
    </row>
    <row r="1408" spans="1:10" x14ac:dyDescent="0.25">
      <c r="A1408" t="s">
        <v>3</v>
      </c>
      <c r="B1408" t="s">
        <v>128</v>
      </c>
      <c r="C1408" t="str">
        <f t="shared" si="42"/>
        <v>Anacostia -- Judiciary Square</v>
      </c>
      <c r="D1408" s="1">
        <v>1990</v>
      </c>
      <c r="E1408" t="s">
        <v>4</v>
      </c>
      <c r="F1408" t="s">
        <v>15</v>
      </c>
      <c r="G1408">
        <v>2</v>
      </c>
      <c r="H1408" s="1">
        <f t="shared" si="43"/>
        <v>3980</v>
      </c>
      <c r="I1408" t="s">
        <v>92</v>
      </c>
      <c r="J1408" t="s">
        <v>37</v>
      </c>
    </row>
    <row r="1409" spans="1:10" x14ac:dyDescent="0.25">
      <c r="A1409" t="s">
        <v>3</v>
      </c>
      <c r="B1409" t="s">
        <v>132</v>
      </c>
      <c r="C1409" t="str">
        <f t="shared" si="42"/>
        <v>Anacostia -- L'Enfant Plaza</v>
      </c>
      <c r="D1409" s="1">
        <v>4767</v>
      </c>
      <c r="E1409" t="s">
        <v>4</v>
      </c>
      <c r="F1409" t="s">
        <v>133</v>
      </c>
      <c r="G1409">
        <v>1</v>
      </c>
      <c r="H1409" s="1">
        <f t="shared" si="43"/>
        <v>4767</v>
      </c>
      <c r="I1409" t="s">
        <v>92</v>
      </c>
      <c r="J1409" t="s">
        <v>37</v>
      </c>
    </row>
    <row r="1410" spans="1:10" x14ac:dyDescent="0.25">
      <c r="A1410" t="s">
        <v>3</v>
      </c>
      <c r="B1410" t="s">
        <v>181</v>
      </c>
      <c r="C1410" t="str">
        <f t="shared" ref="C1410:C1473" si="44">(A1410&amp;" -- "&amp;B1410)</f>
        <v>Anacostia -- McPherson Square</v>
      </c>
      <c r="D1410" s="1">
        <v>2810</v>
      </c>
      <c r="E1410" t="s">
        <v>4</v>
      </c>
      <c r="F1410" t="s">
        <v>23</v>
      </c>
      <c r="G1410">
        <v>2</v>
      </c>
      <c r="H1410" s="1">
        <f t="shared" ref="H1410:H1473" si="45">D1410*G1410</f>
        <v>5620</v>
      </c>
      <c r="I1410" t="s">
        <v>92</v>
      </c>
      <c r="J1410" t="s">
        <v>37</v>
      </c>
    </row>
    <row r="1411" spans="1:10" x14ac:dyDescent="0.25">
      <c r="A1411" t="s">
        <v>3</v>
      </c>
      <c r="B1411" t="s">
        <v>183</v>
      </c>
      <c r="C1411" t="str">
        <f t="shared" si="44"/>
        <v>Anacostia -- Metro Center</v>
      </c>
      <c r="D1411" s="1">
        <v>2656</v>
      </c>
      <c r="E1411" t="s">
        <v>4</v>
      </c>
      <c r="F1411" t="s">
        <v>184</v>
      </c>
      <c r="G1411">
        <v>2</v>
      </c>
      <c r="H1411" s="1">
        <f t="shared" si="45"/>
        <v>5312</v>
      </c>
      <c r="I1411" t="s">
        <v>92</v>
      </c>
      <c r="J1411" t="s">
        <v>37</v>
      </c>
    </row>
    <row r="1412" spans="1:10" x14ac:dyDescent="0.25">
      <c r="A1412" t="s">
        <v>3</v>
      </c>
      <c r="B1412" t="s">
        <v>249</v>
      </c>
      <c r="C1412" t="str">
        <f t="shared" si="44"/>
        <v>Anacostia -- Mt. Vernon Square-UDC</v>
      </c>
      <c r="D1412" s="1">
        <v>3841</v>
      </c>
      <c r="E1412" t="s">
        <v>4</v>
      </c>
      <c r="F1412" t="s">
        <v>7</v>
      </c>
      <c r="G1412">
        <v>1</v>
      </c>
      <c r="H1412" s="1">
        <f t="shared" si="45"/>
        <v>3841</v>
      </c>
      <c r="I1412" t="s">
        <v>92</v>
      </c>
      <c r="J1412" t="s">
        <v>37</v>
      </c>
    </row>
    <row r="1413" spans="1:10" x14ac:dyDescent="0.25">
      <c r="A1413" t="s">
        <v>3</v>
      </c>
      <c r="B1413" t="s">
        <v>250</v>
      </c>
      <c r="C1413" t="str">
        <f t="shared" si="44"/>
        <v>Anacostia -- Navy Yard</v>
      </c>
      <c r="D1413" s="1">
        <v>4192</v>
      </c>
      <c r="E1413" t="s">
        <v>4</v>
      </c>
      <c r="F1413" t="s">
        <v>4</v>
      </c>
      <c r="G1413">
        <v>1</v>
      </c>
      <c r="H1413" s="1">
        <f t="shared" si="45"/>
        <v>4192</v>
      </c>
      <c r="I1413" t="s">
        <v>92</v>
      </c>
      <c r="J1413" t="s">
        <v>37</v>
      </c>
    </row>
    <row r="1414" spans="1:10" x14ac:dyDescent="0.25">
      <c r="A1414" t="s">
        <v>3</v>
      </c>
      <c r="B1414" t="s">
        <v>155</v>
      </c>
      <c r="C1414" t="str">
        <f t="shared" si="44"/>
        <v>Anacostia -- New York Ave</v>
      </c>
      <c r="D1414" s="1">
        <v>2330</v>
      </c>
      <c r="E1414" t="s">
        <v>4</v>
      </c>
      <c r="F1414" t="s">
        <v>15</v>
      </c>
      <c r="G1414">
        <v>2</v>
      </c>
      <c r="H1414" s="1">
        <f t="shared" si="45"/>
        <v>4660</v>
      </c>
      <c r="I1414" t="s">
        <v>92</v>
      </c>
      <c r="J1414" t="s">
        <v>37</v>
      </c>
    </row>
    <row r="1415" spans="1:10" x14ac:dyDescent="0.25">
      <c r="A1415" t="s">
        <v>3</v>
      </c>
      <c r="B1415" t="s">
        <v>158</v>
      </c>
      <c r="C1415" t="str">
        <f t="shared" si="44"/>
        <v>Anacostia -- Potomac Avenue</v>
      </c>
      <c r="D1415" s="1">
        <v>336</v>
      </c>
      <c r="E1415" t="s">
        <v>4</v>
      </c>
      <c r="F1415" t="s">
        <v>23</v>
      </c>
      <c r="G1415">
        <v>2</v>
      </c>
      <c r="H1415" s="1">
        <f t="shared" si="45"/>
        <v>672</v>
      </c>
      <c r="I1415" t="s">
        <v>92</v>
      </c>
      <c r="J1415" t="s">
        <v>37</v>
      </c>
    </row>
    <row r="1416" spans="1:10" x14ac:dyDescent="0.25">
      <c r="A1416" t="s">
        <v>3</v>
      </c>
      <c r="B1416" t="s">
        <v>165</v>
      </c>
      <c r="C1416" t="str">
        <f t="shared" si="44"/>
        <v>Anacostia -- Shaw-Howard University</v>
      </c>
      <c r="D1416" s="1">
        <v>5180</v>
      </c>
      <c r="E1416" t="s">
        <v>4</v>
      </c>
      <c r="F1416" t="s">
        <v>7</v>
      </c>
      <c r="G1416">
        <v>1</v>
      </c>
      <c r="H1416" s="1">
        <f t="shared" si="45"/>
        <v>5180</v>
      </c>
      <c r="I1416" t="s">
        <v>92</v>
      </c>
      <c r="J1416" t="s">
        <v>37</v>
      </c>
    </row>
    <row r="1417" spans="1:10" x14ac:dyDescent="0.25">
      <c r="A1417" t="s">
        <v>3</v>
      </c>
      <c r="B1417" t="s">
        <v>167</v>
      </c>
      <c r="C1417" t="str">
        <f t="shared" si="44"/>
        <v>Anacostia -- Smithsonian</v>
      </c>
      <c r="D1417" s="1">
        <v>1109</v>
      </c>
      <c r="E1417" t="s">
        <v>4</v>
      </c>
      <c r="F1417" t="s">
        <v>23</v>
      </c>
      <c r="G1417">
        <v>2</v>
      </c>
      <c r="H1417" s="1">
        <f t="shared" si="45"/>
        <v>2218</v>
      </c>
      <c r="I1417" t="s">
        <v>92</v>
      </c>
      <c r="J1417" t="s">
        <v>37</v>
      </c>
    </row>
    <row r="1418" spans="1:10" x14ac:dyDescent="0.25">
      <c r="A1418" t="s">
        <v>3</v>
      </c>
      <c r="B1418" t="s">
        <v>170</v>
      </c>
      <c r="C1418" t="str">
        <f t="shared" si="44"/>
        <v>Anacostia -- Stadium-Armory</v>
      </c>
      <c r="D1418" s="1">
        <v>858</v>
      </c>
      <c r="E1418" t="s">
        <v>4</v>
      </c>
      <c r="F1418" t="s">
        <v>23</v>
      </c>
      <c r="G1418">
        <v>2</v>
      </c>
      <c r="H1418" s="1">
        <f t="shared" si="45"/>
        <v>1716</v>
      </c>
      <c r="I1418" t="s">
        <v>92</v>
      </c>
      <c r="J1418" t="s">
        <v>37</v>
      </c>
    </row>
    <row r="1419" spans="1:10" x14ac:dyDescent="0.25">
      <c r="A1419" t="s">
        <v>3</v>
      </c>
      <c r="B1419" t="s">
        <v>61</v>
      </c>
      <c r="C1419" t="str">
        <f t="shared" si="44"/>
        <v>Anacostia -- Tenleytown-AU</v>
      </c>
      <c r="D1419" s="1">
        <v>2003</v>
      </c>
      <c r="E1419" t="s">
        <v>4</v>
      </c>
      <c r="F1419" t="s">
        <v>15</v>
      </c>
      <c r="G1419">
        <v>2</v>
      </c>
      <c r="H1419" s="1">
        <f t="shared" si="45"/>
        <v>4006</v>
      </c>
      <c r="I1419" t="s">
        <v>92</v>
      </c>
      <c r="J1419" t="s">
        <v>37</v>
      </c>
    </row>
    <row r="1420" spans="1:10" x14ac:dyDescent="0.25">
      <c r="A1420" t="s">
        <v>3</v>
      </c>
      <c r="B1420" t="s">
        <v>64</v>
      </c>
      <c r="C1420" t="str">
        <f t="shared" si="44"/>
        <v>Anacostia -- U Street-Cardozo</v>
      </c>
      <c r="D1420" s="1">
        <v>4813</v>
      </c>
      <c r="E1420" t="s">
        <v>4</v>
      </c>
      <c r="F1420" t="s">
        <v>7</v>
      </c>
      <c r="G1420">
        <v>1</v>
      </c>
      <c r="H1420" s="1">
        <f t="shared" si="45"/>
        <v>4813</v>
      </c>
      <c r="I1420" t="s">
        <v>92</v>
      </c>
      <c r="J1420" t="s">
        <v>37</v>
      </c>
    </row>
    <row r="1421" spans="1:10" x14ac:dyDescent="0.25">
      <c r="A1421" t="s">
        <v>3</v>
      </c>
      <c r="B1421" t="s">
        <v>65</v>
      </c>
      <c r="C1421" t="str">
        <f t="shared" si="44"/>
        <v>Anacostia -- Union Station</v>
      </c>
      <c r="D1421" s="1">
        <v>5932</v>
      </c>
      <c r="E1421" t="s">
        <v>4</v>
      </c>
      <c r="F1421" t="s">
        <v>15</v>
      </c>
      <c r="G1421">
        <v>2</v>
      </c>
      <c r="H1421" s="1">
        <f t="shared" si="45"/>
        <v>11864</v>
      </c>
      <c r="I1421" t="s">
        <v>92</v>
      </c>
      <c r="J1421" t="s">
        <v>37</v>
      </c>
    </row>
    <row r="1422" spans="1:10" x14ac:dyDescent="0.25">
      <c r="A1422" t="s">
        <v>3</v>
      </c>
      <c r="B1422" t="s">
        <v>199</v>
      </c>
      <c r="C1422" t="str">
        <f t="shared" si="44"/>
        <v>Anacostia -- Van Ness-UDC</v>
      </c>
      <c r="D1422" s="1">
        <v>1601</v>
      </c>
      <c r="E1422" t="s">
        <v>4</v>
      </c>
      <c r="F1422" t="s">
        <v>15</v>
      </c>
      <c r="G1422">
        <v>2</v>
      </c>
      <c r="H1422" s="1">
        <f t="shared" si="45"/>
        <v>3202</v>
      </c>
      <c r="I1422" t="s">
        <v>92</v>
      </c>
      <c r="J1422" t="s">
        <v>37</v>
      </c>
    </row>
    <row r="1423" spans="1:10" x14ac:dyDescent="0.25">
      <c r="A1423" t="s">
        <v>3</v>
      </c>
      <c r="B1423" t="s">
        <v>202</v>
      </c>
      <c r="C1423" t="str">
        <f t="shared" si="44"/>
        <v>Anacostia -- Waterfront</v>
      </c>
      <c r="D1423" s="1">
        <v>3637</v>
      </c>
      <c r="E1423" t="s">
        <v>4</v>
      </c>
      <c r="F1423" t="s">
        <v>7</v>
      </c>
      <c r="G1423">
        <v>1</v>
      </c>
      <c r="H1423" s="1">
        <f t="shared" si="45"/>
        <v>3637</v>
      </c>
      <c r="I1423" t="s">
        <v>92</v>
      </c>
      <c r="J1423" t="s">
        <v>37</v>
      </c>
    </row>
    <row r="1424" spans="1:10" x14ac:dyDescent="0.25">
      <c r="A1424" t="s">
        <v>3</v>
      </c>
      <c r="B1424" t="s">
        <v>91</v>
      </c>
      <c r="C1424" t="str">
        <f t="shared" si="44"/>
        <v>Anacostia -- Woodley Park-Zoo</v>
      </c>
      <c r="D1424" s="1">
        <v>745</v>
      </c>
      <c r="E1424" t="s">
        <v>4</v>
      </c>
      <c r="F1424" t="s">
        <v>15</v>
      </c>
      <c r="G1424">
        <v>2</v>
      </c>
      <c r="H1424" s="1">
        <f t="shared" si="45"/>
        <v>1490</v>
      </c>
      <c r="I1424" t="s">
        <v>92</v>
      </c>
      <c r="J1424" t="s">
        <v>37</v>
      </c>
    </row>
    <row r="1425" spans="1:10" x14ac:dyDescent="0.25">
      <c r="A1425" t="s">
        <v>6</v>
      </c>
      <c r="B1425" t="s">
        <v>3</v>
      </c>
      <c r="C1425" t="str">
        <f t="shared" si="44"/>
        <v>Archives-Navy Memorial -- Anacostia</v>
      </c>
      <c r="D1425" s="1">
        <v>6300</v>
      </c>
      <c r="E1425" t="s">
        <v>7</v>
      </c>
      <c r="F1425" t="s">
        <v>4</v>
      </c>
      <c r="G1425">
        <v>1</v>
      </c>
      <c r="H1425" s="1">
        <f t="shared" si="45"/>
        <v>6300</v>
      </c>
      <c r="I1425" t="s">
        <v>92</v>
      </c>
      <c r="J1425" t="s">
        <v>37</v>
      </c>
    </row>
    <row r="1426" spans="1:10" x14ac:dyDescent="0.25">
      <c r="A1426" t="s">
        <v>6</v>
      </c>
      <c r="B1426" t="s">
        <v>13</v>
      </c>
      <c r="C1426" t="str">
        <f t="shared" si="44"/>
        <v>Archives-Navy Memorial -- Benning Road</v>
      </c>
      <c r="D1426" s="1">
        <v>947</v>
      </c>
      <c r="E1426" t="s">
        <v>7</v>
      </c>
      <c r="F1426" t="s">
        <v>1</v>
      </c>
      <c r="G1426">
        <v>2</v>
      </c>
      <c r="H1426" s="1">
        <f t="shared" si="45"/>
        <v>1894</v>
      </c>
      <c r="I1426" t="s">
        <v>92</v>
      </c>
      <c r="J1426" t="s">
        <v>37</v>
      </c>
    </row>
    <row r="1427" spans="1:10" x14ac:dyDescent="0.25">
      <c r="A1427" t="s">
        <v>6</v>
      </c>
      <c r="B1427" t="s">
        <v>20</v>
      </c>
      <c r="C1427" t="str">
        <f t="shared" si="44"/>
        <v>Archives-Navy Memorial -- Brookland</v>
      </c>
      <c r="D1427" s="1">
        <v>519</v>
      </c>
      <c r="E1427" t="s">
        <v>7</v>
      </c>
      <c r="F1427" t="s">
        <v>15</v>
      </c>
      <c r="G1427">
        <v>2</v>
      </c>
      <c r="H1427" s="1">
        <f t="shared" si="45"/>
        <v>1038</v>
      </c>
      <c r="I1427" t="s">
        <v>92</v>
      </c>
      <c r="J1427" t="s">
        <v>37</v>
      </c>
    </row>
    <row r="1428" spans="1:10" x14ac:dyDescent="0.25">
      <c r="A1428" t="s">
        <v>6</v>
      </c>
      <c r="B1428" t="s">
        <v>21</v>
      </c>
      <c r="C1428" t="str">
        <f t="shared" si="44"/>
        <v>Archives-Navy Memorial -- Capitol Heights</v>
      </c>
      <c r="D1428" s="1">
        <v>717</v>
      </c>
      <c r="E1428" t="s">
        <v>7</v>
      </c>
      <c r="F1428" t="s">
        <v>1</v>
      </c>
      <c r="G1428">
        <v>2</v>
      </c>
      <c r="H1428" s="1">
        <f t="shared" si="45"/>
        <v>1434</v>
      </c>
      <c r="I1428" t="s">
        <v>92</v>
      </c>
      <c r="J1428" t="s">
        <v>37</v>
      </c>
    </row>
    <row r="1429" spans="1:10" x14ac:dyDescent="0.25">
      <c r="A1429" t="s">
        <v>6</v>
      </c>
      <c r="B1429" t="s">
        <v>265</v>
      </c>
      <c r="C1429" t="str">
        <f t="shared" si="44"/>
        <v>Archives-Navy Memorial -- Congress Heights</v>
      </c>
      <c r="D1429" s="1">
        <v>2575</v>
      </c>
      <c r="E1429" t="s">
        <v>7</v>
      </c>
      <c r="F1429" t="s">
        <v>4</v>
      </c>
      <c r="G1429">
        <v>1</v>
      </c>
      <c r="H1429" s="1">
        <f t="shared" si="45"/>
        <v>2575</v>
      </c>
      <c r="I1429" t="s">
        <v>92</v>
      </c>
      <c r="J1429" t="s">
        <v>37</v>
      </c>
    </row>
    <row r="1430" spans="1:10" x14ac:dyDescent="0.25">
      <c r="A1430" t="s">
        <v>6</v>
      </c>
      <c r="B1430" t="s">
        <v>268</v>
      </c>
      <c r="C1430" t="str">
        <f t="shared" si="44"/>
        <v>Archives-Navy Memorial -- Deanwood</v>
      </c>
      <c r="D1430" s="1">
        <v>503</v>
      </c>
      <c r="E1430" t="s">
        <v>7</v>
      </c>
      <c r="F1430" t="s">
        <v>25</v>
      </c>
      <c r="G1430">
        <v>2</v>
      </c>
      <c r="H1430" s="1">
        <f t="shared" si="45"/>
        <v>1006</v>
      </c>
      <c r="I1430" t="s">
        <v>92</v>
      </c>
      <c r="J1430" t="s">
        <v>37</v>
      </c>
    </row>
    <row r="1431" spans="1:10" x14ac:dyDescent="0.25">
      <c r="A1431" t="s">
        <v>6</v>
      </c>
      <c r="B1431" t="s">
        <v>271</v>
      </c>
      <c r="C1431" t="str">
        <f t="shared" si="44"/>
        <v>Archives-Navy Memorial -- East Falls Church</v>
      </c>
      <c r="D1431" s="1">
        <v>701</v>
      </c>
      <c r="E1431" t="s">
        <v>7</v>
      </c>
      <c r="F1431" t="s">
        <v>12</v>
      </c>
      <c r="G1431">
        <v>2</v>
      </c>
      <c r="H1431" s="1">
        <f t="shared" si="45"/>
        <v>1402</v>
      </c>
      <c r="I1431" t="s">
        <v>92</v>
      </c>
      <c r="J1431" t="s">
        <v>37</v>
      </c>
    </row>
    <row r="1432" spans="1:10" x14ac:dyDescent="0.25">
      <c r="A1432" t="s">
        <v>6</v>
      </c>
      <c r="B1432" t="s">
        <v>116</v>
      </c>
      <c r="C1432" t="str">
        <f t="shared" si="44"/>
        <v>Archives-Navy Memorial -- Fort Totten</v>
      </c>
      <c r="D1432" s="1">
        <v>2625</v>
      </c>
      <c r="E1432" t="s">
        <v>7</v>
      </c>
      <c r="F1432" t="s">
        <v>117</v>
      </c>
      <c r="G1432">
        <v>1</v>
      </c>
      <c r="H1432" s="1">
        <f t="shared" si="45"/>
        <v>2625</v>
      </c>
      <c r="I1432" t="s">
        <v>92</v>
      </c>
      <c r="J1432" t="s">
        <v>37</v>
      </c>
    </row>
    <row r="1433" spans="1:10" x14ac:dyDescent="0.25">
      <c r="A1433" t="s">
        <v>6</v>
      </c>
      <c r="B1433" t="s">
        <v>119</v>
      </c>
      <c r="C1433" t="str">
        <f t="shared" si="44"/>
        <v>Archives-Navy Memorial -- Friendship Heights</v>
      </c>
      <c r="D1433" s="1">
        <v>800</v>
      </c>
      <c r="E1433" t="s">
        <v>7</v>
      </c>
      <c r="F1433" t="s">
        <v>15</v>
      </c>
      <c r="G1433">
        <v>2</v>
      </c>
      <c r="H1433" s="1">
        <f t="shared" si="45"/>
        <v>1600</v>
      </c>
      <c r="I1433" t="s">
        <v>92</v>
      </c>
      <c r="J1433" t="s">
        <v>37</v>
      </c>
    </row>
    <row r="1434" spans="1:10" x14ac:dyDescent="0.25">
      <c r="A1434" t="s">
        <v>6</v>
      </c>
      <c r="B1434" t="s">
        <v>185</v>
      </c>
      <c r="C1434" t="str">
        <f t="shared" si="44"/>
        <v>Archives-Navy Memorial -- Minnesota Avenue</v>
      </c>
      <c r="D1434" s="1">
        <v>626</v>
      </c>
      <c r="E1434" t="s">
        <v>7</v>
      </c>
      <c r="F1434" t="s">
        <v>25</v>
      </c>
      <c r="G1434">
        <v>2</v>
      </c>
      <c r="H1434" s="1">
        <f t="shared" si="45"/>
        <v>1252</v>
      </c>
      <c r="I1434" t="s">
        <v>92</v>
      </c>
      <c r="J1434" t="s">
        <v>37</v>
      </c>
    </row>
    <row r="1435" spans="1:10" x14ac:dyDescent="0.25">
      <c r="A1435" t="s">
        <v>6</v>
      </c>
      <c r="B1435" t="s">
        <v>161</v>
      </c>
      <c r="C1435" t="str">
        <f t="shared" si="44"/>
        <v>Archives-Navy Memorial -- Rhode Island Avenue</v>
      </c>
      <c r="D1435" s="1">
        <v>551</v>
      </c>
      <c r="E1435" t="s">
        <v>7</v>
      </c>
      <c r="F1435" t="s">
        <v>15</v>
      </c>
      <c r="G1435">
        <v>2</v>
      </c>
      <c r="H1435" s="1">
        <f t="shared" si="45"/>
        <v>1102</v>
      </c>
      <c r="I1435" t="s">
        <v>92</v>
      </c>
      <c r="J1435" t="s">
        <v>37</v>
      </c>
    </row>
    <row r="1436" spans="1:10" x14ac:dyDescent="0.25">
      <c r="A1436" t="s">
        <v>6</v>
      </c>
      <c r="B1436" t="s">
        <v>168</v>
      </c>
      <c r="C1436" t="str">
        <f t="shared" si="44"/>
        <v>Archives-Navy Memorial -- Southern Avenue</v>
      </c>
      <c r="D1436" s="1">
        <v>5956</v>
      </c>
      <c r="E1436" t="s">
        <v>7</v>
      </c>
      <c r="F1436" t="s">
        <v>4</v>
      </c>
      <c r="G1436">
        <v>1</v>
      </c>
      <c r="H1436" s="1">
        <f t="shared" si="45"/>
        <v>5956</v>
      </c>
      <c r="I1436" t="s">
        <v>92</v>
      </c>
      <c r="J1436" t="s">
        <v>37</v>
      </c>
    </row>
    <row r="1437" spans="1:10" x14ac:dyDescent="0.25">
      <c r="A1437" t="s">
        <v>6</v>
      </c>
      <c r="B1437" t="s">
        <v>60</v>
      </c>
      <c r="C1437" t="str">
        <f t="shared" si="44"/>
        <v>Archives-Navy Memorial -- Takoma</v>
      </c>
      <c r="D1437" s="1">
        <v>589</v>
      </c>
      <c r="E1437" t="s">
        <v>7</v>
      </c>
      <c r="F1437" t="s">
        <v>15</v>
      </c>
      <c r="G1437">
        <v>2</v>
      </c>
      <c r="H1437" s="1">
        <f t="shared" si="45"/>
        <v>1178</v>
      </c>
      <c r="I1437" t="s">
        <v>92</v>
      </c>
      <c r="J1437" t="s">
        <v>37</v>
      </c>
    </row>
    <row r="1438" spans="1:10" x14ac:dyDescent="0.25">
      <c r="A1438" t="s">
        <v>13</v>
      </c>
      <c r="B1438" t="s">
        <v>6</v>
      </c>
      <c r="C1438" t="str">
        <f t="shared" si="44"/>
        <v>Benning Road -- Archives-Navy Memorial</v>
      </c>
      <c r="D1438" s="1">
        <v>1051</v>
      </c>
      <c r="E1438" t="s">
        <v>1</v>
      </c>
      <c r="F1438" t="s">
        <v>7</v>
      </c>
      <c r="G1438">
        <v>2</v>
      </c>
      <c r="H1438" s="1">
        <f t="shared" si="45"/>
        <v>2102</v>
      </c>
      <c r="I1438" t="s">
        <v>92</v>
      </c>
      <c r="J1438" t="s">
        <v>37</v>
      </c>
    </row>
    <row r="1439" spans="1:10" x14ac:dyDescent="0.25">
      <c r="A1439" t="s">
        <v>13</v>
      </c>
      <c r="B1439" t="s">
        <v>22</v>
      </c>
      <c r="C1439" t="str">
        <f t="shared" si="44"/>
        <v>Benning Road -- Capitol South</v>
      </c>
      <c r="D1439" s="1">
        <v>893</v>
      </c>
      <c r="E1439" t="s">
        <v>1</v>
      </c>
      <c r="F1439" t="s">
        <v>23</v>
      </c>
      <c r="G1439">
        <v>1</v>
      </c>
      <c r="H1439" s="1">
        <f t="shared" si="45"/>
        <v>893</v>
      </c>
      <c r="I1439" t="s">
        <v>92</v>
      </c>
      <c r="J1439" t="s">
        <v>40</v>
      </c>
    </row>
    <row r="1440" spans="1:10" x14ac:dyDescent="0.25">
      <c r="A1440" t="s">
        <v>13</v>
      </c>
      <c r="B1440" t="s">
        <v>27</v>
      </c>
      <c r="C1440" t="str">
        <f t="shared" si="44"/>
        <v>Benning Road -- Cleveland Park</v>
      </c>
      <c r="D1440" s="1">
        <v>175</v>
      </c>
      <c r="E1440" t="s">
        <v>1</v>
      </c>
      <c r="F1440" t="s">
        <v>15</v>
      </c>
      <c r="G1440">
        <v>2</v>
      </c>
      <c r="H1440" s="1">
        <f t="shared" si="45"/>
        <v>350</v>
      </c>
      <c r="I1440" t="s">
        <v>92</v>
      </c>
      <c r="J1440" t="s">
        <v>41</v>
      </c>
    </row>
    <row r="1441" spans="1:10" x14ac:dyDescent="0.25">
      <c r="A1441" t="s">
        <v>13</v>
      </c>
      <c r="B1441" t="s">
        <v>154</v>
      </c>
      <c r="C1441" t="str">
        <f t="shared" si="44"/>
        <v>Benning Road -- Columbia Heights</v>
      </c>
      <c r="D1441" s="1">
        <v>2957</v>
      </c>
      <c r="E1441" t="s">
        <v>1</v>
      </c>
      <c r="F1441" t="s">
        <v>7</v>
      </c>
      <c r="G1441">
        <v>2</v>
      </c>
      <c r="H1441" s="1">
        <f t="shared" si="45"/>
        <v>5914</v>
      </c>
      <c r="I1441" t="s">
        <v>92</v>
      </c>
      <c r="J1441" t="s">
        <v>40</v>
      </c>
    </row>
    <row r="1442" spans="1:10" x14ac:dyDescent="0.25">
      <c r="A1442" t="s">
        <v>13</v>
      </c>
      <c r="B1442" t="s">
        <v>270</v>
      </c>
      <c r="C1442" t="str">
        <f t="shared" si="44"/>
        <v>Benning Road -- Dupont Circle</v>
      </c>
      <c r="D1442" s="1">
        <v>1223</v>
      </c>
      <c r="E1442" t="s">
        <v>1</v>
      </c>
      <c r="F1442" t="s">
        <v>15</v>
      </c>
      <c r="G1442">
        <v>2</v>
      </c>
      <c r="H1442" s="1">
        <f t="shared" si="45"/>
        <v>2446</v>
      </c>
      <c r="I1442" t="s">
        <v>92</v>
      </c>
      <c r="J1442" t="s">
        <v>37</v>
      </c>
    </row>
    <row r="1443" spans="1:10" x14ac:dyDescent="0.25">
      <c r="A1443" t="s">
        <v>13</v>
      </c>
      <c r="B1443" t="s">
        <v>272</v>
      </c>
      <c r="C1443" t="str">
        <f t="shared" si="44"/>
        <v>Benning Road -- Eastern Market</v>
      </c>
      <c r="D1443" s="1">
        <v>2914</v>
      </c>
      <c r="E1443" t="s">
        <v>1</v>
      </c>
      <c r="F1443" t="s">
        <v>23</v>
      </c>
      <c r="G1443">
        <v>1</v>
      </c>
      <c r="H1443" s="1">
        <f t="shared" si="45"/>
        <v>2914</v>
      </c>
      <c r="I1443" t="s">
        <v>92</v>
      </c>
      <c r="J1443" t="s">
        <v>40</v>
      </c>
    </row>
    <row r="1444" spans="1:10" x14ac:dyDescent="0.25">
      <c r="A1444" t="s">
        <v>13</v>
      </c>
      <c r="B1444" t="s">
        <v>275</v>
      </c>
      <c r="C1444" t="str">
        <f t="shared" si="44"/>
        <v>Benning Road -- Farragut North</v>
      </c>
      <c r="D1444" s="1">
        <v>587</v>
      </c>
      <c r="E1444" t="s">
        <v>1</v>
      </c>
      <c r="F1444" t="s">
        <v>15</v>
      </c>
      <c r="G1444">
        <v>2</v>
      </c>
      <c r="H1444" s="1">
        <f t="shared" si="45"/>
        <v>1174</v>
      </c>
      <c r="I1444" t="s">
        <v>92</v>
      </c>
      <c r="J1444" t="s">
        <v>40</v>
      </c>
    </row>
    <row r="1445" spans="1:10" x14ac:dyDescent="0.25">
      <c r="A1445" t="s">
        <v>13</v>
      </c>
      <c r="B1445" t="s">
        <v>276</v>
      </c>
      <c r="C1445" t="str">
        <f t="shared" si="44"/>
        <v>Benning Road -- Farragut West</v>
      </c>
      <c r="D1445" s="1">
        <v>4398</v>
      </c>
      <c r="E1445" t="s">
        <v>1</v>
      </c>
      <c r="F1445" t="s">
        <v>23</v>
      </c>
      <c r="G1445">
        <v>1</v>
      </c>
      <c r="H1445" s="1">
        <f t="shared" si="45"/>
        <v>4398</v>
      </c>
      <c r="I1445" t="s">
        <v>92</v>
      </c>
      <c r="J1445" t="s">
        <v>37</v>
      </c>
    </row>
    <row r="1446" spans="1:10" x14ac:dyDescent="0.25">
      <c r="A1446" t="s">
        <v>13</v>
      </c>
      <c r="B1446" t="s">
        <v>277</v>
      </c>
      <c r="C1446" t="str">
        <f t="shared" si="44"/>
        <v>Benning Road -- Federal Center SW</v>
      </c>
      <c r="D1446" s="1">
        <v>1007</v>
      </c>
      <c r="E1446" t="s">
        <v>1</v>
      </c>
      <c r="F1446" t="s">
        <v>23</v>
      </c>
      <c r="G1446">
        <v>1</v>
      </c>
      <c r="H1446" s="1">
        <f t="shared" si="45"/>
        <v>1007</v>
      </c>
      <c r="I1446" t="s">
        <v>92</v>
      </c>
      <c r="J1446" t="s">
        <v>37</v>
      </c>
    </row>
    <row r="1447" spans="1:10" x14ac:dyDescent="0.25">
      <c r="A1447" t="s">
        <v>13</v>
      </c>
      <c r="B1447" t="s">
        <v>278</v>
      </c>
      <c r="C1447" t="str">
        <f t="shared" si="44"/>
        <v>Benning Road -- Federal Triangle</v>
      </c>
      <c r="D1447" s="1">
        <v>965</v>
      </c>
      <c r="E1447" t="s">
        <v>1</v>
      </c>
      <c r="F1447" t="s">
        <v>23</v>
      </c>
      <c r="G1447">
        <v>1</v>
      </c>
      <c r="H1447" s="1">
        <f t="shared" si="45"/>
        <v>965</v>
      </c>
      <c r="I1447" t="s">
        <v>92</v>
      </c>
      <c r="J1447" t="s">
        <v>37</v>
      </c>
    </row>
    <row r="1448" spans="1:10" x14ac:dyDescent="0.25">
      <c r="A1448" t="s">
        <v>13</v>
      </c>
      <c r="B1448" t="s">
        <v>279</v>
      </c>
      <c r="C1448" t="str">
        <f t="shared" si="44"/>
        <v>Benning Road -- Foggy Bottom</v>
      </c>
      <c r="D1448" s="1">
        <v>4416</v>
      </c>
      <c r="E1448" t="s">
        <v>1</v>
      </c>
      <c r="F1448" t="s">
        <v>23</v>
      </c>
      <c r="G1448">
        <v>1</v>
      </c>
      <c r="H1448" s="1">
        <f t="shared" si="45"/>
        <v>4416</v>
      </c>
      <c r="I1448" t="s">
        <v>92</v>
      </c>
      <c r="J1448" t="s">
        <v>40</v>
      </c>
    </row>
    <row r="1449" spans="1:10" x14ac:dyDescent="0.25">
      <c r="A1449" t="s">
        <v>13</v>
      </c>
      <c r="B1449" t="s">
        <v>120</v>
      </c>
      <c r="C1449" t="str">
        <f t="shared" si="44"/>
        <v>Benning Road -- Gallery Place-Chinatown</v>
      </c>
      <c r="D1449" s="1">
        <v>2267</v>
      </c>
      <c r="E1449" t="s">
        <v>1</v>
      </c>
      <c r="F1449" t="s">
        <v>117</v>
      </c>
      <c r="G1449">
        <v>2</v>
      </c>
      <c r="H1449" s="1">
        <f t="shared" si="45"/>
        <v>4534</v>
      </c>
      <c r="I1449" t="s">
        <v>92</v>
      </c>
      <c r="J1449" t="s">
        <v>37</v>
      </c>
    </row>
    <row r="1450" spans="1:10" x14ac:dyDescent="0.25">
      <c r="A1450" t="s">
        <v>13</v>
      </c>
      <c r="B1450" t="s">
        <v>121</v>
      </c>
      <c r="C1450" t="str">
        <f t="shared" si="44"/>
        <v>Benning Road -- Georgia Avenue-Petworth</v>
      </c>
      <c r="D1450" s="1">
        <v>1655</v>
      </c>
      <c r="E1450" t="s">
        <v>1</v>
      </c>
      <c r="F1450" t="s">
        <v>7</v>
      </c>
      <c r="G1450">
        <v>2</v>
      </c>
      <c r="H1450" s="1">
        <f t="shared" si="45"/>
        <v>3310</v>
      </c>
      <c r="I1450" t="s">
        <v>92</v>
      </c>
      <c r="J1450" t="s">
        <v>40</v>
      </c>
    </row>
    <row r="1451" spans="1:10" x14ac:dyDescent="0.25">
      <c r="A1451" t="s">
        <v>13</v>
      </c>
      <c r="B1451" t="s">
        <v>128</v>
      </c>
      <c r="C1451" t="str">
        <f t="shared" si="44"/>
        <v>Benning Road -- Judiciary Square</v>
      </c>
      <c r="D1451" s="1">
        <v>1217</v>
      </c>
      <c r="E1451" t="s">
        <v>1</v>
      </c>
      <c r="F1451" t="s">
        <v>15</v>
      </c>
      <c r="G1451">
        <v>2</v>
      </c>
      <c r="H1451" s="1">
        <f t="shared" si="45"/>
        <v>2434</v>
      </c>
      <c r="I1451" t="s">
        <v>92</v>
      </c>
      <c r="J1451" t="s">
        <v>40</v>
      </c>
    </row>
    <row r="1452" spans="1:10" x14ac:dyDescent="0.25">
      <c r="A1452" t="s">
        <v>13</v>
      </c>
      <c r="B1452" t="s">
        <v>132</v>
      </c>
      <c r="C1452" t="str">
        <f t="shared" si="44"/>
        <v>Benning Road -- L'Enfant Plaza</v>
      </c>
      <c r="D1452" s="1">
        <v>1539</v>
      </c>
      <c r="E1452" t="s">
        <v>1</v>
      </c>
      <c r="F1452" t="s">
        <v>133</v>
      </c>
      <c r="G1452">
        <v>1</v>
      </c>
      <c r="H1452" s="1">
        <f t="shared" si="45"/>
        <v>1539</v>
      </c>
      <c r="I1452" t="s">
        <v>92</v>
      </c>
      <c r="J1452" t="s">
        <v>40</v>
      </c>
    </row>
    <row r="1453" spans="1:10" x14ac:dyDescent="0.25">
      <c r="A1453" t="s">
        <v>13</v>
      </c>
      <c r="B1453" t="s">
        <v>181</v>
      </c>
      <c r="C1453" t="str">
        <f t="shared" si="44"/>
        <v>Benning Road -- McPherson Square</v>
      </c>
      <c r="D1453" s="1">
        <v>2655</v>
      </c>
      <c r="E1453" t="s">
        <v>1</v>
      </c>
      <c r="F1453" t="s">
        <v>23</v>
      </c>
      <c r="G1453">
        <v>1</v>
      </c>
      <c r="H1453" s="1">
        <f t="shared" si="45"/>
        <v>2655</v>
      </c>
      <c r="I1453" t="s">
        <v>92</v>
      </c>
      <c r="J1453" t="s">
        <v>40</v>
      </c>
    </row>
    <row r="1454" spans="1:10" x14ac:dyDescent="0.25">
      <c r="A1454" t="s">
        <v>13</v>
      </c>
      <c r="B1454" t="s">
        <v>183</v>
      </c>
      <c r="C1454" t="str">
        <f t="shared" si="44"/>
        <v>Benning Road -- Metro Center</v>
      </c>
      <c r="D1454" s="1">
        <v>3228</v>
      </c>
      <c r="E1454" t="s">
        <v>1</v>
      </c>
      <c r="F1454" t="s">
        <v>184</v>
      </c>
      <c r="G1454">
        <v>1</v>
      </c>
      <c r="H1454" s="1">
        <f t="shared" si="45"/>
        <v>3228</v>
      </c>
      <c r="I1454" t="s">
        <v>92</v>
      </c>
      <c r="J1454" t="s">
        <v>40</v>
      </c>
    </row>
    <row r="1455" spans="1:10" x14ac:dyDescent="0.25">
      <c r="A1455" t="s">
        <v>13</v>
      </c>
      <c r="B1455" t="s">
        <v>249</v>
      </c>
      <c r="C1455" t="str">
        <f t="shared" si="44"/>
        <v>Benning Road -- Mt. Vernon Square-UDC</v>
      </c>
      <c r="D1455" s="1">
        <v>941</v>
      </c>
      <c r="E1455" t="s">
        <v>1</v>
      </c>
      <c r="F1455" t="s">
        <v>7</v>
      </c>
      <c r="G1455">
        <v>2</v>
      </c>
      <c r="H1455" s="1">
        <f t="shared" si="45"/>
        <v>1882</v>
      </c>
      <c r="I1455" t="s">
        <v>92</v>
      </c>
      <c r="J1455" t="s">
        <v>40</v>
      </c>
    </row>
    <row r="1456" spans="1:10" x14ac:dyDescent="0.25">
      <c r="A1456" t="s">
        <v>13</v>
      </c>
      <c r="B1456" t="s">
        <v>250</v>
      </c>
      <c r="C1456" t="str">
        <f t="shared" si="44"/>
        <v>Benning Road -- Navy Yard</v>
      </c>
      <c r="D1456" s="1">
        <v>522</v>
      </c>
      <c r="E1456" t="s">
        <v>1</v>
      </c>
      <c r="F1456" t="s">
        <v>4</v>
      </c>
      <c r="G1456">
        <v>2</v>
      </c>
      <c r="H1456" s="1">
        <f t="shared" si="45"/>
        <v>1044</v>
      </c>
      <c r="I1456" t="s">
        <v>92</v>
      </c>
      <c r="J1456" t="s">
        <v>37</v>
      </c>
    </row>
    <row r="1457" spans="1:10" x14ac:dyDescent="0.25">
      <c r="A1457" t="s">
        <v>13</v>
      </c>
      <c r="B1457" t="s">
        <v>155</v>
      </c>
      <c r="C1457" t="str">
        <f t="shared" si="44"/>
        <v>Benning Road -- New York Ave</v>
      </c>
      <c r="D1457" s="1">
        <v>1105</v>
      </c>
      <c r="E1457" t="s">
        <v>1</v>
      </c>
      <c r="F1457" t="s">
        <v>15</v>
      </c>
      <c r="G1457">
        <v>2</v>
      </c>
      <c r="H1457" s="1">
        <f t="shared" si="45"/>
        <v>2210</v>
      </c>
      <c r="I1457" t="s">
        <v>92</v>
      </c>
      <c r="J1457" t="s">
        <v>37</v>
      </c>
    </row>
    <row r="1458" spans="1:10" x14ac:dyDescent="0.25">
      <c r="A1458" t="s">
        <v>13</v>
      </c>
      <c r="B1458" t="s">
        <v>158</v>
      </c>
      <c r="C1458" t="str">
        <f t="shared" si="44"/>
        <v>Benning Road -- Potomac Avenue</v>
      </c>
      <c r="D1458" s="1">
        <v>1793</v>
      </c>
      <c r="E1458" t="s">
        <v>1</v>
      </c>
      <c r="F1458" t="s">
        <v>23</v>
      </c>
      <c r="G1458">
        <v>1</v>
      </c>
      <c r="H1458" s="1">
        <f t="shared" si="45"/>
        <v>1793</v>
      </c>
      <c r="I1458" t="s">
        <v>92</v>
      </c>
      <c r="J1458" t="s">
        <v>40</v>
      </c>
    </row>
    <row r="1459" spans="1:10" x14ac:dyDescent="0.25">
      <c r="A1459" t="s">
        <v>13</v>
      </c>
      <c r="B1459" t="s">
        <v>165</v>
      </c>
      <c r="C1459" t="str">
        <f t="shared" si="44"/>
        <v>Benning Road -- Shaw-Howard University</v>
      </c>
      <c r="D1459" s="1">
        <v>1600</v>
      </c>
      <c r="E1459" t="s">
        <v>1</v>
      </c>
      <c r="F1459" t="s">
        <v>7</v>
      </c>
      <c r="G1459">
        <v>2</v>
      </c>
      <c r="H1459" s="1">
        <f t="shared" si="45"/>
        <v>3200</v>
      </c>
      <c r="I1459" t="s">
        <v>92</v>
      </c>
      <c r="J1459" t="s">
        <v>37</v>
      </c>
    </row>
    <row r="1460" spans="1:10" x14ac:dyDescent="0.25">
      <c r="A1460" t="s">
        <v>13</v>
      </c>
      <c r="B1460" t="s">
        <v>167</v>
      </c>
      <c r="C1460" t="str">
        <f t="shared" si="44"/>
        <v>Benning Road -- Smithsonian</v>
      </c>
      <c r="D1460" s="1">
        <v>1246</v>
      </c>
      <c r="E1460" t="s">
        <v>1</v>
      </c>
      <c r="F1460" t="s">
        <v>23</v>
      </c>
      <c r="G1460">
        <v>1</v>
      </c>
      <c r="H1460" s="1">
        <f t="shared" si="45"/>
        <v>1246</v>
      </c>
      <c r="I1460" t="s">
        <v>92</v>
      </c>
      <c r="J1460" t="s">
        <v>37</v>
      </c>
    </row>
    <row r="1461" spans="1:10" x14ac:dyDescent="0.25">
      <c r="A1461" t="s">
        <v>13</v>
      </c>
      <c r="B1461" t="s">
        <v>170</v>
      </c>
      <c r="C1461" t="str">
        <f t="shared" si="44"/>
        <v>Benning Road -- Stadium-Armory</v>
      </c>
      <c r="D1461" s="1">
        <v>1941</v>
      </c>
      <c r="E1461" t="s">
        <v>1</v>
      </c>
      <c r="F1461" t="s">
        <v>23</v>
      </c>
      <c r="G1461">
        <v>1</v>
      </c>
      <c r="H1461" s="1">
        <f t="shared" si="45"/>
        <v>1941</v>
      </c>
      <c r="I1461" t="s">
        <v>92</v>
      </c>
      <c r="J1461" t="s">
        <v>37</v>
      </c>
    </row>
    <row r="1462" spans="1:10" x14ac:dyDescent="0.25">
      <c r="A1462" t="s">
        <v>13</v>
      </c>
      <c r="B1462" t="s">
        <v>61</v>
      </c>
      <c r="C1462" t="str">
        <f t="shared" si="44"/>
        <v>Benning Road -- Tenleytown-AU</v>
      </c>
      <c r="D1462" s="1">
        <v>1072</v>
      </c>
      <c r="E1462" t="s">
        <v>1</v>
      </c>
      <c r="F1462" t="s">
        <v>15</v>
      </c>
      <c r="G1462">
        <v>2</v>
      </c>
      <c r="H1462" s="1">
        <f t="shared" si="45"/>
        <v>2144</v>
      </c>
      <c r="I1462" t="s">
        <v>92</v>
      </c>
      <c r="J1462" t="s">
        <v>37</v>
      </c>
    </row>
    <row r="1463" spans="1:10" x14ac:dyDescent="0.25">
      <c r="A1463" t="s">
        <v>13</v>
      </c>
      <c r="B1463" t="s">
        <v>64</v>
      </c>
      <c r="C1463" t="str">
        <f t="shared" si="44"/>
        <v>Benning Road -- U Street-Cardozo</v>
      </c>
      <c r="D1463" s="1">
        <v>1674</v>
      </c>
      <c r="E1463" t="s">
        <v>1</v>
      </c>
      <c r="F1463" t="s">
        <v>7</v>
      </c>
      <c r="G1463">
        <v>2</v>
      </c>
      <c r="H1463" s="1">
        <f t="shared" si="45"/>
        <v>3348</v>
      </c>
      <c r="I1463" t="s">
        <v>92</v>
      </c>
      <c r="J1463" t="s">
        <v>40</v>
      </c>
    </row>
    <row r="1464" spans="1:10" x14ac:dyDescent="0.25">
      <c r="A1464" t="s">
        <v>13</v>
      </c>
      <c r="B1464" t="s">
        <v>65</v>
      </c>
      <c r="C1464" t="str">
        <f t="shared" si="44"/>
        <v>Benning Road -- Union Station</v>
      </c>
      <c r="D1464" s="1">
        <v>1405</v>
      </c>
      <c r="E1464" t="s">
        <v>1</v>
      </c>
      <c r="F1464" t="s">
        <v>15</v>
      </c>
      <c r="G1464">
        <v>2</v>
      </c>
      <c r="H1464" s="1">
        <f t="shared" si="45"/>
        <v>2810</v>
      </c>
      <c r="I1464" t="s">
        <v>92</v>
      </c>
      <c r="J1464" t="s">
        <v>40</v>
      </c>
    </row>
    <row r="1465" spans="1:10" x14ac:dyDescent="0.25">
      <c r="A1465" t="s">
        <v>13</v>
      </c>
      <c r="B1465" t="s">
        <v>199</v>
      </c>
      <c r="C1465" t="str">
        <f t="shared" si="44"/>
        <v>Benning Road -- Van Ness-UDC</v>
      </c>
      <c r="D1465" s="1">
        <v>701</v>
      </c>
      <c r="E1465" t="s">
        <v>1</v>
      </c>
      <c r="F1465" t="s">
        <v>15</v>
      </c>
      <c r="G1465">
        <v>2</v>
      </c>
      <c r="H1465" s="1">
        <f t="shared" si="45"/>
        <v>1402</v>
      </c>
      <c r="I1465" t="s">
        <v>92</v>
      </c>
      <c r="J1465" t="s">
        <v>37</v>
      </c>
    </row>
    <row r="1466" spans="1:10" x14ac:dyDescent="0.25">
      <c r="A1466" t="s">
        <v>13</v>
      </c>
      <c r="B1466" t="s">
        <v>202</v>
      </c>
      <c r="C1466" t="str">
        <f t="shared" si="44"/>
        <v>Benning Road -- Waterfront</v>
      </c>
      <c r="D1466" s="1">
        <v>780</v>
      </c>
      <c r="E1466" t="s">
        <v>1</v>
      </c>
      <c r="F1466" t="s">
        <v>7</v>
      </c>
      <c r="G1466">
        <v>2</v>
      </c>
      <c r="H1466" s="1">
        <f t="shared" si="45"/>
        <v>1560</v>
      </c>
      <c r="I1466" t="s">
        <v>92</v>
      </c>
      <c r="J1466" t="s">
        <v>40</v>
      </c>
    </row>
    <row r="1467" spans="1:10" x14ac:dyDescent="0.25">
      <c r="A1467" t="s">
        <v>13</v>
      </c>
      <c r="B1467" t="s">
        <v>91</v>
      </c>
      <c r="C1467" t="str">
        <f t="shared" si="44"/>
        <v>Benning Road -- Woodley Park-Zoo</v>
      </c>
      <c r="D1467" s="1">
        <v>387</v>
      </c>
      <c r="E1467" t="s">
        <v>1</v>
      </c>
      <c r="F1467" t="s">
        <v>15</v>
      </c>
      <c r="G1467">
        <v>2</v>
      </c>
      <c r="H1467" s="1">
        <f t="shared" si="45"/>
        <v>774</v>
      </c>
      <c r="I1467" t="s">
        <v>92</v>
      </c>
      <c r="J1467" t="s">
        <v>40</v>
      </c>
    </row>
    <row r="1468" spans="1:10" x14ac:dyDescent="0.25">
      <c r="A1468" t="s">
        <v>20</v>
      </c>
      <c r="B1468" t="s">
        <v>6</v>
      </c>
      <c r="C1468" t="str">
        <f t="shared" si="44"/>
        <v>Brookland -- Archives-Navy Memorial</v>
      </c>
      <c r="D1468" s="1">
        <v>683</v>
      </c>
      <c r="E1468" t="s">
        <v>15</v>
      </c>
      <c r="F1468" t="s">
        <v>7</v>
      </c>
      <c r="G1468">
        <v>2</v>
      </c>
      <c r="H1468" s="1">
        <f t="shared" si="45"/>
        <v>1366</v>
      </c>
      <c r="I1468" t="s">
        <v>92</v>
      </c>
      <c r="J1468" t="s">
        <v>37</v>
      </c>
    </row>
    <row r="1469" spans="1:10" x14ac:dyDescent="0.25">
      <c r="A1469" t="s">
        <v>20</v>
      </c>
      <c r="B1469" t="s">
        <v>22</v>
      </c>
      <c r="C1469" t="str">
        <f t="shared" si="44"/>
        <v>Brookland -- Capitol South</v>
      </c>
      <c r="D1469" s="1">
        <v>708</v>
      </c>
      <c r="E1469" t="s">
        <v>15</v>
      </c>
      <c r="F1469" t="s">
        <v>23</v>
      </c>
      <c r="G1469">
        <v>2</v>
      </c>
      <c r="H1469" s="1">
        <f t="shared" si="45"/>
        <v>1416</v>
      </c>
      <c r="I1469" t="s">
        <v>92</v>
      </c>
      <c r="J1469" t="s">
        <v>37</v>
      </c>
    </row>
    <row r="1470" spans="1:10" x14ac:dyDescent="0.25">
      <c r="A1470" t="s">
        <v>20</v>
      </c>
      <c r="B1470" t="s">
        <v>27</v>
      </c>
      <c r="C1470" t="str">
        <f t="shared" si="44"/>
        <v>Brookland -- Cleveland Park</v>
      </c>
      <c r="D1470" s="1">
        <v>693</v>
      </c>
      <c r="E1470" t="s">
        <v>15</v>
      </c>
      <c r="F1470" t="s">
        <v>15</v>
      </c>
      <c r="G1470">
        <v>1</v>
      </c>
      <c r="H1470" s="1">
        <f t="shared" si="45"/>
        <v>693</v>
      </c>
      <c r="I1470" t="s">
        <v>92</v>
      </c>
      <c r="J1470" t="s">
        <v>37</v>
      </c>
    </row>
    <row r="1471" spans="1:10" x14ac:dyDescent="0.25">
      <c r="A1471" t="s">
        <v>20</v>
      </c>
      <c r="B1471" t="s">
        <v>154</v>
      </c>
      <c r="C1471" t="str">
        <f t="shared" si="44"/>
        <v>Brookland -- Columbia Heights</v>
      </c>
      <c r="D1471" s="1">
        <v>4226</v>
      </c>
      <c r="E1471" t="s">
        <v>15</v>
      </c>
      <c r="F1471" t="s">
        <v>7</v>
      </c>
      <c r="G1471">
        <v>2</v>
      </c>
      <c r="H1471" s="1">
        <f t="shared" si="45"/>
        <v>8452</v>
      </c>
      <c r="I1471" t="s">
        <v>92</v>
      </c>
      <c r="J1471" t="s">
        <v>37</v>
      </c>
    </row>
    <row r="1472" spans="1:10" x14ac:dyDescent="0.25">
      <c r="A1472" t="s">
        <v>20</v>
      </c>
      <c r="B1472" t="s">
        <v>270</v>
      </c>
      <c r="C1472" t="str">
        <f t="shared" si="44"/>
        <v>Brookland -- Dupont Circle</v>
      </c>
      <c r="D1472" s="1">
        <v>8772</v>
      </c>
      <c r="E1472" t="s">
        <v>15</v>
      </c>
      <c r="F1472" t="s">
        <v>15</v>
      </c>
      <c r="G1472">
        <v>1</v>
      </c>
      <c r="H1472" s="1">
        <f t="shared" si="45"/>
        <v>8772</v>
      </c>
      <c r="I1472" t="s">
        <v>92</v>
      </c>
      <c r="J1472" t="s">
        <v>37</v>
      </c>
    </row>
    <row r="1473" spans="1:10" x14ac:dyDescent="0.25">
      <c r="A1473" t="s">
        <v>20</v>
      </c>
      <c r="B1473" t="s">
        <v>272</v>
      </c>
      <c r="C1473" t="str">
        <f t="shared" si="44"/>
        <v>Brookland -- Eastern Market</v>
      </c>
      <c r="D1473" s="1">
        <v>1179</v>
      </c>
      <c r="E1473" t="s">
        <v>15</v>
      </c>
      <c r="F1473" t="s">
        <v>23</v>
      </c>
      <c r="G1473">
        <v>2</v>
      </c>
      <c r="H1473" s="1">
        <f t="shared" si="45"/>
        <v>2358</v>
      </c>
      <c r="I1473" t="s">
        <v>92</v>
      </c>
      <c r="J1473" t="s">
        <v>37</v>
      </c>
    </row>
    <row r="1474" spans="1:10" x14ac:dyDescent="0.25">
      <c r="A1474" t="s">
        <v>20</v>
      </c>
      <c r="B1474" t="s">
        <v>275</v>
      </c>
      <c r="C1474" t="str">
        <f t="shared" ref="C1474:C1537" si="46">(A1474&amp;" -- "&amp;B1474)</f>
        <v>Brookland -- Farragut North</v>
      </c>
      <c r="D1474" s="1">
        <v>11886</v>
      </c>
      <c r="E1474" t="s">
        <v>15</v>
      </c>
      <c r="F1474" t="s">
        <v>15</v>
      </c>
      <c r="G1474">
        <v>1</v>
      </c>
      <c r="H1474" s="1">
        <f t="shared" ref="H1474:H1537" si="47">D1474*G1474</f>
        <v>11886</v>
      </c>
      <c r="I1474" t="s">
        <v>92</v>
      </c>
      <c r="J1474" t="s">
        <v>37</v>
      </c>
    </row>
    <row r="1475" spans="1:10" x14ac:dyDescent="0.25">
      <c r="A1475" t="s">
        <v>20</v>
      </c>
      <c r="B1475" t="s">
        <v>276</v>
      </c>
      <c r="C1475" t="str">
        <f t="shared" si="46"/>
        <v>Brookland -- Farragut West</v>
      </c>
      <c r="D1475" s="1">
        <v>873</v>
      </c>
      <c r="E1475" t="s">
        <v>15</v>
      </c>
      <c r="F1475" t="s">
        <v>23</v>
      </c>
      <c r="G1475">
        <v>2</v>
      </c>
      <c r="H1475" s="1">
        <f t="shared" si="47"/>
        <v>1746</v>
      </c>
      <c r="I1475" t="s">
        <v>92</v>
      </c>
      <c r="J1475" t="s">
        <v>37</v>
      </c>
    </row>
    <row r="1476" spans="1:10" x14ac:dyDescent="0.25">
      <c r="A1476" t="s">
        <v>20</v>
      </c>
      <c r="B1476" t="s">
        <v>277</v>
      </c>
      <c r="C1476" t="str">
        <f t="shared" si="46"/>
        <v>Brookland -- Federal Center SW</v>
      </c>
      <c r="D1476" s="1">
        <v>627</v>
      </c>
      <c r="E1476" t="s">
        <v>15</v>
      </c>
      <c r="F1476" t="s">
        <v>23</v>
      </c>
      <c r="G1476">
        <v>2</v>
      </c>
      <c r="H1476" s="1">
        <f t="shared" si="47"/>
        <v>1254</v>
      </c>
      <c r="I1476" t="s">
        <v>92</v>
      </c>
      <c r="J1476" t="s">
        <v>37</v>
      </c>
    </row>
    <row r="1477" spans="1:10" x14ac:dyDescent="0.25">
      <c r="A1477" t="s">
        <v>20</v>
      </c>
      <c r="B1477" t="s">
        <v>278</v>
      </c>
      <c r="C1477" t="str">
        <f t="shared" si="46"/>
        <v>Brookland -- Federal Triangle</v>
      </c>
      <c r="D1477" s="1">
        <v>809</v>
      </c>
      <c r="E1477" t="s">
        <v>15</v>
      </c>
      <c r="F1477" t="s">
        <v>23</v>
      </c>
      <c r="G1477">
        <v>2</v>
      </c>
      <c r="H1477" s="1">
        <f t="shared" si="47"/>
        <v>1618</v>
      </c>
      <c r="I1477" t="s">
        <v>92</v>
      </c>
      <c r="J1477" t="s">
        <v>37</v>
      </c>
    </row>
    <row r="1478" spans="1:10" x14ac:dyDescent="0.25">
      <c r="A1478" t="s">
        <v>20</v>
      </c>
      <c r="B1478" t="s">
        <v>279</v>
      </c>
      <c r="C1478" t="str">
        <f t="shared" si="46"/>
        <v>Brookland -- Foggy Bottom</v>
      </c>
      <c r="D1478" s="1">
        <v>5554</v>
      </c>
      <c r="E1478" t="s">
        <v>15</v>
      </c>
      <c r="F1478" t="s">
        <v>23</v>
      </c>
      <c r="G1478">
        <v>2</v>
      </c>
      <c r="H1478" s="1">
        <f t="shared" si="47"/>
        <v>11108</v>
      </c>
      <c r="I1478" t="s">
        <v>92</v>
      </c>
      <c r="J1478" t="s">
        <v>37</v>
      </c>
    </row>
    <row r="1479" spans="1:10" x14ac:dyDescent="0.25">
      <c r="A1479" t="s">
        <v>20</v>
      </c>
      <c r="B1479" t="s">
        <v>120</v>
      </c>
      <c r="C1479" t="str">
        <f t="shared" si="46"/>
        <v>Brookland -- Gallery Place-Chinatown</v>
      </c>
      <c r="D1479" s="1">
        <v>10946</v>
      </c>
      <c r="E1479" t="s">
        <v>15</v>
      </c>
      <c r="F1479" t="s">
        <v>117</v>
      </c>
      <c r="G1479">
        <v>1</v>
      </c>
      <c r="H1479" s="1">
        <f t="shared" si="47"/>
        <v>10946</v>
      </c>
      <c r="I1479" t="s">
        <v>92</v>
      </c>
      <c r="J1479" t="s">
        <v>37</v>
      </c>
    </row>
    <row r="1480" spans="1:10" x14ac:dyDescent="0.25">
      <c r="A1480" t="s">
        <v>20</v>
      </c>
      <c r="B1480" t="s">
        <v>121</v>
      </c>
      <c r="C1480" t="str">
        <f t="shared" si="46"/>
        <v>Brookland -- Georgia Avenue-Petworth</v>
      </c>
      <c r="D1480" s="1">
        <v>1443</v>
      </c>
      <c r="E1480" t="s">
        <v>15</v>
      </c>
      <c r="F1480" t="s">
        <v>7</v>
      </c>
      <c r="G1480">
        <v>2</v>
      </c>
      <c r="H1480" s="1">
        <f t="shared" si="47"/>
        <v>2886</v>
      </c>
      <c r="I1480" t="s">
        <v>92</v>
      </c>
      <c r="J1480" t="s">
        <v>37</v>
      </c>
    </row>
    <row r="1481" spans="1:10" x14ac:dyDescent="0.25">
      <c r="A1481" t="s">
        <v>20</v>
      </c>
      <c r="B1481" t="s">
        <v>128</v>
      </c>
      <c r="C1481" t="str">
        <f t="shared" si="46"/>
        <v>Brookland -- Judiciary Square</v>
      </c>
      <c r="D1481" s="1">
        <v>5612</v>
      </c>
      <c r="E1481" t="s">
        <v>15</v>
      </c>
      <c r="F1481" t="s">
        <v>15</v>
      </c>
      <c r="G1481">
        <v>1</v>
      </c>
      <c r="H1481" s="1">
        <f t="shared" si="47"/>
        <v>5612</v>
      </c>
      <c r="I1481" t="s">
        <v>92</v>
      </c>
      <c r="J1481" t="s">
        <v>37</v>
      </c>
    </row>
    <row r="1482" spans="1:10" x14ac:dyDescent="0.25">
      <c r="A1482" t="s">
        <v>20</v>
      </c>
      <c r="B1482" t="s">
        <v>132</v>
      </c>
      <c r="C1482" t="str">
        <f t="shared" si="46"/>
        <v>Brookland -- L'Enfant Plaza</v>
      </c>
      <c r="D1482" s="1">
        <v>1982</v>
      </c>
      <c r="E1482" t="s">
        <v>15</v>
      </c>
      <c r="F1482" t="s">
        <v>133</v>
      </c>
      <c r="G1482">
        <v>2</v>
      </c>
      <c r="H1482" s="1">
        <f t="shared" si="47"/>
        <v>3964</v>
      </c>
      <c r="I1482" t="s">
        <v>92</v>
      </c>
      <c r="J1482" t="s">
        <v>37</v>
      </c>
    </row>
    <row r="1483" spans="1:10" x14ac:dyDescent="0.25">
      <c r="A1483" t="s">
        <v>20</v>
      </c>
      <c r="B1483" t="s">
        <v>181</v>
      </c>
      <c r="C1483" t="str">
        <f t="shared" si="46"/>
        <v>Brookland -- McPherson Square</v>
      </c>
      <c r="D1483" s="1">
        <v>1662</v>
      </c>
      <c r="E1483" t="s">
        <v>15</v>
      </c>
      <c r="F1483" t="s">
        <v>23</v>
      </c>
      <c r="G1483">
        <v>2</v>
      </c>
      <c r="H1483" s="1">
        <f t="shared" si="47"/>
        <v>3324</v>
      </c>
      <c r="I1483" t="s">
        <v>92</v>
      </c>
      <c r="J1483" t="s">
        <v>37</v>
      </c>
    </row>
    <row r="1484" spans="1:10" x14ac:dyDescent="0.25">
      <c r="A1484" t="s">
        <v>20</v>
      </c>
      <c r="B1484" t="s">
        <v>183</v>
      </c>
      <c r="C1484" t="str">
        <f t="shared" si="46"/>
        <v>Brookland -- Metro Center</v>
      </c>
      <c r="D1484" s="1">
        <v>8579</v>
      </c>
      <c r="E1484" t="s">
        <v>15</v>
      </c>
      <c r="F1484" t="s">
        <v>184</v>
      </c>
      <c r="G1484">
        <v>1</v>
      </c>
      <c r="H1484" s="1">
        <f t="shared" si="47"/>
        <v>8579</v>
      </c>
      <c r="I1484" t="s">
        <v>92</v>
      </c>
      <c r="J1484" t="s">
        <v>37</v>
      </c>
    </row>
    <row r="1485" spans="1:10" x14ac:dyDescent="0.25">
      <c r="A1485" t="s">
        <v>20</v>
      </c>
      <c r="B1485" t="s">
        <v>249</v>
      </c>
      <c r="C1485" t="str">
        <f t="shared" si="46"/>
        <v>Brookland -- Mt. Vernon Square-UDC</v>
      </c>
      <c r="D1485" s="1">
        <v>658</v>
      </c>
      <c r="E1485" t="s">
        <v>15</v>
      </c>
      <c r="F1485" t="s">
        <v>7</v>
      </c>
      <c r="G1485">
        <v>2</v>
      </c>
      <c r="H1485" s="1">
        <f t="shared" si="47"/>
        <v>1316</v>
      </c>
      <c r="I1485" t="s">
        <v>92</v>
      </c>
      <c r="J1485" t="s">
        <v>37</v>
      </c>
    </row>
    <row r="1486" spans="1:10" x14ac:dyDescent="0.25">
      <c r="A1486" t="s">
        <v>20</v>
      </c>
      <c r="B1486" t="s">
        <v>250</v>
      </c>
      <c r="C1486" t="str">
        <f t="shared" si="46"/>
        <v>Brookland -- Navy Yard</v>
      </c>
      <c r="D1486" s="1">
        <v>1082</v>
      </c>
      <c r="E1486" t="s">
        <v>15</v>
      </c>
      <c r="F1486" t="s">
        <v>4</v>
      </c>
      <c r="G1486">
        <v>2</v>
      </c>
      <c r="H1486" s="1">
        <f t="shared" si="47"/>
        <v>2164</v>
      </c>
      <c r="I1486" t="s">
        <v>92</v>
      </c>
      <c r="J1486" t="s">
        <v>37</v>
      </c>
    </row>
    <row r="1487" spans="1:10" x14ac:dyDescent="0.25">
      <c r="A1487" t="s">
        <v>20</v>
      </c>
      <c r="B1487" t="s">
        <v>155</v>
      </c>
      <c r="C1487" t="str">
        <f t="shared" si="46"/>
        <v>Brookland -- New York Ave</v>
      </c>
      <c r="D1487" s="1">
        <v>4756</v>
      </c>
      <c r="E1487" t="s">
        <v>15</v>
      </c>
      <c r="F1487" t="s">
        <v>15</v>
      </c>
      <c r="G1487">
        <v>1</v>
      </c>
      <c r="H1487" s="1">
        <f t="shared" si="47"/>
        <v>4756</v>
      </c>
      <c r="I1487" t="s">
        <v>92</v>
      </c>
      <c r="J1487" t="s">
        <v>37</v>
      </c>
    </row>
    <row r="1488" spans="1:10" x14ac:dyDescent="0.25">
      <c r="A1488" t="s">
        <v>20</v>
      </c>
      <c r="B1488" t="s">
        <v>158</v>
      </c>
      <c r="C1488" t="str">
        <f t="shared" si="46"/>
        <v>Brookland -- Potomac Avenue</v>
      </c>
      <c r="D1488" s="1">
        <v>926</v>
      </c>
      <c r="E1488" t="s">
        <v>15</v>
      </c>
      <c r="F1488" t="s">
        <v>23</v>
      </c>
      <c r="G1488">
        <v>2</v>
      </c>
      <c r="H1488" s="1">
        <f t="shared" si="47"/>
        <v>1852</v>
      </c>
      <c r="I1488" t="s">
        <v>92</v>
      </c>
      <c r="J1488" t="s">
        <v>37</v>
      </c>
    </row>
    <row r="1489" spans="1:10" x14ac:dyDescent="0.25">
      <c r="A1489" t="s">
        <v>20</v>
      </c>
      <c r="B1489" t="s">
        <v>165</v>
      </c>
      <c r="C1489" t="str">
        <f t="shared" si="46"/>
        <v>Brookland -- Shaw-Howard University</v>
      </c>
      <c r="D1489" s="1">
        <v>847</v>
      </c>
      <c r="E1489" t="s">
        <v>15</v>
      </c>
      <c r="F1489" t="s">
        <v>7</v>
      </c>
      <c r="G1489">
        <v>2</v>
      </c>
      <c r="H1489" s="1">
        <f t="shared" si="47"/>
        <v>1694</v>
      </c>
      <c r="I1489" t="s">
        <v>92</v>
      </c>
      <c r="J1489" t="s">
        <v>37</v>
      </c>
    </row>
    <row r="1490" spans="1:10" x14ac:dyDescent="0.25">
      <c r="A1490" t="s">
        <v>20</v>
      </c>
      <c r="B1490" t="s">
        <v>167</v>
      </c>
      <c r="C1490" t="str">
        <f t="shared" si="46"/>
        <v>Brookland -- Smithsonian</v>
      </c>
      <c r="D1490" s="1">
        <v>1616</v>
      </c>
      <c r="E1490" t="s">
        <v>15</v>
      </c>
      <c r="F1490" t="s">
        <v>23</v>
      </c>
      <c r="G1490">
        <v>2</v>
      </c>
      <c r="H1490" s="1">
        <f t="shared" si="47"/>
        <v>3232</v>
      </c>
      <c r="I1490" t="s">
        <v>92</v>
      </c>
      <c r="J1490" t="s">
        <v>37</v>
      </c>
    </row>
    <row r="1491" spans="1:10" x14ac:dyDescent="0.25">
      <c r="A1491" t="s">
        <v>20</v>
      </c>
      <c r="B1491" t="s">
        <v>170</v>
      </c>
      <c r="C1491" t="str">
        <f t="shared" si="46"/>
        <v>Brookland -- Stadium-Armory</v>
      </c>
      <c r="D1491" s="1">
        <v>458</v>
      </c>
      <c r="E1491" t="s">
        <v>15</v>
      </c>
      <c r="F1491" t="s">
        <v>23</v>
      </c>
      <c r="G1491">
        <v>2</v>
      </c>
      <c r="H1491" s="1">
        <f t="shared" si="47"/>
        <v>916</v>
      </c>
      <c r="I1491" t="s">
        <v>92</v>
      </c>
      <c r="J1491" t="s">
        <v>37</v>
      </c>
    </row>
    <row r="1492" spans="1:10" x14ac:dyDescent="0.25">
      <c r="A1492" t="s">
        <v>20</v>
      </c>
      <c r="B1492" t="s">
        <v>61</v>
      </c>
      <c r="C1492" t="str">
        <f t="shared" si="46"/>
        <v>Brookland -- Tenleytown-AU</v>
      </c>
      <c r="D1492" s="1">
        <v>2360</v>
      </c>
      <c r="E1492" t="s">
        <v>15</v>
      </c>
      <c r="F1492" t="s">
        <v>15</v>
      </c>
      <c r="G1492">
        <v>1</v>
      </c>
      <c r="H1492" s="1">
        <f t="shared" si="47"/>
        <v>2360</v>
      </c>
      <c r="I1492" t="s">
        <v>92</v>
      </c>
      <c r="J1492" t="s">
        <v>37</v>
      </c>
    </row>
    <row r="1493" spans="1:10" x14ac:dyDescent="0.25">
      <c r="A1493" t="s">
        <v>20</v>
      </c>
      <c r="B1493" t="s">
        <v>64</v>
      </c>
      <c r="C1493" t="str">
        <f t="shared" si="46"/>
        <v>Brookland -- U Street-Cardozo</v>
      </c>
      <c r="D1493" s="1">
        <v>2128</v>
      </c>
      <c r="E1493" t="s">
        <v>15</v>
      </c>
      <c r="F1493" t="s">
        <v>7</v>
      </c>
      <c r="G1493">
        <v>2</v>
      </c>
      <c r="H1493" s="1">
        <f t="shared" si="47"/>
        <v>4256</v>
      </c>
      <c r="I1493" t="s">
        <v>92</v>
      </c>
      <c r="J1493" t="s">
        <v>37</v>
      </c>
    </row>
    <row r="1494" spans="1:10" x14ac:dyDescent="0.25">
      <c r="A1494" t="s">
        <v>20</v>
      </c>
      <c r="B1494" t="s">
        <v>65</v>
      </c>
      <c r="C1494" t="str">
        <f t="shared" si="46"/>
        <v>Brookland -- Union Station</v>
      </c>
      <c r="D1494" s="1">
        <v>17336</v>
      </c>
      <c r="E1494" t="s">
        <v>15</v>
      </c>
      <c r="F1494" t="s">
        <v>15</v>
      </c>
      <c r="G1494">
        <v>1</v>
      </c>
      <c r="H1494" s="1">
        <f t="shared" si="47"/>
        <v>17336</v>
      </c>
      <c r="I1494" t="s">
        <v>92</v>
      </c>
      <c r="J1494" t="s">
        <v>37</v>
      </c>
    </row>
    <row r="1495" spans="1:10" x14ac:dyDescent="0.25">
      <c r="A1495" t="s">
        <v>20</v>
      </c>
      <c r="B1495" t="s">
        <v>199</v>
      </c>
      <c r="C1495" t="str">
        <f t="shared" si="46"/>
        <v>Brookland -- Van Ness-UDC</v>
      </c>
      <c r="D1495" s="1">
        <v>1630</v>
      </c>
      <c r="E1495" t="s">
        <v>15</v>
      </c>
      <c r="F1495" t="s">
        <v>15</v>
      </c>
      <c r="G1495">
        <v>1</v>
      </c>
      <c r="H1495" s="1">
        <f t="shared" si="47"/>
        <v>1630</v>
      </c>
      <c r="I1495" t="s">
        <v>92</v>
      </c>
      <c r="J1495" t="s">
        <v>37</v>
      </c>
    </row>
    <row r="1496" spans="1:10" x14ac:dyDescent="0.25">
      <c r="A1496" t="s">
        <v>20</v>
      </c>
      <c r="B1496" t="s">
        <v>202</v>
      </c>
      <c r="C1496" t="str">
        <f t="shared" si="46"/>
        <v>Brookland -- Waterfront</v>
      </c>
      <c r="D1496" s="1">
        <v>845</v>
      </c>
      <c r="E1496" t="s">
        <v>15</v>
      </c>
      <c r="F1496" t="s">
        <v>7</v>
      </c>
      <c r="G1496">
        <v>2</v>
      </c>
      <c r="H1496" s="1">
        <f t="shared" si="47"/>
        <v>1690</v>
      </c>
      <c r="I1496" t="s">
        <v>92</v>
      </c>
      <c r="J1496" t="s">
        <v>37</v>
      </c>
    </row>
    <row r="1497" spans="1:10" x14ac:dyDescent="0.25">
      <c r="A1497" t="s">
        <v>20</v>
      </c>
      <c r="B1497" t="s">
        <v>91</v>
      </c>
      <c r="C1497" t="str">
        <f t="shared" si="46"/>
        <v>Brookland -- Woodley Park-Zoo</v>
      </c>
      <c r="D1497" s="1">
        <v>1349</v>
      </c>
      <c r="E1497" t="s">
        <v>15</v>
      </c>
      <c r="F1497" t="s">
        <v>15</v>
      </c>
      <c r="G1497">
        <v>1</v>
      </c>
      <c r="H1497" s="1">
        <f t="shared" si="47"/>
        <v>1349</v>
      </c>
      <c r="I1497" t="s">
        <v>92</v>
      </c>
      <c r="J1497" t="s">
        <v>37</v>
      </c>
    </row>
    <row r="1498" spans="1:10" x14ac:dyDescent="0.25">
      <c r="A1498" t="s">
        <v>21</v>
      </c>
      <c r="B1498" t="s">
        <v>6</v>
      </c>
      <c r="C1498" t="str">
        <f t="shared" si="46"/>
        <v>Capitol Heights -- Archives-Navy Memorial</v>
      </c>
      <c r="D1498" s="1">
        <v>762</v>
      </c>
      <c r="E1498" t="s">
        <v>1</v>
      </c>
      <c r="F1498" t="s">
        <v>7</v>
      </c>
      <c r="G1498">
        <v>2</v>
      </c>
      <c r="H1498" s="1">
        <f t="shared" si="47"/>
        <v>1524</v>
      </c>
      <c r="I1498" t="s">
        <v>92</v>
      </c>
      <c r="J1498" t="s">
        <v>37</v>
      </c>
    </row>
    <row r="1499" spans="1:10" x14ac:dyDescent="0.25">
      <c r="A1499" t="s">
        <v>21</v>
      </c>
      <c r="B1499" t="s">
        <v>22</v>
      </c>
      <c r="C1499" t="str">
        <f t="shared" si="46"/>
        <v>Capitol Heights -- Capitol South</v>
      </c>
      <c r="D1499" s="1">
        <v>583</v>
      </c>
      <c r="E1499" t="s">
        <v>1</v>
      </c>
      <c r="F1499" t="s">
        <v>23</v>
      </c>
      <c r="G1499">
        <v>1</v>
      </c>
      <c r="H1499" s="1">
        <f t="shared" si="47"/>
        <v>583</v>
      </c>
      <c r="I1499" t="s">
        <v>92</v>
      </c>
      <c r="J1499" t="s">
        <v>37</v>
      </c>
    </row>
    <row r="1500" spans="1:10" x14ac:dyDescent="0.25">
      <c r="A1500" t="s">
        <v>21</v>
      </c>
      <c r="B1500" t="s">
        <v>27</v>
      </c>
      <c r="C1500" t="str">
        <f t="shared" si="46"/>
        <v>Capitol Heights -- Cleveland Park</v>
      </c>
      <c r="D1500" s="1">
        <v>102</v>
      </c>
      <c r="E1500" t="s">
        <v>1</v>
      </c>
      <c r="F1500" t="s">
        <v>15</v>
      </c>
      <c r="G1500">
        <v>2</v>
      </c>
      <c r="H1500" s="1">
        <f t="shared" si="47"/>
        <v>204</v>
      </c>
      <c r="I1500" t="s">
        <v>92</v>
      </c>
      <c r="J1500" t="s">
        <v>37</v>
      </c>
    </row>
    <row r="1501" spans="1:10" x14ac:dyDescent="0.25">
      <c r="A1501" t="s">
        <v>21</v>
      </c>
      <c r="B1501" t="s">
        <v>154</v>
      </c>
      <c r="C1501" t="str">
        <f t="shared" si="46"/>
        <v>Capitol Heights -- Columbia Heights</v>
      </c>
      <c r="D1501" s="1">
        <v>1190</v>
      </c>
      <c r="E1501" t="s">
        <v>1</v>
      </c>
      <c r="F1501" t="s">
        <v>7</v>
      </c>
      <c r="G1501">
        <v>2</v>
      </c>
      <c r="H1501" s="1">
        <f t="shared" si="47"/>
        <v>2380</v>
      </c>
      <c r="I1501" t="s">
        <v>92</v>
      </c>
      <c r="J1501" t="s">
        <v>37</v>
      </c>
    </row>
    <row r="1502" spans="1:10" x14ac:dyDescent="0.25">
      <c r="A1502" t="s">
        <v>21</v>
      </c>
      <c r="B1502" t="s">
        <v>270</v>
      </c>
      <c r="C1502" t="str">
        <f t="shared" si="46"/>
        <v>Capitol Heights -- Dupont Circle</v>
      </c>
      <c r="D1502" s="1">
        <v>807</v>
      </c>
      <c r="E1502" t="s">
        <v>1</v>
      </c>
      <c r="F1502" t="s">
        <v>15</v>
      </c>
      <c r="G1502">
        <v>2</v>
      </c>
      <c r="H1502" s="1">
        <f t="shared" si="47"/>
        <v>1614</v>
      </c>
      <c r="I1502" t="s">
        <v>92</v>
      </c>
      <c r="J1502" t="s">
        <v>37</v>
      </c>
    </row>
    <row r="1503" spans="1:10" x14ac:dyDescent="0.25">
      <c r="A1503" t="s">
        <v>21</v>
      </c>
      <c r="B1503" t="s">
        <v>272</v>
      </c>
      <c r="C1503" t="str">
        <f t="shared" si="46"/>
        <v>Capitol Heights -- Eastern Market</v>
      </c>
      <c r="D1503" s="1">
        <v>1367</v>
      </c>
      <c r="E1503" t="s">
        <v>1</v>
      </c>
      <c r="F1503" t="s">
        <v>23</v>
      </c>
      <c r="G1503">
        <v>1</v>
      </c>
      <c r="H1503" s="1">
        <f t="shared" si="47"/>
        <v>1367</v>
      </c>
      <c r="I1503" t="s">
        <v>92</v>
      </c>
      <c r="J1503" t="s">
        <v>37</v>
      </c>
    </row>
    <row r="1504" spans="1:10" x14ac:dyDescent="0.25">
      <c r="A1504" t="s">
        <v>21</v>
      </c>
      <c r="B1504" t="s">
        <v>275</v>
      </c>
      <c r="C1504" t="str">
        <f t="shared" si="46"/>
        <v>Capitol Heights -- Farragut North</v>
      </c>
      <c r="D1504" s="1">
        <v>256</v>
      </c>
      <c r="E1504" t="s">
        <v>1</v>
      </c>
      <c r="F1504" t="s">
        <v>15</v>
      </c>
      <c r="G1504">
        <v>2</v>
      </c>
      <c r="H1504" s="1">
        <f t="shared" si="47"/>
        <v>512</v>
      </c>
      <c r="I1504" t="s">
        <v>92</v>
      </c>
      <c r="J1504" t="s">
        <v>37</v>
      </c>
    </row>
    <row r="1505" spans="1:10" x14ac:dyDescent="0.25">
      <c r="A1505" t="s">
        <v>21</v>
      </c>
      <c r="B1505" t="s">
        <v>276</v>
      </c>
      <c r="C1505" t="str">
        <f t="shared" si="46"/>
        <v>Capitol Heights -- Farragut West</v>
      </c>
      <c r="D1505" s="1">
        <v>3504</v>
      </c>
      <c r="E1505" t="s">
        <v>1</v>
      </c>
      <c r="F1505" t="s">
        <v>23</v>
      </c>
      <c r="G1505">
        <v>1</v>
      </c>
      <c r="H1505" s="1">
        <f t="shared" si="47"/>
        <v>3504</v>
      </c>
      <c r="I1505" t="s">
        <v>92</v>
      </c>
      <c r="J1505" t="s">
        <v>37</v>
      </c>
    </row>
    <row r="1506" spans="1:10" x14ac:dyDescent="0.25">
      <c r="A1506" t="s">
        <v>21</v>
      </c>
      <c r="B1506" t="s">
        <v>277</v>
      </c>
      <c r="C1506" t="str">
        <f t="shared" si="46"/>
        <v>Capitol Heights -- Federal Center SW</v>
      </c>
      <c r="D1506" s="1">
        <v>1156</v>
      </c>
      <c r="E1506" t="s">
        <v>1</v>
      </c>
      <c r="F1506" t="s">
        <v>23</v>
      </c>
      <c r="G1506">
        <v>1</v>
      </c>
      <c r="H1506" s="1">
        <f t="shared" si="47"/>
        <v>1156</v>
      </c>
      <c r="I1506" t="s">
        <v>92</v>
      </c>
      <c r="J1506" t="s">
        <v>37</v>
      </c>
    </row>
    <row r="1507" spans="1:10" x14ac:dyDescent="0.25">
      <c r="A1507" t="s">
        <v>21</v>
      </c>
      <c r="B1507" t="s">
        <v>278</v>
      </c>
      <c r="C1507" t="str">
        <f t="shared" si="46"/>
        <v>Capitol Heights -- Federal Triangle</v>
      </c>
      <c r="D1507" s="1">
        <v>1381</v>
      </c>
      <c r="E1507" t="s">
        <v>1</v>
      </c>
      <c r="F1507" t="s">
        <v>23</v>
      </c>
      <c r="G1507">
        <v>1</v>
      </c>
      <c r="H1507" s="1">
        <f t="shared" si="47"/>
        <v>1381</v>
      </c>
      <c r="I1507" t="s">
        <v>92</v>
      </c>
      <c r="J1507" t="s">
        <v>37</v>
      </c>
    </row>
    <row r="1508" spans="1:10" x14ac:dyDescent="0.25">
      <c r="A1508" t="s">
        <v>21</v>
      </c>
      <c r="B1508" t="s">
        <v>279</v>
      </c>
      <c r="C1508" t="str">
        <f t="shared" si="46"/>
        <v>Capitol Heights -- Foggy Bottom</v>
      </c>
      <c r="D1508" s="1">
        <v>2730</v>
      </c>
      <c r="E1508" t="s">
        <v>1</v>
      </c>
      <c r="F1508" t="s">
        <v>23</v>
      </c>
      <c r="G1508">
        <v>1</v>
      </c>
      <c r="H1508" s="1">
        <f t="shared" si="47"/>
        <v>2730</v>
      </c>
      <c r="I1508" t="s">
        <v>92</v>
      </c>
      <c r="J1508" t="s">
        <v>37</v>
      </c>
    </row>
    <row r="1509" spans="1:10" x14ac:dyDescent="0.25">
      <c r="A1509" t="s">
        <v>21</v>
      </c>
      <c r="B1509" t="s">
        <v>120</v>
      </c>
      <c r="C1509" t="str">
        <f t="shared" si="46"/>
        <v>Capitol Heights -- Gallery Place-Chinatown</v>
      </c>
      <c r="D1509" s="1">
        <v>1202</v>
      </c>
      <c r="E1509" t="s">
        <v>1</v>
      </c>
      <c r="F1509" t="s">
        <v>117</v>
      </c>
      <c r="G1509">
        <v>2</v>
      </c>
      <c r="H1509" s="1">
        <f t="shared" si="47"/>
        <v>2404</v>
      </c>
      <c r="I1509" t="s">
        <v>92</v>
      </c>
      <c r="J1509" t="s">
        <v>37</v>
      </c>
    </row>
    <row r="1510" spans="1:10" x14ac:dyDescent="0.25">
      <c r="A1510" t="s">
        <v>21</v>
      </c>
      <c r="B1510" t="s">
        <v>121</v>
      </c>
      <c r="C1510" t="str">
        <f t="shared" si="46"/>
        <v>Capitol Heights -- Georgia Avenue-Petworth</v>
      </c>
      <c r="D1510" s="1">
        <v>713</v>
      </c>
      <c r="E1510" t="s">
        <v>1</v>
      </c>
      <c r="F1510" t="s">
        <v>7</v>
      </c>
      <c r="G1510">
        <v>2</v>
      </c>
      <c r="H1510" s="1">
        <f t="shared" si="47"/>
        <v>1426</v>
      </c>
      <c r="I1510" t="s">
        <v>92</v>
      </c>
      <c r="J1510" t="s">
        <v>37</v>
      </c>
    </row>
    <row r="1511" spans="1:10" x14ac:dyDescent="0.25">
      <c r="A1511" t="s">
        <v>21</v>
      </c>
      <c r="B1511" t="s">
        <v>128</v>
      </c>
      <c r="C1511" t="str">
        <f t="shared" si="46"/>
        <v>Capitol Heights -- Judiciary Square</v>
      </c>
      <c r="D1511" s="1">
        <v>658</v>
      </c>
      <c r="E1511" t="s">
        <v>1</v>
      </c>
      <c r="F1511" t="s">
        <v>15</v>
      </c>
      <c r="G1511">
        <v>2</v>
      </c>
      <c r="H1511" s="1">
        <f t="shared" si="47"/>
        <v>1316</v>
      </c>
      <c r="I1511" t="s">
        <v>92</v>
      </c>
      <c r="J1511" t="s">
        <v>37</v>
      </c>
    </row>
    <row r="1512" spans="1:10" x14ac:dyDescent="0.25">
      <c r="A1512" t="s">
        <v>21</v>
      </c>
      <c r="B1512" t="s">
        <v>132</v>
      </c>
      <c r="C1512" t="str">
        <f t="shared" si="46"/>
        <v>Capitol Heights -- L'Enfant Plaza</v>
      </c>
      <c r="D1512" s="1">
        <v>1467</v>
      </c>
      <c r="E1512" t="s">
        <v>1</v>
      </c>
      <c r="F1512" t="s">
        <v>133</v>
      </c>
      <c r="G1512">
        <v>1</v>
      </c>
      <c r="H1512" s="1">
        <f t="shared" si="47"/>
        <v>1467</v>
      </c>
      <c r="I1512" t="s">
        <v>92</v>
      </c>
      <c r="J1512" t="s">
        <v>37</v>
      </c>
    </row>
    <row r="1513" spans="1:10" x14ac:dyDescent="0.25">
      <c r="A1513" t="s">
        <v>21</v>
      </c>
      <c r="B1513" t="s">
        <v>181</v>
      </c>
      <c r="C1513" t="str">
        <f t="shared" si="46"/>
        <v>Capitol Heights -- McPherson Square</v>
      </c>
      <c r="D1513" s="1">
        <v>2405</v>
      </c>
      <c r="E1513" t="s">
        <v>1</v>
      </c>
      <c r="F1513" t="s">
        <v>23</v>
      </c>
      <c r="G1513">
        <v>1</v>
      </c>
      <c r="H1513" s="1">
        <f t="shared" si="47"/>
        <v>2405</v>
      </c>
      <c r="I1513" t="s">
        <v>92</v>
      </c>
      <c r="J1513" t="s">
        <v>37</v>
      </c>
    </row>
    <row r="1514" spans="1:10" x14ac:dyDescent="0.25">
      <c r="A1514" t="s">
        <v>21</v>
      </c>
      <c r="B1514" t="s">
        <v>183</v>
      </c>
      <c r="C1514" t="str">
        <f t="shared" si="46"/>
        <v>Capitol Heights -- Metro Center</v>
      </c>
      <c r="D1514" s="1">
        <v>2175</v>
      </c>
      <c r="E1514" t="s">
        <v>1</v>
      </c>
      <c r="F1514" t="s">
        <v>184</v>
      </c>
      <c r="G1514">
        <v>1</v>
      </c>
      <c r="H1514" s="1">
        <f t="shared" si="47"/>
        <v>2175</v>
      </c>
      <c r="I1514" t="s">
        <v>92</v>
      </c>
      <c r="J1514" t="s">
        <v>37</v>
      </c>
    </row>
    <row r="1515" spans="1:10" x14ac:dyDescent="0.25">
      <c r="A1515" t="s">
        <v>21</v>
      </c>
      <c r="B1515" t="s">
        <v>249</v>
      </c>
      <c r="C1515" t="str">
        <f t="shared" si="46"/>
        <v>Capitol Heights -- Mt. Vernon Square-UDC</v>
      </c>
      <c r="D1515" s="1">
        <v>331</v>
      </c>
      <c r="E1515" t="s">
        <v>1</v>
      </c>
      <c r="F1515" t="s">
        <v>7</v>
      </c>
      <c r="G1515">
        <v>2</v>
      </c>
      <c r="H1515" s="1">
        <f t="shared" si="47"/>
        <v>662</v>
      </c>
      <c r="I1515" t="s">
        <v>92</v>
      </c>
      <c r="J1515" t="s">
        <v>37</v>
      </c>
    </row>
    <row r="1516" spans="1:10" x14ac:dyDescent="0.25">
      <c r="A1516" t="s">
        <v>21</v>
      </c>
      <c r="B1516" t="s">
        <v>250</v>
      </c>
      <c r="C1516" t="str">
        <f t="shared" si="46"/>
        <v>Capitol Heights -- Navy Yard</v>
      </c>
      <c r="D1516" s="1">
        <v>304</v>
      </c>
      <c r="E1516" t="s">
        <v>1</v>
      </c>
      <c r="F1516" t="s">
        <v>4</v>
      </c>
      <c r="G1516">
        <v>2</v>
      </c>
      <c r="H1516" s="1">
        <f t="shared" si="47"/>
        <v>608</v>
      </c>
      <c r="I1516" t="s">
        <v>92</v>
      </c>
      <c r="J1516" t="s">
        <v>37</v>
      </c>
    </row>
    <row r="1517" spans="1:10" x14ac:dyDescent="0.25">
      <c r="A1517" t="s">
        <v>21</v>
      </c>
      <c r="B1517" t="s">
        <v>155</v>
      </c>
      <c r="C1517" t="str">
        <f t="shared" si="46"/>
        <v>Capitol Heights -- New York Ave</v>
      </c>
      <c r="D1517" s="1">
        <v>662</v>
      </c>
      <c r="E1517" t="s">
        <v>1</v>
      </c>
      <c r="F1517" t="s">
        <v>15</v>
      </c>
      <c r="G1517">
        <v>2</v>
      </c>
      <c r="H1517" s="1">
        <f t="shared" si="47"/>
        <v>1324</v>
      </c>
      <c r="I1517" t="s">
        <v>92</v>
      </c>
      <c r="J1517" t="s">
        <v>37</v>
      </c>
    </row>
    <row r="1518" spans="1:10" x14ac:dyDescent="0.25">
      <c r="A1518" t="s">
        <v>21</v>
      </c>
      <c r="B1518" t="s">
        <v>158</v>
      </c>
      <c r="C1518" t="str">
        <f t="shared" si="46"/>
        <v>Capitol Heights -- Potomac Avenue</v>
      </c>
      <c r="D1518" s="1">
        <v>891</v>
      </c>
      <c r="E1518" t="s">
        <v>1</v>
      </c>
      <c r="F1518" t="s">
        <v>23</v>
      </c>
      <c r="G1518">
        <v>1</v>
      </c>
      <c r="H1518" s="1">
        <f t="shared" si="47"/>
        <v>891</v>
      </c>
      <c r="I1518" t="s">
        <v>92</v>
      </c>
      <c r="J1518" t="s">
        <v>37</v>
      </c>
    </row>
    <row r="1519" spans="1:10" x14ac:dyDescent="0.25">
      <c r="A1519" t="s">
        <v>21</v>
      </c>
      <c r="B1519" t="s">
        <v>165</v>
      </c>
      <c r="C1519" t="str">
        <f t="shared" si="46"/>
        <v>Capitol Heights -- Shaw-Howard University</v>
      </c>
      <c r="D1519" s="1">
        <v>767</v>
      </c>
      <c r="E1519" t="s">
        <v>1</v>
      </c>
      <c r="F1519" t="s">
        <v>7</v>
      </c>
      <c r="G1519">
        <v>2</v>
      </c>
      <c r="H1519" s="1">
        <f t="shared" si="47"/>
        <v>1534</v>
      </c>
      <c r="I1519" t="s">
        <v>92</v>
      </c>
      <c r="J1519" t="s">
        <v>37</v>
      </c>
    </row>
    <row r="1520" spans="1:10" x14ac:dyDescent="0.25">
      <c r="A1520" t="s">
        <v>21</v>
      </c>
      <c r="B1520" t="s">
        <v>167</v>
      </c>
      <c r="C1520" t="str">
        <f t="shared" si="46"/>
        <v>Capitol Heights -- Smithsonian</v>
      </c>
      <c r="D1520" s="1">
        <v>1120</v>
      </c>
      <c r="E1520" t="s">
        <v>1</v>
      </c>
      <c r="F1520" t="s">
        <v>23</v>
      </c>
      <c r="G1520">
        <v>1</v>
      </c>
      <c r="H1520" s="1">
        <f t="shared" si="47"/>
        <v>1120</v>
      </c>
      <c r="I1520" t="s">
        <v>92</v>
      </c>
      <c r="J1520" t="s">
        <v>37</v>
      </c>
    </row>
    <row r="1521" spans="1:10" x14ac:dyDescent="0.25">
      <c r="A1521" t="s">
        <v>21</v>
      </c>
      <c r="B1521" t="s">
        <v>170</v>
      </c>
      <c r="C1521" t="str">
        <f t="shared" si="46"/>
        <v>Capitol Heights -- Stadium-Armory</v>
      </c>
      <c r="D1521" s="1">
        <v>813</v>
      </c>
      <c r="E1521" t="s">
        <v>1</v>
      </c>
      <c r="F1521" t="s">
        <v>23</v>
      </c>
      <c r="G1521">
        <v>1</v>
      </c>
      <c r="H1521" s="1">
        <f t="shared" si="47"/>
        <v>813</v>
      </c>
      <c r="I1521" t="s">
        <v>92</v>
      </c>
      <c r="J1521" t="s">
        <v>37</v>
      </c>
    </row>
    <row r="1522" spans="1:10" x14ac:dyDescent="0.25">
      <c r="A1522" t="s">
        <v>21</v>
      </c>
      <c r="B1522" t="s">
        <v>61</v>
      </c>
      <c r="C1522" t="str">
        <f t="shared" si="46"/>
        <v>Capitol Heights -- Tenleytown-AU</v>
      </c>
      <c r="D1522" s="1">
        <v>599</v>
      </c>
      <c r="E1522" t="s">
        <v>1</v>
      </c>
      <c r="F1522" t="s">
        <v>15</v>
      </c>
      <c r="G1522">
        <v>2</v>
      </c>
      <c r="H1522" s="1">
        <f t="shared" si="47"/>
        <v>1198</v>
      </c>
      <c r="I1522" t="s">
        <v>92</v>
      </c>
      <c r="J1522" t="s">
        <v>37</v>
      </c>
    </row>
    <row r="1523" spans="1:10" x14ac:dyDescent="0.25">
      <c r="A1523" t="s">
        <v>21</v>
      </c>
      <c r="B1523" t="s">
        <v>64</v>
      </c>
      <c r="C1523" t="str">
        <f t="shared" si="46"/>
        <v>Capitol Heights -- U Street-Cardozo</v>
      </c>
      <c r="D1523" s="1">
        <v>713</v>
      </c>
      <c r="E1523" t="s">
        <v>1</v>
      </c>
      <c r="F1523" t="s">
        <v>7</v>
      </c>
      <c r="G1523">
        <v>2</v>
      </c>
      <c r="H1523" s="1">
        <f t="shared" si="47"/>
        <v>1426</v>
      </c>
      <c r="I1523" t="s">
        <v>92</v>
      </c>
      <c r="J1523" t="s">
        <v>37</v>
      </c>
    </row>
    <row r="1524" spans="1:10" x14ac:dyDescent="0.25">
      <c r="A1524" t="s">
        <v>21</v>
      </c>
      <c r="B1524" t="s">
        <v>65</v>
      </c>
      <c r="C1524" t="str">
        <f t="shared" si="46"/>
        <v>Capitol Heights -- Union Station</v>
      </c>
      <c r="D1524" s="1">
        <v>924</v>
      </c>
      <c r="E1524" t="s">
        <v>1</v>
      </c>
      <c r="F1524" t="s">
        <v>15</v>
      </c>
      <c r="G1524">
        <v>2</v>
      </c>
      <c r="H1524" s="1">
        <f t="shared" si="47"/>
        <v>1848</v>
      </c>
      <c r="I1524" t="s">
        <v>92</v>
      </c>
      <c r="J1524" t="s">
        <v>37</v>
      </c>
    </row>
    <row r="1525" spans="1:10" x14ac:dyDescent="0.25">
      <c r="A1525" t="s">
        <v>21</v>
      </c>
      <c r="B1525" t="s">
        <v>199</v>
      </c>
      <c r="C1525" t="str">
        <f t="shared" si="46"/>
        <v>Capitol Heights -- Van Ness-UDC</v>
      </c>
      <c r="D1525" s="1">
        <v>340</v>
      </c>
      <c r="E1525" t="s">
        <v>1</v>
      </c>
      <c r="F1525" t="s">
        <v>15</v>
      </c>
      <c r="G1525">
        <v>2</v>
      </c>
      <c r="H1525" s="1">
        <f t="shared" si="47"/>
        <v>680</v>
      </c>
      <c r="I1525" t="s">
        <v>92</v>
      </c>
      <c r="J1525" t="s">
        <v>37</v>
      </c>
    </row>
    <row r="1526" spans="1:10" x14ac:dyDescent="0.25">
      <c r="A1526" t="s">
        <v>21</v>
      </c>
      <c r="B1526" t="s">
        <v>202</v>
      </c>
      <c r="C1526" t="str">
        <f t="shared" si="46"/>
        <v>Capitol Heights -- Waterfront</v>
      </c>
      <c r="D1526" s="1">
        <v>310</v>
      </c>
      <c r="E1526" t="s">
        <v>1</v>
      </c>
      <c r="F1526" t="s">
        <v>7</v>
      </c>
      <c r="G1526">
        <v>2</v>
      </c>
      <c r="H1526" s="1">
        <f t="shared" si="47"/>
        <v>620</v>
      </c>
      <c r="I1526" t="s">
        <v>92</v>
      </c>
      <c r="J1526" t="s">
        <v>37</v>
      </c>
    </row>
    <row r="1527" spans="1:10" x14ac:dyDescent="0.25">
      <c r="A1527" t="s">
        <v>21</v>
      </c>
      <c r="B1527" t="s">
        <v>91</v>
      </c>
      <c r="C1527" t="str">
        <f t="shared" si="46"/>
        <v>Capitol Heights -- Woodley Park-Zoo</v>
      </c>
      <c r="D1527" s="1">
        <v>208</v>
      </c>
      <c r="E1527" t="s">
        <v>1</v>
      </c>
      <c r="F1527" t="s">
        <v>15</v>
      </c>
      <c r="G1527">
        <v>2</v>
      </c>
      <c r="H1527" s="1">
        <f t="shared" si="47"/>
        <v>416</v>
      </c>
      <c r="I1527" t="s">
        <v>92</v>
      </c>
      <c r="J1527" t="s">
        <v>37</v>
      </c>
    </row>
    <row r="1528" spans="1:10" x14ac:dyDescent="0.25">
      <c r="A1528" t="s">
        <v>22</v>
      </c>
      <c r="B1528" t="s">
        <v>3</v>
      </c>
      <c r="C1528" t="str">
        <f t="shared" si="46"/>
        <v>Capitol South -- Anacostia</v>
      </c>
      <c r="D1528" s="1">
        <v>418</v>
      </c>
      <c r="E1528" t="s">
        <v>23</v>
      </c>
      <c r="F1528" t="s">
        <v>4</v>
      </c>
      <c r="G1528">
        <v>2</v>
      </c>
      <c r="H1528" s="1">
        <f t="shared" si="47"/>
        <v>836</v>
      </c>
      <c r="I1528" t="s">
        <v>92</v>
      </c>
      <c r="J1528" t="s">
        <v>37</v>
      </c>
    </row>
    <row r="1529" spans="1:10" x14ac:dyDescent="0.25">
      <c r="A1529" t="s">
        <v>22</v>
      </c>
      <c r="B1529" t="s">
        <v>13</v>
      </c>
      <c r="C1529" t="str">
        <f t="shared" si="46"/>
        <v>Capitol South -- Benning Road</v>
      </c>
      <c r="D1529" s="1">
        <v>746</v>
      </c>
      <c r="E1529" t="s">
        <v>23</v>
      </c>
      <c r="F1529" t="s">
        <v>1</v>
      </c>
      <c r="G1529">
        <v>2</v>
      </c>
      <c r="H1529" s="1">
        <f t="shared" si="47"/>
        <v>1492</v>
      </c>
      <c r="I1529" t="s">
        <v>92</v>
      </c>
      <c r="J1529" t="s">
        <v>37</v>
      </c>
    </row>
    <row r="1530" spans="1:10" x14ac:dyDescent="0.25">
      <c r="A1530" t="s">
        <v>22</v>
      </c>
      <c r="B1530" t="s">
        <v>20</v>
      </c>
      <c r="C1530" t="str">
        <f t="shared" si="46"/>
        <v>Capitol South -- Brookland</v>
      </c>
      <c r="D1530" s="1">
        <v>652</v>
      </c>
      <c r="E1530" t="s">
        <v>23</v>
      </c>
      <c r="F1530" t="s">
        <v>15</v>
      </c>
      <c r="G1530">
        <v>2</v>
      </c>
      <c r="H1530" s="1">
        <f t="shared" si="47"/>
        <v>1304</v>
      </c>
      <c r="I1530" t="s">
        <v>92</v>
      </c>
      <c r="J1530" t="s">
        <v>37</v>
      </c>
    </row>
    <row r="1531" spans="1:10" x14ac:dyDescent="0.25">
      <c r="A1531" t="s">
        <v>22</v>
      </c>
      <c r="B1531" t="s">
        <v>21</v>
      </c>
      <c r="C1531" t="str">
        <f t="shared" si="46"/>
        <v>Capitol South -- Capitol Heights</v>
      </c>
      <c r="D1531" s="1">
        <v>636</v>
      </c>
      <c r="E1531" t="s">
        <v>23</v>
      </c>
      <c r="F1531" t="s">
        <v>1</v>
      </c>
      <c r="G1531">
        <v>2</v>
      </c>
      <c r="H1531" s="1">
        <f t="shared" si="47"/>
        <v>1272</v>
      </c>
      <c r="I1531" t="s">
        <v>92</v>
      </c>
      <c r="J1531" t="s">
        <v>37</v>
      </c>
    </row>
    <row r="1532" spans="1:10" x14ac:dyDescent="0.25">
      <c r="A1532" t="s">
        <v>22</v>
      </c>
      <c r="B1532" t="s">
        <v>265</v>
      </c>
      <c r="C1532" t="str">
        <f t="shared" si="46"/>
        <v>Capitol South -- Congress Heights</v>
      </c>
      <c r="D1532" s="1">
        <v>149</v>
      </c>
      <c r="E1532" t="s">
        <v>23</v>
      </c>
      <c r="F1532" t="s">
        <v>4</v>
      </c>
      <c r="G1532">
        <v>2</v>
      </c>
      <c r="H1532" s="1">
        <f t="shared" si="47"/>
        <v>298</v>
      </c>
      <c r="I1532" t="s">
        <v>92</v>
      </c>
      <c r="J1532" t="s">
        <v>37</v>
      </c>
    </row>
    <row r="1533" spans="1:10" x14ac:dyDescent="0.25">
      <c r="A1533" t="s">
        <v>22</v>
      </c>
      <c r="B1533" t="s">
        <v>268</v>
      </c>
      <c r="C1533" t="str">
        <f t="shared" si="46"/>
        <v>Capitol South -- Deanwood</v>
      </c>
      <c r="D1533" s="1">
        <v>521</v>
      </c>
      <c r="E1533" t="s">
        <v>23</v>
      </c>
      <c r="F1533" t="s">
        <v>25</v>
      </c>
      <c r="G1533">
        <v>1</v>
      </c>
      <c r="H1533" s="1">
        <f t="shared" si="47"/>
        <v>521</v>
      </c>
      <c r="I1533" t="s">
        <v>92</v>
      </c>
      <c r="J1533" t="s">
        <v>37</v>
      </c>
    </row>
    <row r="1534" spans="1:10" x14ac:dyDescent="0.25">
      <c r="A1534" t="s">
        <v>22</v>
      </c>
      <c r="B1534" t="s">
        <v>116</v>
      </c>
      <c r="C1534" t="str">
        <f t="shared" si="46"/>
        <v>Capitol South -- Fort Totten</v>
      </c>
      <c r="D1534" s="1">
        <v>697</v>
      </c>
      <c r="E1534" t="s">
        <v>23</v>
      </c>
      <c r="F1534" t="s">
        <v>117</v>
      </c>
      <c r="G1534">
        <v>2</v>
      </c>
      <c r="H1534" s="1">
        <f t="shared" si="47"/>
        <v>1394</v>
      </c>
      <c r="I1534" t="s">
        <v>92</v>
      </c>
      <c r="J1534" t="s">
        <v>37</v>
      </c>
    </row>
    <row r="1535" spans="1:10" x14ac:dyDescent="0.25">
      <c r="A1535" t="s">
        <v>22</v>
      </c>
      <c r="B1535" t="s">
        <v>119</v>
      </c>
      <c r="C1535" t="str">
        <f t="shared" si="46"/>
        <v>Capitol South -- Friendship Heights</v>
      </c>
      <c r="D1535" s="1">
        <v>1457</v>
      </c>
      <c r="E1535" t="s">
        <v>23</v>
      </c>
      <c r="F1535" t="s">
        <v>15</v>
      </c>
      <c r="G1535">
        <v>2</v>
      </c>
      <c r="H1535" s="1">
        <f t="shared" si="47"/>
        <v>2914</v>
      </c>
      <c r="I1535" t="s">
        <v>92</v>
      </c>
      <c r="J1535" t="s">
        <v>37</v>
      </c>
    </row>
    <row r="1536" spans="1:10" x14ac:dyDescent="0.25">
      <c r="A1536" t="s">
        <v>22</v>
      </c>
      <c r="B1536" t="s">
        <v>185</v>
      </c>
      <c r="C1536" t="str">
        <f t="shared" si="46"/>
        <v>Capitol South -- Minnesota Avenue</v>
      </c>
      <c r="D1536" s="1">
        <v>513</v>
      </c>
      <c r="E1536" t="s">
        <v>23</v>
      </c>
      <c r="F1536" t="s">
        <v>25</v>
      </c>
      <c r="G1536">
        <v>1</v>
      </c>
      <c r="H1536" s="1">
        <f t="shared" si="47"/>
        <v>513</v>
      </c>
      <c r="I1536" t="s">
        <v>92</v>
      </c>
      <c r="J1536" t="s">
        <v>37</v>
      </c>
    </row>
    <row r="1537" spans="1:10" x14ac:dyDescent="0.25">
      <c r="A1537" t="s">
        <v>22</v>
      </c>
      <c r="B1537" t="s">
        <v>161</v>
      </c>
      <c r="C1537" t="str">
        <f t="shared" si="46"/>
        <v>Capitol South -- Rhode Island Avenue</v>
      </c>
      <c r="D1537" s="1">
        <v>339</v>
      </c>
      <c r="E1537" t="s">
        <v>23</v>
      </c>
      <c r="F1537" t="s">
        <v>15</v>
      </c>
      <c r="G1537">
        <v>2</v>
      </c>
      <c r="H1537" s="1">
        <f t="shared" si="47"/>
        <v>678</v>
      </c>
      <c r="I1537" t="s">
        <v>92</v>
      </c>
      <c r="J1537" t="s">
        <v>37</v>
      </c>
    </row>
    <row r="1538" spans="1:10" x14ac:dyDescent="0.25">
      <c r="A1538" t="s">
        <v>22</v>
      </c>
      <c r="B1538" t="s">
        <v>168</v>
      </c>
      <c r="C1538" t="str">
        <f t="shared" ref="C1538:C1601" si="48">(A1538&amp;" -- "&amp;B1538)</f>
        <v>Capitol South -- Southern Avenue</v>
      </c>
      <c r="D1538" s="1">
        <v>690</v>
      </c>
      <c r="E1538" t="s">
        <v>23</v>
      </c>
      <c r="F1538" t="s">
        <v>4</v>
      </c>
      <c r="G1538">
        <v>2</v>
      </c>
      <c r="H1538" s="1">
        <f t="shared" ref="H1538:H1601" si="49">D1538*G1538</f>
        <v>1380</v>
      </c>
      <c r="I1538" t="s">
        <v>92</v>
      </c>
      <c r="J1538" t="s">
        <v>37</v>
      </c>
    </row>
    <row r="1539" spans="1:10" x14ac:dyDescent="0.25">
      <c r="A1539" t="s">
        <v>22</v>
      </c>
      <c r="B1539" t="s">
        <v>60</v>
      </c>
      <c r="C1539" t="str">
        <f t="shared" si="48"/>
        <v>Capitol South -- Takoma</v>
      </c>
      <c r="D1539" s="1">
        <v>569</v>
      </c>
      <c r="E1539" t="s">
        <v>23</v>
      </c>
      <c r="F1539" t="s">
        <v>15</v>
      </c>
      <c r="G1539">
        <v>2</v>
      </c>
      <c r="H1539" s="1">
        <f t="shared" si="49"/>
        <v>1138</v>
      </c>
      <c r="I1539" t="s">
        <v>92</v>
      </c>
      <c r="J1539" t="s">
        <v>37</v>
      </c>
    </row>
    <row r="1540" spans="1:10" x14ac:dyDescent="0.25">
      <c r="A1540" t="s">
        <v>27</v>
      </c>
      <c r="B1540" t="s">
        <v>3</v>
      </c>
      <c r="C1540" t="str">
        <f t="shared" si="48"/>
        <v>Cleveland Park -- Anacostia</v>
      </c>
      <c r="D1540" s="1">
        <v>302</v>
      </c>
      <c r="E1540" t="s">
        <v>15</v>
      </c>
      <c r="F1540" t="s">
        <v>4</v>
      </c>
      <c r="G1540">
        <v>2</v>
      </c>
      <c r="H1540" s="1">
        <f t="shared" si="49"/>
        <v>604</v>
      </c>
      <c r="I1540" t="s">
        <v>92</v>
      </c>
      <c r="J1540" t="s">
        <v>37</v>
      </c>
    </row>
    <row r="1541" spans="1:10" x14ac:dyDescent="0.25">
      <c r="A1541" t="s">
        <v>27</v>
      </c>
      <c r="B1541" t="s">
        <v>13</v>
      </c>
      <c r="C1541" t="str">
        <f t="shared" si="48"/>
        <v>Cleveland Park -- Benning Road</v>
      </c>
      <c r="D1541" s="1">
        <v>142</v>
      </c>
      <c r="E1541" t="s">
        <v>15</v>
      </c>
      <c r="F1541" t="s">
        <v>1</v>
      </c>
      <c r="G1541">
        <v>2</v>
      </c>
      <c r="H1541" s="1">
        <f t="shared" si="49"/>
        <v>284</v>
      </c>
      <c r="I1541" t="s">
        <v>92</v>
      </c>
      <c r="J1541" t="s">
        <v>43</v>
      </c>
    </row>
    <row r="1542" spans="1:10" x14ac:dyDescent="0.25">
      <c r="A1542" t="s">
        <v>27</v>
      </c>
      <c r="B1542" t="s">
        <v>20</v>
      </c>
      <c r="C1542" t="str">
        <f t="shared" si="48"/>
        <v>Cleveland Park -- Brookland</v>
      </c>
      <c r="D1542" s="1">
        <v>519</v>
      </c>
      <c r="E1542" t="s">
        <v>15</v>
      </c>
      <c r="F1542" t="s">
        <v>15</v>
      </c>
      <c r="G1542">
        <v>1</v>
      </c>
      <c r="H1542" s="1">
        <f t="shared" si="49"/>
        <v>519</v>
      </c>
      <c r="I1542" t="s">
        <v>92</v>
      </c>
      <c r="J1542" t="s">
        <v>43</v>
      </c>
    </row>
    <row r="1543" spans="1:10" x14ac:dyDescent="0.25">
      <c r="A1543" t="s">
        <v>27</v>
      </c>
      <c r="B1543" t="s">
        <v>21</v>
      </c>
      <c r="C1543" t="str">
        <f t="shared" si="48"/>
        <v>Cleveland Park -- Capitol Heights</v>
      </c>
      <c r="D1543" s="1">
        <v>75</v>
      </c>
      <c r="E1543" t="s">
        <v>15</v>
      </c>
      <c r="F1543" t="s">
        <v>1</v>
      </c>
      <c r="G1543">
        <v>2</v>
      </c>
      <c r="H1543" s="1">
        <f t="shared" si="49"/>
        <v>150</v>
      </c>
      <c r="I1543" t="s">
        <v>92</v>
      </c>
      <c r="J1543" t="s">
        <v>43</v>
      </c>
    </row>
    <row r="1544" spans="1:10" x14ac:dyDescent="0.25">
      <c r="A1544" t="s">
        <v>27</v>
      </c>
      <c r="B1544" t="s">
        <v>265</v>
      </c>
      <c r="C1544" t="str">
        <f t="shared" si="48"/>
        <v>Cleveland Park -- Congress Heights</v>
      </c>
      <c r="D1544" s="1">
        <v>57</v>
      </c>
      <c r="E1544" t="s">
        <v>15</v>
      </c>
      <c r="F1544" t="s">
        <v>4</v>
      </c>
      <c r="G1544">
        <v>2</v>
      </c>
      <c r="H1544" s="1">
        <f t="shared" si="49"/>
        <v>114</v>
      </c>
      <c r="I1544" t="s">
        <v>92</v>
      </c>
      <c r="J1544" t="s">
        <v>43</v>
      </c>
    </row>
    <row r="1545" spans="1:10" x14ac:dyDescent="0.25">
      <c r="A1545" t="s">
        <v>27</v>
      </c>
      <c r="B1545" t="s">
        <v>268</v>
      </c>
      <c r="C1545" t="str">
        <f t="shared" si="48"/>
        <v>Cleveland Park -- Deanwood</v>
      </c>
      <c r="D1545" s="1">
        <v>74</v>
      </c>
      <c r="E1545" t="s">
        <v>15</v>
      </c>
      <c r="F1545" t="s">
        <v>25</v>
      </c>
      <c r="G1545">
        <v>2</v>
      </c>
      <c r="H1545" s="1">
        <f t="shared" si="49"/>
        <v>148</v>
      </c>
      <c r="I1545" t="s">
        <v>92</v>
      </c>
      <c r="J1545" t="s">
        <v>43</v>
      </c>
    </row>
    <row r="1546" spans="1:10" x14ac:dyDescent="0.25">
      <c r="A1546" t="s">
        <v>27</v>
      </c>
      <c r="B1546" t="s">
        <v>116</v>
      </c>
      <c r="C1546" t="str">
        <f t="shared" si="48"/>
        <v>Cleveland Park -- Fort Totten</v>
      </c>
      <c r="D1546" s="1">
        <v>473</v>
      </c>
      <c r="E1546" t="s">
        <v>15</v>
      </c>
      <c r="F1546" t="s">
        <v>117</v>
      </c>
      <c r="G1546">
        <v>1</v>
      </c>
      <c r="H1546" s="1">
        <f t="shared" si="49"/>
        <v>473</v>
      </c>
      <c r="I1546" t="s">
        <v>92</v>
      </c>
      <c r="J1546" t="s">
        <v>37</v>
      </c>
    </row>
    <row r="1547" spans="1:10" x14ac:dyDescent="0.25">
      <c r="A1547" t="s">
        <v>27</v>
      </c>
      <c r="B1547" t="s">
        <v>119</v>
      </c>
      <c r="C1547" t="str">
        <f t="shared" si="48"/>
        <v>Cleveland Park -- Friendship Heights</v>
      </c>
      <c r="D1547" s="1">
        <v>4898</v>
      </c>
      <c r="E1547" t="s">
        <v>15</v>
      </c>
      <c r="F1547" t="s">
        <v>15</v>
      </c>
      <c r="G1547">
        <v>1</v>
      </c>
      <c r="H1547" s="1">
        <f t="shared" si="49"/>
        <v>4898</v>
      </c>
      <c r="I1547" t="s">
        <v>92</v>
      </c>
      <c r="J1547" t="s">
        <v>43</v>
      </c>
    </row>
    <row r="1548" spans="1:10" x14ac:dyDescent="0.25">
      <c r="A1548" t="s">
        <v>27</v>
      </c>
      <c r="B1548" t="s">
        <v>185</v>
      </c>
      <c r="C1548" t="str">
        <f t="shared" si="48"/>
        <v>Cleveland Park -- Minnesota Avenue</v>
      </c>
      <c r="D1548" s="1">
        <v>103</v>
      </c>
      <c r="E1548" t="s">
        <v>15</v>
      </c>
      <c r="F1548" t="s">
        <v>25</v>
      </c>
      <c r="G1548">
        <v>2</v>
      </c>
      <c r="H1548" s="1">
        <f t="shared" si="49"/>
        <v>206</v>
      </c>
      <c r="I1548" t="s">
        <v>92</v>
      </c>
      <c r="J1548" t="s">
        <v>43</v>
      </c>
    </row>
    <row r="1549" spans="1:10" x14ac:dyDescent="0.25">
      <c r="A1549" t="s">
        <v>27</v>
      </c>
      <c r="B1549" t="s">
        <v>161</v>
      </c>
      <c r="C1549" t="str">
        <f t="shared" si="48"/>
        <v>Cleveland Park -- Rhode Island Avenue</v>
      </c>
      <c r="D1549" s="1">
        <v>495</v>
      </c>
      <c r="E1549" t="s">
        <v>15</v>
      </c>
      <c r="F1549" t="s">
        <v>15</v>
      </c>
      <c r="G1549">
        <v>1</v>
      </c>
      <c r="H1549" s="1">
        <f t="shared" si="49"/>
        <v>495</v>
      </c>
      <c r="I1549" t="s">
        <v>92</v>
      </c>
      <c r="J1549" t="s">
        <v>37</v>
      </c>
    </row>
    <row r="1550" spans="1:10" x14ac:dyDescent="0.25">
      <c r="A1550" t="s">
        <v>27</v>
      </c>
      <c r="B1550" t="s">
        <v>168</v>
      </c>
      <c r="C1550" t="str">
        <f t="shared" si="48"/>
        <v>Cleveland Park -- Southern Avenue</v>
      </c>
      <c r="D1550" s="1">
        <v>234</v>
      </c>
      <c r="E1550" t="s">
        <v>15</v>
      </c>
      <c r="F1550" t="s">
        <v>4</v>
      </c>
      <c r="G1550">
        <v>2</v>
      </c>
      <c r="H1550" s="1">
        <f t="shared" si="49"/>
        <v>468</v>
      </c>
      <c r="I1550" t="s">
        <v>92</v>
      </c>
      <c r="J1550" t="s">
        <v>37</v>
      </c>
    </row>
    <row r="1551" spans="1:10" x14ac:dyDescent="0.25">
      <c r="A1551" t="s">
        <v>27</v>
      </c>
      <c r="B1551" t="s">
        <v>60</v>
      </c>
      <c r="C1551" t="str">
        <f t="shared" si="48"/>
        <v>Cleveland Park -- Takoma</v>
      </c>
      <c r="D1551" s="1">
        <v>416</v>
      </c>
      <c r="E1551" t="s">
        <v>15</v>
      </c>
      <c r="F1551" t="s">
        <v>15</v>
      </c>
      <c r="G1551">
        <v>1</v>
      </c>
      <c r="H1551" s="1">
        <f t="shared" si="49"/>
        <v>416</v>
      </c>
      <c r="I1551" t="s">
        <v>92</v>
      </c>
      <c r="J1551" t="s">
        <v>43</v>
      </c>
    </row>
    <row r="1552" spans="1:10" x14ac:dyDescent="0.25">
      <c r="A1552" t="s">
        <v>154</v>
      </c>
      <c r="B1552" t="s">
        <v>3</v>
      </c>
      <c r="C1552" t="str">
        <f t="shared" si="48"/>
        <v>Columbia Heights -- Anacostia</v>
      </c>
      <c r="D1552" s="1">
        <v>11613</v>
      </c>
      <c r="E1552" t="s">
        <v>7</v>
      </c>
      <c r="F1552" t="s">
        <v>4</v>
      </c>
      <c r="G1552">
        <v>1</v>
      </c>
      <c r="H1552" s="1">
        <f t="shared" si="49"/>
        <v>11613</v>
      </c>
      <c r="I1552" t="s">
        <v>92</v>
      </c>
      <c r="J1552" t="s">
        <v>37</v>
      </c>
    </row>
    <row r="1553" spans="1:10" x14ac:dyDescent="0.25">
      <c r="A1553" t="s">
        <v>154</v>
      </c>
      <c r="B1553" t="s">
        <v>13</v>
      </c>
      <c r="C1553" t="str">
        <f t="shared" si="48"/>
        <v>Columbia Heights -- Benning Road</v>
      </c>
      <c r="D1553" s="1">
        <v>2987</v>
      </c>
      <c r="E1553" t="s">
        <v>7</v>
      </c>
      <c r="F1553" t="s">
        <v>1</v>
      </c>
      <c r="G1553">
        <v>2</v>
      </c>
      <c r="H1553" s="1">
        <f t="shared" si="49"/>
        <v>5974</v>
      </c>
      <c r="I1553" t="s">
        <v>92</v>
      </c>
      <c r="J1553" t="s">
        <v>43</v>
      </c>
    </row>
    <row r="1554" spans="1:10" x14ac:dyDescent="0.25">
      <c r="A1554" t="s">
        <v>154</v>
      </c>
      <c r="B1554" t="s">
        <v>20</v>
      </c>
      <c r="C1554" t="str">
        <f t="shared" si="48"/>
        <v>Columbia Heights -- Brookland</v>
      </c>
      <c r="D1554" s="1">
        <v>3734</v>
      </c>
      <c r="E1554" t="s">
        <v>7</v>
      </c>
      <c r="F1554" t="s">
        <v>15</v>
      </c>
      <c r="G1554">
        <v>2</v>
      </c>
      <c r="H1554" s="1">
        <f t="shared" si="49"/>
        <v>7468</v>
      </c>
      <c r="I1554" t="s">
        <v>92</v>
      </c>
      <c r="J1554" t="s">
        <v>43</v>
      </c>
    </row>
    <row r="1555" spans="1:10" x14ac:dyDescent="0.25">
      <c r="A1555" t="s">
        <v>154</v>
      </c>
      <c r="B1555" t="s">
        <v>21</v>
      </c>
      <c r="C1555" t="str">
        <f t="shared" si="48"/>
        <v>Columbia Heights -- Capitol Heights</v>
      </c>
      <c r="D1555" s="1">
        <v>1236</v>
      </c>
      <c r="E1555" t="s">
        <v>7</v>
      </c>
      <c r="F1555" t="s">
        <v>1</v>
      </c>
      <c r="G1555">
        <v>2</v>
      </c>
      <c r="H1555" s="1">
        <f t="shared" si="49"/>
        <v>2472</v>
      </c>
      <c r="I1555" t="s">
        <v>92</v>
      </c>
      <c r="J1555" t="s">
        <v>43</v>
      </c>
    </row>
    <row r="1556" spans="1:10" x14ac:dyDescent="0.25">
      <c r="A1556" t="s">
        <v>154</v>
      </c>
      <c r="B1556" t="s">
        <v>265</v>
      </c>
      <c r="C1556" t="str">
        <f t="shared" si="48"/>
        <v>Columbia Heights -- Congress Heights</v>
      </c>
      <c r="D1556" s="1">
        <v>4047</v>
      </c>
      <c r="E1556" t="s">
        <v>7</v>
      </c>
      <c r="F1556" t="s">
        <v>4</v>
      </c>
      <c r="G1556">
        <v>1</v>
      </c>
      <c r="H1556" s="1">
        <f t="shared" si="49"/>
        <v>4047</v>
      </c>
      <c r="I1556" t="s">
        <v>92</v>
      </c>
      <c r="J1556" t="s">
        <v>43</v>
      </c>
    </row>
    <row r="1557" spans="1:10" x14ac:dyDescent="0.25">
      <c r="A1557" t="s">
        <v>154</v>
      </c>
      <c r="B1557" t="s">
        <v>268</v>
      </c>
      <c r="C1557" t="str">
        <f t="shared" si="48"/>
        <v>Columbia Heights -- Deanwood</v>
      </c>
      <c r="D1557" s="1">
        <v>1087</v>
      </c>
      <c r="E1557" t="s">
        <v>7</v>
      </c>
      <c r="F1557" t="s">
        <v>25</v>
      </c>
      <c r="G1557">
        <v>2</v>
      </c>
      <c r="H1557" s="1">
        <f t="shared" si="49"/>
        <v>2174</v>
      </c>
      <c r="I1557" t="s">
        <v>92</v>
      </c>
      <c r="J1557" t="s">
        <v>43</v>
      </c>
    </row>
    <row r="1558" spans="1:10" x14ac:dyDescent="0.25">
      <c r="A1558" t="s">
        <v>154</v>
      </c>
      <c r="B1558" t="s">
        <v>116</v>
      </c>
      <c r="C1558" t="str">
        <f t="shared" si="48"/>
        <v>Columbia Heights -- Fort Totten</v>
      </c>
      <c r="D1558" s="1">
        <v>16694</v>
      </c>
      <c r="E1558" t="s">
        <v>7</v>
      </c>
      <c r="F1558" t="s">
        <v>117</v>
      </c>
      <c r="G1558">
        <v>1</v>
      </c>
      <c r="H1558" s="1">
        <f t="shared" si="49"/>
        <v>16694</v>
      </c>
      <c r="I1558" t="s">
        <v>92</v>
      </c>
      <c r="J1558" t="s">
        <v>43</v>
      </c>
    </row>
    <row r="1559" spans="1:10" x14ac:dyDescent="0.25">
      <c r="A1559" t="s">
        <v>154</v>
      </c>
      <c r="B1559" t="s">
        <v>119</v>
      </c>
      <c r="C1559" t="str">
        <f t="shared" si="48"/>
        <v>Columbia Heights -- Friendship Heights</v>
      </c>
      <c r="D1559" s="1">
        <v>1366</v>
      </c>
      <c r="E1559" t="s">
        <v>7</v>
      </c>
      <c r="F1559" t="s">
        <v>15</v>
      </c>
      <c r="G1559">
        <v>2</v>
      </c>
      <c r="H1559" s="1">
        <f t="shared" si="49"/>
        <v>2732</v>
      </c>
      <c r="I1559" t="s">
        <v>92</v>
      </c>
      <c r="J1559" t="s">
        <v>37</v>
      </c>
    </row>
    <row r="1560" spans="1:10" x14ac:dyDescent="0.25">
      <c r="A1560" t="s">
        <v>154</v>
      </c>
      <c r="B1560" t="s">
        <v>185</v>
      </c>
      <c r="C1560" t="str">
        <f t="shared" si="48"/>
        <v>Columbia Heights -- Minnesota Avenue</v>
      </c>
      <c r="D1560" s="1">
        <v>2928</v>
      </c>
      <c r="E1560" t="s">
        <v>7</v>
      </c>
      <c r="F1560" t="s">
        <v>25</v>
      </c>
      <c r="G1560">
        <v>2</v>
      </c>
      <c r="H1560" s="1">
        <f t="shared" si="49"/>
        <v>5856</v>
      </c>
      <c r="I1560" t="s">
        <v>92</v>
      </c>
      <c r="J1560" t="s">
        <v>37</v>
      </c>
    </row>
    <row r="1561" spans="1:10" x14ac:dyDescent="0.25">
      <c r="A1561" t="s">
        <v>154</v>
      </c>
      <c r="B1561" t="s">
        <v>161</v>
      </c>
      <c r="C1561" t="str">
        <f t="shared" si="48"/>
        <v>Columbia Heights -- Rhode Island Avenue</v>
      </c>
      <c r="D1561" s="1">
        <v>4502</v>
      </c>
      <c r="E1561" t="s">
        <v>7</v>
      </c>
      <c r="F1561" t="s">
        <v>15</v>
      </c>
      <c r="G1561">
        <v>2</v>
      </c>
      <c r="H1561" s="1">
        <f t="shared" si="49"/>
        <v>9004</v>
      </c>
      <c r="I1561" t="s">
        <v>92</v>
      </c>
      <c r="J1561" t="s">
        <v>43</v>
      </c>
    </row>
    <row r="1562" spans="1:10" x14ac:dyDescent="0.25">
      <c r="A1562" t="s">
        <v>154</v>
      </c>
      <c r="B1562" t="s">
        <v>168</v>
      </c>
      <c r="C1562" t="str">
        <f t="shared" si="48"/>
        <v>Columbia Heights -- Southern Avenue</v>
      </c>
      <c r="D1562" s="1">
        <v>4738</v>
      </c>
      <c r="E1562" t="s">
        <v>7</v>
      </c>
      <c r="F1562" t="s">
        <v>4</v>
      </c>
      <c r="G1562">
        <v>1</v>
      </c>
      <c r="H1562" s="1">
        <f t="shared" si="49"/>
        <v>4738</v>
      </c>
      <c r="I1562" t="s">
        <v>92</v>
      </c>
      <c r="J1562" t="s">
        <v>43</v>
      </c>
    </row>
    <row r="1563" spans="1:10" x14ac:dyDescent="0.25">
      <c r="A1563" t="s">
        <v>154</v>
      </c>
      <c r="B1563" t="s">
        <v>60</v>
      </c>
      <c r="C1563" t="str">
        <f t="shared" si="48"/>
        <v>Columbia Heights -- Takoma</v>
      </c>
      <c r="D1563" s="1">
        <v>3070</v>
      </c>
      <c r="E1563" t="s">
        <v>7</v>
      </c>
      <c r="F1563" t="s">
        <v>15</v>
      </c>
      <c r="G1563">
        <v>2</v>
      </c>
      <c r="H1563" s="1">
        <f t="shared" si="49"/>
        <v>6140</v>
      </c>
      <c r="I1563" t="s">
        <v>92</v>
      </c>
      <c r="J1563" t="s">
        <v>43</v>
      </c>
    </row>
    <row r="1564" spans="1:10" x14ac:dyDescent="0.25">
      <c r="A1564" t="s">
        <v>265</v>
      </c>
      <c r="B1564" t="s">
        <v>6</v>
      </c>
      <c r="C1564" t="str">
        <f t="shared" si="48"/>
        <v>Congress Heights -- Archives-Navy Memorial</v>
      </c>
      <c r="D1564" s="1">
        <v>2621</v>
      </c>
      <c r="E1564" t="s">
        <v>4</v>
      </c>
      <c r="F1564" t="s">
        <v>7</v>
      </c>
      <c r="G1564">
        <v>1</v>
      </c>
      <c r="H1564" s="1">
        <f t="shared" si="49"/>
        <v>2621</v>
      </c>
      <c r="I1564" t="s">
        <v>92</v>
      </c>
      <c r="J1564" t="s">
        <v>40</v>
      </c>
    </row>
    <row r="1565" spans="1:10" x14ac:dyDescent="0.25">
      <c r="A1565" t="s">
        <v>265</v>
      </c>
      <c r="B1565" t="s">
        <v>22</v>
      </c>
      <c r="C1565" t="str">
        <f t="shared" si="48"/>
        <v>Congress Heights -- Capitol South</v>
      </c>
      <c r="D1565" s="1">
        <v>219</v>
      </c>
      <c r="E1565" t="s">
        <v>4</v>
      </c>
      <c r="F1565" t="s">
        <v>23</v>
      </c>
      <c r="G1565">
        <v>2</v>
      </c>
      <c r="H1565" s="1">
        <f t="shared" si="49"/>
        <v>438</v>
      </c>
      <c r="I1565" t="s">
        <v>92</v>
      </c>
      <c r="J1565" t="s">
        <v>40</v>
      </c>
    </row>
    <row r="1566" spans="1:10" x14ac:dyDescent="0.25">
      <c r="A1566" t="s">
        <v>265</v>
      </c>
      <c r="B1566" t="s">
        <v>27</v>
      </c>
      <c r="C1566" t="str">
        <f t="shared" si="48"/>
        <v>Congress Heights -- Cleveland Park</v>
      </c>
      <c r="D1566" s="1">
        <v>37</v>
      </c>
      <c r="E1566" t="s">
        <v>4</v>
      </c>
      <c r="F1566" t="s">
        <v>15</v>
      </c>
      <c r="G1566">
        <v>2</v>
      </c>
      <c r="H1566" s="1">
        <f t="shared" si="49"/>
        <v>74</v>
      </c>
      <c r="I1566" t="s">
        <v>92</v>
      </c>
      <c r="J1566" t="s">
        <v>37</v>
      </c>
    </row>
    <row r="1567" spans="1:10" x14ac:dyDescent="0.25">
      <c r="A1567" t="s">
        <v>265</v>
      </c>
      <c r="B1567" t="s">
        <v>154</v>
      </c>
      <c r="C1567" t="str">
        <f t="shared" si="48"/>
        <v>Congress Heights -- Columbia Heights</v>
      </c>
      <c r="D1567" s="1">
        <v>4196</v>
      </c>
      <c r="E1567" t="s">
        <v>4</v>
      </c>
      <c r="F1567" t="s">
        <v>7</v>
      </c>
      <c r="G1567">
        <v>1</v>
      </c>
      <c r="H1567" s="1">
        <f t="shared" si="49"/>
        <v>4196</v>
      </c>
      <c r="I1567" t="s">
        <v>92</v>
      </c>
      <c r="J1567" t="s">
        <v>40</v>
      </c>
    </row>
    <row r="1568" spans="1:10" x14ac:dyDescent="0.25">
      <c r="A1568" t="s">
        <v>265</v>
      </c>
      <c r="B1568" t="s">
        <v>270</v>
      </c>
      <c r="C1568" t="str">
        <f t="shared" si="48"/>
        <v>Congress Heights -- Dupont Circle</v>
      </c>
      <c r="D1568" s="1">
        <v>1293</v>
      </c>
      <c r="E1568" t="s">
        <v>4</v>
      </c>
      <c r="F1568" t="s">
        <v>15</v>
      </c>
      <c r="G1568">
        <v>2</v>
      </c>
      <c r="H1568" s="1">
        <f t="shared" si="49"/>
        <v>2586</v>
      </c>
      <c r="I1568" t="s">
        <v>92</v>
      </c>
      <c r="J1568" t="s">
        <v>37</v>
      </c>
    </row>
    <row r="1569" spans="1:10" x14ac:dyDescent="0.25">
      <c r="A1569" t="s">
        <v>265</v>
      </c>
      <c r="B1569" t="s">
        <v>272</v>
      </c>
      <c r="C1569" t="str">
        <f t="shared" si="48"/>
        <v>Congress Heights -- Eastern Market</v>
      </c>
      <c r="D1569" s="1">
        <v>306</v>
      </c>
      <c r="E1569" t="s">
        <v>4</v>
      </c>
      <c r="F1569" t="s">
        <v>23</v>
      </c>
      <c r="G1569">
        <v>2</v>
      </c>
      <c r="H1569" s="1">
        <f t="shared" si="49"/>
        <v>612</v>
      </c>
      <c r="I1569" t="s">
        <v>92</v>
      </c>
      <c r="J1569" t="s">
        <v>37</v>
      </c>
    </row>
    <row r="1570" spans="1:10" x14ac:dyDescent="0.25">
      <c r="A1570" t="s">
        <v>265</v>
      </c>
      <c r="B1570" t="s">
        <v>275</v>
      </c>
      <c r="C1570" t="str">
        <f t="shared" si="48"/>
        <v>Congress Heights -- Farragut North</v>
      </c>
      <c r="D1570" s="1">
        <v>1280</v>
      </c>
      <c r="E1570" t="s">
        <v>4</v>
      </c>
      <c r="F1570" t="s">
        <v>15</v>
      </c>
      <c r="G1570">
        <v>2</v>
      </c>
      <c r="H1570" s="1">
        <f t="shared" si="49"/>
        <v>2560</v>
      </c>
      <c r="I1570" t="s">
        <v>92</v>
      </c>
      <c r="J1570" t="s">
        <v>40</v>
      </c>
    </row>
    <row r="1571" spans="1:10" x14ac:dyDescent="0.25">
      <c r="A1571" t="s">
        <v>265</v>
      </c>
      <c r="B1571" t="s">
        <v>276</v>
      </c>
      <c r="C1571" t="str">
        <f t="shared" si="48"/>
        <v>Congress Heights -- Farragut West</v>
      </c>
      <c r="D1571" s="1">
        <v>1899</v>
      </c>
      <c r="E1571" t="s">
        <v>4</v>
      </c>
      <c r="F1571" t="s">
        <v>23</v>
      </c>
      <c r="G1571">
        <v>2</v>
      </c>
      <c r="H1571" s="1">
        <f t="shared" si="49"/>
        <v>3798</v>
      </c>
      <c r="I1571" t="s">
        <v>92</v>
      </c>
      <c r="J1571" t="s">
        <v>37</v>
      </c>
    </row>
    <row r="1572" spans="1:10" x14ac:dyDescent="0.25">
      <c r="A1572" t="s">
        <v>265</v>
      </c>
      <c r="B1572" t="s">
        <v>277</v>
      </c>
      <c r="C1572" t="str">
        <f t="shared" si="48"/>
        <v>Congress Heights -- Federal Center SW</v>
      </c>
      <c r="D1572" s="1">
        <v>224</v>
      </c>
      <c r="E1572" t="s">
        <v>4</v>
      </c>
      <c r="F1572" t="s">
        <v>23</v>
      </c>
      <c r="G1572">
        <v>2</v>
      </c>
      <c r="H1572" s="1">
        <f t="shared" si="49"/>
        <v>448</v>
      </c>
      <c r="I1572" t="s">
        <v>92</v>
      </c>
      <c r="J1572" t="s">
        <v>40</v>
      </c>
    </row>
    <row r="1573" spans="1:10" x14ac:dyDescent="0.25">
      <c r="A1573" t="s">
        <v>265</v>
      </c>
      <c r="B1573" t="s">
        <v>278</v>
      </c>
      <c r="C1573" t="str">
        <f t="shared" si="48"/>
        <v>Congress Heights -- Federal Triangle</v>
      </c>
      <c r="D1573" s="1">
        <v>595</v>
      </c>
      <c r="E1573" t="s">
        <v>4</v>
      </c>
      <c r="F1573" t="s">
        <v>23</v>
      </c>
      <c r="G1573">
        <v>2</v>
      </c>
      <c r="H1573" s="1">
        <f t="shared" si="49"/>
        <v>1190</v>
      </c>
      <c r="I1573" t="s">
        <v>92</v>
      </c>
      <c r="J1573" t="s">
        <v>37</v>
      </c>
    </row>
    <row r="1574" spans="1:10" x14ac:dyDescent="0.25">
      <c r="A1574" t="s">
        <v>265</v>
      </c>
      <c r="B1574" t="s">
        <v>279</v>
      </c>
      <c r="C1574" t="str">
        <f t="shared" si="48"/>
        <v>Congress Heights -- Foggy Bottom</v>
      </c>
      <c r="D1574" s="1">
        <v>2409</v>
      </c>
      <c r="E1574" t="s">
        <v>4</v>
      </c>
      <c r="F1574" t="s">
        <v>23</v>
      </c>
      <c r="G1574">
        <v>2</v>
      </c>
      <c r="H1574" s="1">
        <f t="shared" si="49"/>
        <v>4818</v>
      </c>
      <c r="I1574" t="s">
        <v>92</v>
      </c>
      <c r="J1574" t="s">
        <v>40</v>
      </c>
    </row>
    <row r="1575" spans="1:10" x14ac:dyDescent="0.25">
      <c r="A1575" t="s">
        <v>265</v>
      </c>
      <c r="B1575" t="s">
        <v>120</v>
      </c>
      <c r="C1575" t="str">
        <f t="shared" si="48"/>
        <v>Congress Heights -- Gallery Place-Chinatown</v>
      </c>
      <c r="D1575" s="1">
        <v>4163</v>
      </c>
      <c r="E1575" t="s">
        <v>4</v>
      </c>
      <c r="F1575" t="s">
        <v>117</v>
      </c>
      <c r="G1575">
        <v>1</v>
      </c>
      <c r="H1575" s="1">
        <f t="shared" si="49"/>
        <v>4163</v>
      </c>
      <c r="I1575" t="s">
        <v>92</v>
      </c>
      <c r="J1575" t="s">
        <v>40</v>
      </c>
    </row>
    <row r="1576" spans="1:10" x14ac:dyDescent="0.25">
      <c r="A1576" t="s">
        <v>265</v>
      </c>
      <c r="B1576" t="s">
        <v>121</v>
      </c>
      <c r="C1576" t="str">
        <f t="shared" si="48"/>
        <v>Congress Heights -- Georgia Avenue-Petworth</v>
      </c>
      <c r="D1576" s="1">
        <v>1612</v>
      </c>
      <c r="E1576" t="s">
        <v>4</v>
      </c>
      <c r="F1576" t="s">
        <v>7</v>
      </c>
      <c r="G1576">
        <v>1</v>
      </c>
      <c r="H1576" s="1">
        <f t="shared" si="49"/>
        <v>1612</v>
      </c>
      <c r="I1576" t="s">
        <v>92</v>
      </c>
      <c r="J1576" t="s">
        <v>40</v>
      </c>
    </row>
    <row r="1577" spans="1:10" x14ac:dyDescent="0.25">
      <c r="A1577" t="s">
        <v>265</v>
      </c>
      <c r="B1577" t="s">
        <v>128</v>
      </c>
      <c r="C1577" t="str">
        <f t="shared" si="48"/>
        <v>Congress Heights -- Judiciary Square</v>
      </c>
      <c r="D1577" s="1">
        <v>717</v>
      </c>
      <c r="E1577" t="s">
        <v>4</v>
      </c>
      <c r="F1577" t="s">
        <v>15</v>
      </c>
      <c r="G1577">
        <v>2</v>
      </c>
      <c r="H1577" s="1">
        <f t="shared" si="49"/>
        <v>1434</v>
      </c>
      <c r="I1577" t="s">
        <v>92</v>
      </c>
      <c r="J1577" t="s">
        <v>40</v>
      </c>
    </row>
    <row r="1578" spans="1:10" x14ac:dyDescent="0.25">
      <c r="A1578" t="s">
        <v>265</v>
      </c>
      <c r="B1578" t="s">
        <v>132</v>
      </c>
      <c r="C1578" t="str">
        <f t="shared" si="48"/>
        <v>Congress Heights -- L'Enfant Plaza</v>
      </c>
      <c r="D1578" s="1">
        <v>1573</v>
      </c>
      <c r="E1578" t="s">
        <v>4</v>
      </c>
      <c r="F1578" t="s">
        <v>133</v>
      </c>
      <c r="G1578">
        <v>1</v>
      </c>
      <c r="H1578" s="1">
        <f t="shared" si="49"/>
        <v>1573</v>
      </c>
      <c r="I1578" t="s">
        <v>92</v>
      </c>
      <c r="J1578" t="s">
        <v>40</v>
      </c>
    </row>
    <row r="1579" spans="1:10" x14ac:dyDescent="0.25">
      <c r="A1579" t="s">
        <v>265</v>
      </c>
      <c r="B1579" t="s">
        <v>181</v>
      </c>
      <c r="C1579" t="str">
        <f t="shared" si="48"/>
        <v>Congress Heights -- McPherson Square</v>
      </c>
      <c r="D1579" s="1">
        <v>1406</v>
      </c>
      <c r="E1579" t="s">
        <v>4</v>
      </c>
      <c r="F1579" t="s">
        <v>23</v>
      </c>
      <c r="G1579">
        <v>2</v>
      </c>
      <c r="H1579" s="1">
        <f t="shared" si="49"/>
        <v>2812</v>
      </c>
      <c r="I1579" t="s">
        <v>92</v>
      </c>
      <c r="J1579" t="s">
        <v>40</v>
      </c>
    </row>
    <row r="1580" spans="1:10" x14ac:dyDescent="0.25">
      <c r="A1580" t="s">
        <v>265</v>
      </c>
      <c r="B1580" t="s">
        <v>183</v>
      </c>
      <c r="C1580" t="str">
        <f t="shared" si="48"/>
        <v>Congress Heights -- Metro Center</v>
      </c>
      <c r="D1580" s="1">
        <v>1122</v>
      </c>
      <c r="E1580" t="s">
        <v>4</v>
      </c>
      <c r="F1580" t="s">
        <v>184</v>
      </c>
      <c r="G1580">
        <v>2</v>
      </c>
      <c r="H1580" s="1">
        <f t="shared" si="49"/>
        <v>2244</v>
      </c>
      <c r="I1580" t="s">
        <v>92</v>
      </c>
      <c r="J1580" t="s">
        <v>40</v>
      </c>
    </row>
    <row r="1581" spans="1:10" x14ac:dyDescent="0.25">
      <c r="A1581" t="s">
        <v>265</v>
      </c>
      <c r="B1581" t="s">
        <v>249</v>
      </c>
      <c r="C1581" t="str">
        <f t="shared" si="48"/>
        <v>Congress Heights -- Mt. Vernon Square-UDC</v>
      </c>
      <c r="D1581" s="1">
        <v>1446</v>
      </c>
      <c r="E1581" t="s">
        <v>4</v>
      </c>
      <c r="F1581" t="s">
        <v>7</v>
      </c>
      <c r="G1581">
        <v>1</v>
      </c>
      <c r="H1581" s="1">
        <f t="shared" si="49"/>
        <v>1446</v>
      </c>
      <c r="I1581" t="s">
        <v>92</v>
      </c>
      <c r="J1581" t="s">
        <v>40</v>
      </c>
    </row>
    <row r="1582" spans="1:10" x14ac:dyDescent="0.25">
      <c r="A1582" t="s">
        <v>265</v>
      </c>
      <c r="B1582" t="s">
        <v>250</v>
      </c>
      <c r="C1582" t="str">
        <f t="shared" si="48"/>
        <v>Congress Heights -- Navy Yard</v>
      </c>
      <c r="D1582" s="1">
        <v>1745</v>
      </c>
      <c r="E1582" t="s">
        <v>4</v>
      </c>
      <c r="F1582" t="s">
        <v>4</v>
      </c>
      <c r="G1582">
        <v>1</v>
      </c>
      <c r="H1582" s="1">
        <f t="shared" si="49"/>
        <v>1745</v>
      </c>
      <c r="I1582" t="s">
        <v>92</v>
      </c>
      <c r="J1582" t="s">
        <v>40</v>
      </c>
    </row>
    <row r="1583" spans="1:10" x14ac:dyDescent="0.25">
      <c r="A1583" t="s">
        <v>265</v>
      </c>
      <c r="B1583" t="s">
        <v>155</v>
      </c>
      <c r="C1583" t="str">
        <f t="shared" si="48"/>
        <v>Congress Heights -- New York Ave</v>
      </c>
      <c r="D1583" s="1">
        <v>1179</v>
      </c>
      <c r="E1583" t="s">
        <v>4</v>
      </c>
      <c r="F1583" t="s">
        <v>15</v>
      </c>
      <c r="G1583">
        <v>2</v>
      </c>
      <c r="H1583" s="1">
        <f t="shared" si="49"/>
        <v>2358</v>
      </c>
      <c r="I1583" t="s">
        <v>92</v>
      </c>
      <c r="J1583" t="s">
        <v>40</v>
      </c>
    </row>
    <row r="1584" spans="1:10" x14ac:dyDescent="0.25">
      <c r="A1584" t="s">
        <v>265</v>
      </c>
      <c r="B1584" t="s">
        <v>158</v>
      </c>
      <c r="C1584" t="str">
        <f t="shared" si="48"/>
        <v>Congress Heights -- Potomac Avenue</v>
      </c>
      <c r="D1584" s="1">
        <v>183</v>
      </c>
      <c r="E1584" t="s">
        <v>4</v>
      </c>
      <c r="F1584" t="s">
        <v>23</v>
      </c>
      <c r="G1584">
        <v>2</v>
      </c>
      <c r="H1584" s="1">
        <f t="shared" si="49"/>
        <v>366</v>
      </c>
      <c r="I1584" t="s">
        <v>92</v>
      </c>
      <c r="J1584" t="s">
        <v>40</v>
      </c>
    </row>
    <row r="1585" spans="1:10" x14ac:dyDescent="0.25">
      <c r="A1585" t="s">
        <v>265</v>
      </c>
      <c r="B1585" t="s">
        <v>165</v>
      </c>
      <c r="C1585" t="str">
        <f t="shared" si="48"/>
        <v>Congress Heights -- Shaw-Howard University</v>
      </c>
      <c r="D1585" s="1">
        <v>2230</v>
      </c>
      <c r="E1585" t="s">
        <v>4</v>
      </c>
      <c r="F1585" t="s">
        <v>7</v>
      </c>
      <c r="G1585">
        <v>1</v>
      </c>
      <c r="H1585" s="1">
        <f t="shared" si="49"/>
        <v>2230</v>
      </c>
      <c r="I1585" t="s">
        <v>92</v>
      </c>
      <c r="J1585" t="s">
        <v>40</v>
      </c>
    </row>
    <row r="1586" spans="1:10" x14ac:dyDescent="0.25">
      <c r="A1586" t="s">
        <v>265</v>
      </c>
      <c r="B1586" t="s">
        <v>167</v>
      </c>
      <c r="C1586" t="str">
        <f t="shared" si="48"/>
        <v>Congress Heights -- Smithsonian</v>
      </c>
      <c r="D1586" s="1">
        <v>454</v>
      </c>
      <c r="E1586" t="s">
        <v>4</v>
      </c>
      <c r="F1586" t="s">
        <v>23</v>
      </c>
      <c r="G1586">
        <v>2</v>
      </c>
      <c r="H1586" s="1">
        <f t="shared" si="49"/>
        <v>908</v>
      </c>
      <c r="I1586" t="s">
        <v>92</v>
      </c>
      <c r="J1586" t="s">
        <v>40</v>
      </c>
    </row>
    <row r="1587" spans="1:10" x14ac:dyDescent="0.25">
      <c r="A1587" t="s">
        <v>265</v>
      </c>
      <c r="B1587" t="s">
        <v>170</v>
      </c>
      <c r="C1587" t="str">
        <f t="shared" si="48"/>
        <v>Congress Heights -- Stadium-Armory</v>
      </c>
      <c r="D1587" s="1">
        <v>655</v>
      </c>
      <c r="E1587" t="s">
        <v>4</v>
      </c>
      <c r="F1587" t="s">
        <v>23</v>
      </c>
      <c r="G1587">
        <v>2</v>
      </c>
      <c r="H1587" s="1">
        <f t="shared" si="49"/>
        <v>1310</v>
      </c>
      <c r="I1587" t="s">
        <v>92</v>
      </c>
      <c r="J1587" t="s">
        <v>40</v>
      </c>
    </row>
    <row r="1588" spans="1:10" x14ac:dyDescent="0.25">
      <c r="A1588" t="s">
        <v>265</v>
      </c>
      <c r="B1588" t="s">
        <v>61</v>
      </c>
      <c r="C1588" t="str">
        <f t="shared" si="48"/>
        <v>Congress Heights -- Tenleytown-AU</v>
      </c>
      <c r="D1588" s="1">
        <v>968</v>
      </c>
      <c r="E1588" t="s">
        <v>4</v>
      </c>
      <c r="F1588" t="s">
        <v>15</v>
      </c>
      <c r="G1588">
        <v>2</v>
      </c>
      <c r="H1588" s="1">
        <f t="shared" si="49"/>
        <v>1936</v>
      </c>
      <c r="I1588" t="s">
        <v>92</v>
      </c>
      <c r="J1588" t="s">
        <v>40</v>
      </c>
    </row>
    <row r="1589" spans="1:10" x14ac:dyDescent="0.25">
      <c r="A1589" t="s">
        <v>265</v>
      </c>
      <c r="B1589" t="s">
        <v>64</v>
      </c>
      <c r="C1589" t="str">
        <f t="shared" si="48"/>
        <v>Congress Heights -- U Street-Cardozo</v>
      </c>
      <c r="D1589" s="1">
        <v>1967</v>
      </c>
      <c r="E1589" t="s">
        <v>4</v>
      </c>
      <c r="F1589" t="s">
        <v>7</v>
      </c>
      <c r="G1589">
        <v>1</v>
      </c>
      <c r="H1589" s="1">
        <f t="shared" si="49"/>
        <v>1967</v>
      </c>
      <c r="I1589" t="s">
        <v>92</v>
      </c>
      <c r="J1589" t="s">
        <v>40</v>
      </c>
    </row>
    <row r="1590" spans="1:10" x14ac:dyDescent="0.25">
      <c r="A1590" t="s">
        <v>265</v>
      </c>
      <c r="B1590" t="s">
        <v>65</v>
      </c>
      <c r="C1590" t="str">
        <f t="shared" si="48"/>
        <v>Congress Heights -- Union Station</v>
      </c>
      <c r="D1590" s="1">
        <v>2015</v>
      </c>
      <c r="E1590" t="s">
        <v>4</v>
      </c>
      <c r="F1590" t="s">
        <v>15</v>
      </c>
      <c r="G1590">
        <v>2</v>
      </c>
      <c r="H1590" s="1">
        <f t="shared" si="49"/>
        <v>4030</v>
      </c>
      <c r="I1590" t="s">
        <v>92</v>
      </c>
      <c r="J1590" t="s">
        <v>40</v>
      </c>
    </row>
    <row r="1591" spans="1:10" x14ac:dyDescent="0.25">
      <c r="A1591" t="s">
        <v>265</v>
      </c>
      <c r="B1591" t="s">
        <v>199</v>
      </c>
      <c r="C1591" t="str">
        <f t="shared" si="48"/>
        <v>Congress Heights -- Van Ness-UDC</v>
      </c>
      <c r="D1591" s="1">
        <v>603</v>
      </c>
      <c r="E1591" t="s">
        <v>4</v>
      </c>
      <c r="F1591" t="s">
        <v>15</v>
      </c>
      <c r="G1591">
        <v>2</v>
      </c>
      <c r="H1591" s="1">
        <f t="shared" si="49"/>
        <v>1206</v>
      </c>
      <c r="I1591" t="s">
        <v>92</v>
      </c>
      <c r="J1591" t="s">
        <v>40</v>
      </c>
    </row>
    <row r="1592" spans="1:10" x14ac:dyDescent="0.25">
      <c r="A1592" t="s">
        <v>265</v>
      </c>
      <c r="B1592" t="s">
        <v>202</v>
      </c>
      <c r="C1592" t="str">
        <f t="shared" si="48"/>
        <v>Congress Heights -- Waterfront</v>
      </c>
      <c r="D1592" s="1">
        <v>1441</v>
      </c>
      <c r="E1592" t="s">
        <v>4</v>
      </c>
      <c r="F1592" t="s">
        <v>7</v>
      </c>
      <c r="G1592">
        <v>1</v>
      </c>
      <c r="H1592" s="1">
        <f t="shared" si="49"/>
        <v>1441</v>
      </c>
      <c r="I1592" t="s">
        <v>92</v>
      </c>
      <c r="J1592" t="s">
        <v>40</v>
      </c>
    </row>
    <row r="1593" spans="1:10" x14ac:dyDescent="0.25">
      <c r="A1593" t="s">
        <v>265</v>
      </c>
      <c r="B1593" t="s">
        <v>91</v>
      </c>
      <c r="C1593" t="str">
        <f t="shared" si="48"/>
        <v>Congress Heights -- Woodley Park-Zoo</v>
      </c>
      <c r="D1593" s="1">
        <v>221</v>
      </c>
      <c r="E1593" t="s">
        <v>4</v>
      </c>
      <c r="F1593" t="s">
        <v>15</v>
      </c>
      <c r="G1593">
        <v>2</v>
      </c>
      <c r="H1593" s="1">
        <f t="shared" si="49"/>
        <v>442</v>
      </c>
      <c r="I1593" t="s">
        <v>92</v>
      </c>
      <c r="J1593" t="s">
        <v>40</v>
      </c>
    </row>
    <row r="1594" spans="1:10" x14ac:dyDescent="0.25">
      <c r="A1594" t="s">
        <v>268</v>
      </c>
      <c r="B1594" t="s">
        <v>6</v>
      </c>
      <c r="C1594" t="str">
        <f t="shared" si="48"/>
        <v>Deanwood -- Archives-Navy Memorial</v>
      </c>
      <c r="D1594" s="1">
        <v>641</v>
      </c>
      <c r="E1594" t="s">
        <v>25</v>
      </c>
      <c r="F1594" t="s">
        <v>7</v>
      </c>
      <c r="G1594">
        <v>2</v>
      </c>
      <c r="H1594" s="1">
        <f t="shared" si="49"/>
        <v>1282</v>
      </c>
      <c r="I1594" t="s">
        <v>92</v>
      </c>
      <c r="J1594" t="s">
        <v>37</v>
      </c>
    </row>
    <row r="1595" spans="1:10" x14ac:dyDescent="0.25">
      <c r="A1595" t="s">
        <v>268</v>
      </c>
      <c r="B1595" t="s">
        <v>22</v>
      </c>
      <c r="C1595" t="str">
        <f t="shared" si="48"/>
        <v>Deanwood -- Capitol South</v>
      </c>
      <c r="D1595" s="1">
        <v>544</v>
      </c>
      <c r="E1595" t="s">
        <v>25</v>
      </c>
      <c r="F1595" t="s">
        <v>23</v>
      </c>
      <c r="G1595">
        <v>1</v>
      </c>
      <c r="H1595" s="1">
        <f t="shared" si="49"/>
        <v>544</v>
      </c>
      <c r="I1595" t="s">
        <v>92</v>
      </c>
      <c r="J1595" t="s">
        <v>37</v>
      </c>
    </row>
    <row r="1596" spans="1:10" x14ac:dyDescent="0.25">
      <c r="A1596" t="s">
        <v>268</v>
      </c>
      <c r="B1596" t="s">
        <v>27</v>
      </c>
      <c r="C1596" t="str">
        <f t="shared" si="48"/>
        <v>Deanwood -- Cleveland Park</v>
      </c>
      <c r="D1596" s="1">
        <v>58</v>
      </c>
      <c r="E1596" t="s">
        <v>25</v>
      </c>
      <c r="F1596" t="s">
        <v>15</v>
      </c>
      <c r="G1596">
        <v>2</v>
      </c>
      <c r="H1596" s="1">
        <f t="shared" si="49"/>
        <v>116</v>
      </c>
      <c r="I1596" t="s">
        <v>92</v>
      </c>
      <c r="J1596" t="s">
        <v>37</v>
      </c>
    </row>
    <row r="1597" spans="1:10" x14ac:dyDescent="0.25">
      <c r="A1597" t="s">
        <v>268</v>
      </c>
      <c r="B1597" t="s">
        <v>154</v>
      </c>
      <c r="C1597" t="str">
        <f t="shared" si="48"/>
        <v>Deanwood -- Columbia Heights</v>
      </c>
      <c r="D1597" s="1">
        <v>1086</v>
      </c>
      <c r="E1597" t="s">
        <v>25</v>
      </c>
      <c r="F1597" t="s">
        <v>7</v>
      </c>
      <c r="G1597">
        <v>2</v>
      </c>
      <c r="H1597" s="1">
        <f t="shared" si="49"/>
        <v>2172</v>
      </c>
      <c r="I1597" t="s">
        <v>92</v>
      </c>
      <c r="J1597" t="s">
        <v>37</v>
      </c>
    </row>
    <row r="1598" spans="1:10" x14ac:dyDescent="0.25">
      <c r="A1598" t="s">
        <v>268</v>
      </c>
      <c r="B1598" t="s">
        <v>270</v>
      </c>
      <c r="C1598" t="str">
        <f t="shared" si="48"/>
        <v>Deanwood -- Dupont Circle</v>
      </c>
      <c r="D1598" s="1">
        <v>597</v>
      </c>
      <c r="E1598" t="s">
        <v>25</v>
      </c>
      <c r="F1598" t="s">
        <v>15</v>
      </c>
      <c r="G1598">
        <v>2</v>
      </c>
      <c r="H1598" s="1">
        <f t="shared" si="49"/>
        <v>1194</v>
      </c>
      <c r="I1598" t="s">
        <v>92</v>
      </c>
      <c r="J1598" t="s">
        <v>37</v>
      </c>
    </row>
    <row r="1599" spans="1:10" x14ac:dyDescent="0.25">
      <c r="A1599" t="s">
        <v>268</v>
      </c>
      <c r="B1599" t="s">
        <v>272</v>
      </c>
      <c r="C1599" t="str">
        <f t="shared" si="48"/>
        <v>Deanwood -- Eastern Market</v>
      </c>
      <c r="D1599" s="1">
        <v>1289</v>
      </c>
      <c r="E1599" t="s">
        <v>25</v>
      </c>
      <c r="F1599" t="s">
        <v>23</v>
      </c>
      <c r="G1599">
        <v>1</v>
      </c>
      <c r="H1599" s="1">
        <f t="shared" si="49"/>
        <v>1289</v>
      </c>
      <c r="I1599" t="s">
        <v>92</v>
      </c>
      <c r="J1599" t="s">
        <v>37</v>
      </c>
    </row>
    <row r="1600" spans="1:10" x14ac:dyDescent="0.25">
      <c r="A1600" t="s">
        <v>268</v>
      </c>
      <c r="B1600" t="s">
        <v>275</v>
      </c>
      <c r="C1600" t="str">
        <f t="shared" si="48"/>
        <v>Deanwood -- Farragut North</v>
      </c>
      <c r="D1600" s="1">
        <v>266</v>
      </c>
      <c r="E1600" t="s">
        <v>25</v>
      </c>
      <c r="F1600" t="s">
        <v>15</v>
      </c>
      <c r="G1600">
        <v>2</v>
      </c>
      <c r="H1600" s="1">
        <f t="shared" si="49"/>
        <v>532</v>
      </c>
      <c r="I1600" t="s">
        <v>92</v>
      </c>
      <c r="J1600" t="s">
        <v>37</v>
      </c>
    </row>
    <row r="1601" spans="1:10" x14ac:dyDescent="0.25">
      <c r="A1601" t="s">
        <v>268</v>
      </c>
      <c r="B1601" t="s">
        <v>276</v>
      </c>
      <c r="C1601" t="str">
        <f t="shared" si="48"/>
        <v>Deanwood -- Farragut West</v>
      </c>
      <c r="D1601" s="1">
        <v>2529</v>
      </c>
      <c r="E1601" t="s">
        <v>25</v>
      </c>
      <c r="F1601" t="s">
        <v>23</v>
      </c>
      <c r="G1601">
        <v>1</v>
      </c>
      <c r="H1601" s="1">
        <f t="shared" si="49"/>
        <v>2529</v>
      </c>
      <c r="I1601" t="s">
        <v>92</v>
      </c>
      <c r="J1601" t="s">
        <v>37</v>
      </c>
    </row>
    <row r="1602" spans="1:10" x14ac:dyDescent="0.25">
      <c r="A1602" t="s">
        <v>268</v>
      </c>
      <c r="B1602" t="s">
        <v>277</v>
      </c>
      <c r="C1602" t="str">
        <f t="shared" ref="C1602:C1665" si="50">(A1602&amp;" -- "&amp;B1602)</f>
        <v>Deanwood -- Federal Center SW</v>
      </c>
      <c r="D1602" s="1">
        <v>445</v>
      </c>
      <c r="E1602" t="s">
        <v>25</v>
      </c>
      <c r="F1602" t="s">
        <v>23</v>
      </c>
      <c r="G1602">
        <v>1</v>
      </c>
      <c r="H1602" s="1">
        <f t="shared" ref="H1602:H1665" si="51">D1602*G1602</f>
        <v>445</v>
      </c>
      <c r="I1602" t="s">
        <v>92</v>
      </c>
      <c r="J1602" t="s">
        <v>37</v>
      </c>
    </row>
    <row r="1603" spans="1:10" x14ac:dyDescent="0.25">
      <c r="A1603" t="s">
        <v>268</v>
      </c>
      <c r="B1603" t="s">
        <v>278</v>
      </c>
      <c r="C1603" t="str">
        <f t="shared" si="50"/>
        <v>Deanwood -- Federal Triangle</v>
      </c>
      <c r="D1603" s="1">
        <v>646</v>
      </c>
      <c r="E1603" t="s">
        <v>25</v>
      </c>
      <c r="F1603" t="s">
        <v>23</v>
      </c>
      <c r="G1603">
        <v>1</v>
      </c>
      <c r="H1603" s="1">
        <f t="shared" si="51"/>
        <v>646</v>
      </c>
      <c r="I1603" t="s">
        <v>92</v>
      </c>
      <c r="J1603" t="s">
        <v>37</v>
      </c>
    </row>
    <row r="1604" spans="1:10" x14ac:dyDescent="0.25">
      <c r="A1604" t="s">
        <v>268</v>
      </c>
      <c r="B1604" t="s">
        <v>279</v>
      </c>
      <c r="C1604" t="str">
        <f t="shared" si="50"/>
        <v>Deanwood -- Foggy Bottom</v>
      </c>
      <c r="D1604" s="1">
        <v>2091</v>
      </c>
      <c r="E1604" t="s">
        <v>25</v>
      </c>
      <c r="F1604" t="s">
        <v>23</v>
      </c>
      <c r="G1604">
        <v>1</v>
      </c>
      <c r="H1604" s="1">
        <f t="shared" si="51"/>
        <v>2091</v>
      </c>
      <c r="I1604" t="s">
        <v>92</v>
      </c>
      <c r="J1604" t="s">
        <v>37</v>
      </c>
    </row>
    <row r="1605" spans="1:10" x14ac:dyDescent="0.25">
      <c r="A1605" t="s">
        <v>268</v>
      </c>
      <c r="B1605" t="s">
        <v>120</v>
      </c>
      <c r="C1605" t="str">
        <f t="shared" si="50"/>
        <v>Deanwood -- Gallery Place-Chinatown</v>
      </c>
      <c r="D1605" s="1">
        <v>833</v>
      </c>
      <c r="E1605" t="s">
        <v>25</v>
      </c>
      <c r="F1605" t="s">
        <v>117</v>
      </c>
      <c r="G1605">
        <v>2</v>
      </c>
      <c r="H1605" s="1">
        <f t="shared" si="51"/>
        <v>1666</v>
      </c>
      <c r="I1605" t="s">
        <v>92</v>
      </c>
      <c r="J1605" t="s">
        <v>37</v>
      </c>
    </row>
    <row r="1606" spans="1:10" x14ac:dyDescent="0.25">
      <c r="A1606" t="s">
        <v>268</v>
      </c>
      <c r="B1606" t="s">
        <v>121</v>
      </c>
      <c r="C1606" t="str">
        <f t="shared" si="50"/>
        <v>Deanwood -- Georgia Avenue-Petworth</v>
      </c>
      <c r="D1606" s="1">
        <v>582</v>
      </c>
      <c r="E1606" t="s">
        <v>25</v>
      </c>
      <c r="F1606" t="s">
        <v>7</v>
      </c>
      <c r="G1606">
        <v>2</v>
      </c>
      <c r="H1606" s="1">
        <f t="shared" si="51"/>
        <v>1164</v>
      </c>
      <c r="I1606" t="s">
        <v>92</v>
      </c>
      <c r="J1606" t="s">
        <v>37</v>
      </c>
    </row>
    <row r="1607" spans="1:10" x14ac:dyDescent="0.25">
      <c r="A1607" t="s">
        <v>268</v>
      </c>
      <c r="B1607" t="s">
        <v>128</v>
      </c>
      <c r="C1607" t="str">
        <f t="shared" si="50"/>
        <v>Deanwood -- Judiciary Square</v>
      </c>
      <c r="D1607" s="1">
        <v>584</v>
      </c>
      <c r="E1607" t="s">
        <v>25</v>
      </c>
      <c r="F1607" t="s">
        <v>15</v>
      </c>
      <c r="G1607">
        <v>2</v>
      </c>
      <c r="H1607" s="1">
        <f t="shared" si="51"/>
        <v>1168</v>
      </c>
      <c r="I1607" t="s">
        <v>92</v>
      </c>
      <c r="J1607" t="s">
        <v>37</v>
      </c>
    </row>
    <row r="1608" spans="1:10" x14ac:dyDescent="0.25">
      <c r="A1608" t="s">
        <v>268</v>
      </c>
      <c r="B1608" t="s">
        <v>132</v>
      </c>
      <c r="C1608" t="str">
        <f t="shared" si="50"/>
        <v>Deanwood -- L'Enfant Plaza</v>
      </c>
      <c r="D1608" s="1">
        <v>1024</v>
      </c>
      <c r="E1608" t="s">
        <v>25</v>
      </c>
      <c r="F1608" t="s">
        <v>133</v>
      </c>
      <c r="G1608">
        <v>1</v>
      </c>
      <c r="H1608" s="1">
        <f t="shared" si="51"/>
        <v>1024</v>
      </c>
      <c r="I1608" t="s">
        <v>92</v>
      </c>
      <c r="J1608" t="s">
        <v>37</v>
      </c>
    </row>
    <row r="1609" spans="1:10" x14ac:dyDescent="0.25">
      <c r="A1609" t="s">
        <v>268</v>
      </c>
      <c r="B1609" t="s">
        <v>181</v>
      </c>
      <c r="C1609" t="str">
        <f t="shared" si="50"/>
        <v>Deanwood -- McPherson Square</v>
      </c>
      <c r="D1609" s="1">
        <v>1494</v>
      </c>
      <c r="E1609" t="s">
        <v>25</v>
      </c>
      <c r="F1609" t="s">
        <v>23</v>
      </c>
      <c r="G1609">
        <v>1</v>
      </c>
      <c r="H1609" s="1">
        <f t="shared" si="51"/>
        <v>1494</v>
      </c>
      <c r="I1609" t="s">
        <v>92</v>
      </c>
      <c r="J1609" t="s">
        <v>37</v>
      </c>
    </row>
    <row r="1610" spans="1:10" x14ac:dyDescent="0.25">
      <c r="A1610" t="s">
        <v>268</v>
      </c>
      <c r="B1610" t="s">
        <v>183</v>
      </c>
      <c r="C1610" t="str">
        <f t="shared" si="50"/>
        <v>Deanwood -- Metro Center</v>
      </c>
      <c r="D1610" s="1">
        <v>1575</v>
      </c>
      <c r="E1610" t="s">
        <v>25</v>
      </c>
      <c r="F1610" t="s">
        <v>184</v>
      </c>
      <c r="G1610">
        <v>1</v>
      </c>
      <c r="H1610" s="1">
        <f t="shared" si="51"/>
        <v>1575</v>
      </c>
      <c r="I1610" t="s">
        <v>92</v>
      </c>
      <c r="J1610" t="s">
        <v>37</v>
      </c>
    </row>
    <row r="1611" spans="1:10" x14ac:dyDescent="0.25">
      <c r="A1611" t="s">
        <v>268</v>
      </c>
      <c r="B1611" t="s">
        <v>249</v>
      </c>
      <c r="C1611" t="str">
        <f t="shared" si="50"/>
        <v>Deanwood -- Mt. Vernon Square-UDC</v>
      </c>
      <c r="D1611" s="1">
        <v>386</v>
      </c>
      <c r="E1611" t="s">
        <v>25</v>
      </c>
      <c r="F1611" t="s">
        <v>7</v>
      </c>
      <c r="G1611">
        <v>2</v>
      </c>
      <c r="H1611" s="1">
        <f t="shared" si="51"/>
        <v>772</v>
      </c>
      <c r="I1611" t="s">
        <v>92</v>
      </c>
      <c r="J1611" t="s">
        <v>37</v>
      </c>
    </row>
    <row r="1612" spans="1:10" x14ac:dyDescent="0.25">
      <c r="A1612" t="s">
        <v>268</v>
      </c>
      <c r="B1612" t="s">
        <v>250</v>
      </c>
      <c r="C1612" t="str">
        <f t="shared" si="50"/>
        <v>Deanwood -- Navy Yard</v>
      </c>
      <c r="D1612" s="1">
        <v>188</v>
      </c>
      <c r="E1612" t="s">
        <v>25</v>
      </c>
      <c r="F1612" t="s">
        <v>4</v>
      </c>
      <c r="G1612">
        <v>2</v>
      </c>
      <c r="H1612" s="1">
        <f t="shared" si="51"/>
        <v>376</v>
      </c>
      <c r="I1612" t="s">
        <v>92</v>
      </c>
      <c r="J1612" t="s">
        <v>37</v>
      </c>
    </row>
    <row r="1613" spans="1:10" x14ac:dyDescent="0.25">
      <c r="A1613" t="s">
        <v>268</v>
      </c>
      <c r="B1613" t="s">
        <v>155</v>
      </c>
      <c r="C1613" t="str">
        <f t="shared" si="50"/>
        <v>Deanwood -- New York Ave</v>
      </c>
      <c r="D1613" s="1">
        <v>261</v>
      </c>
      <c r="E1613" t="s">
        <v>25</v>
      </c>
      <c r="F1613" t="s">
        <v>15</v>
      </c>
      <c r="G1613">
        <v>2</v>
      </c>
      <c r="H1613" s="1">
        <f t="shared" si="51"/>
        <v>522</v>
      </c>
      <c r="I1613" t="s">
        <v>92</v>
      </c>
      <c r="J1613" t="s">
        <v>37</v>
      </c>
    </row>
    <row r="1614" spans="1:10" x14ac:dyDescent="0.25">
      <c r="A1614" t="s">
        <v>268</v>
      </c>
      <c r="B1614" t="s">
        <v>158</v>
      </c>
      <c r="C1614" t="str">
        <f t="shared" si="50"/>
        <v>Deanwood -- Potomac Avenue</v>
      </c>
      <c r="D1614" s="1">
        <v>692</v>
      </c>
      <c r="E1614" t="s">
        <v>25</v>
      </c>
      <c r="F1614" t="s">
        <v>23</v>
      </c>
      <c r="G1614">
        <v>1</v>
      </c>
      <c r="H1614" s="1">
        <f t="shared" si="51"/>
        <v>692</v>
      </c>
      <c r="I1614" t="s">
        <v>92</v>
      </c>
      <c r="J1614" t="s">
        <v>37</v>
      </c>
    </row>
    <row r="1615" spans="1:10" x14ac:dyDescent="0.25">
      <c r="A1615" t="s">
        <v>268</v>
      </c>
      <c r="B1615" t="s">
        <v>165</v>
      </c>
      <c r="C1615" t="str">
        <f t="shared" si="50"/>
        <v>Deanwood -- Shaw-Howard University</v>
      </c>
      <c r="D1615" s="1">
        <v>805</v>
      </c>
      <c r="E1615" t="s">
        <v>25</v>
      </c>
      <c r="F1615" t="s">
        <v>7</v>
      </c>
      <c r="G1615">
        <v>2</v>
      </c>
      <c r="H1615" s="1">
        <f t="shared" si="51"/>
        <v>1610</v>
      </c>
      <c r="I1615" t="s">
        <v>92</v>
      </c>
      <c r="J1615" t="s">
        <v>37</v>
      </c>
    </row>
    <row r="1616" spans="1:10" x14ac:dyDescent="0.25">
      <c r="A1616" t="s">
        <v>268</v>
      </c>
      <c r="B1616" t="s">
        <v>167</v>
      </c>
      <c r="C1616" t="str">
        <f t="shared" si="50"/>
        <v>Deanwood -- Smithsonian</v>
      </c>
      <c r="D1616" s="1">
        <v>594</v>
      </c>
      <c r="E1616" t="s">
        <v>25</v>
      </c>
      <c r="F1616" t="s">
        <v>23</v>
      </c>
      <c r="G1616">
        <v>1</v>
      </c>
      <c r="H1616" s="1">
        <f t="shared" si="51"/>
        <v>594</v>
      </c>
      <c r="I1616" t="s">
        <v>92</v>
      </c>
      <c r="J1616" t="s">
        <v>37</v>
      </c>
    </row>
    <row r="1617" spans="1:10" x14ac:dyDescent="0.25">
      <c r="A1617" t="s">
        <v>268</v>
      </c>
      <c r="B1617" t="s">
        <v>170</v>
      </c>
      <c r="C1617" t="str">
        <f t="shared" si="50"/>
        <v>Deanwood -- Stadium-Armory</v>
      </c>
      <c r="D1617" s="1">
        <v>985</v>
      </c>
      <c r="E1617" t="s">
        <v>25</v>
      </c>
      <c r="F1617" t="s">
        <v>23</v>
      </c>
      <c r="G1617">
        <v>1</v>
      </c>
      <c r="H1617" s="1">
        <f t="shared" si="51"/>
        <v>985</v>
      </c>
      <c r="I1617" t="s">
        <v>92</v>
      </c>
      <c r="J1617" t="s">
        <v>37</v>
      </c>
    </row>
    <row r="1618" spans="1:10" x14ac:dyDescent="0.25">
      <c r="A1618" t="s">
        <v>268</v>
      </c>
      <c r="B1618" t="s">
        <v>61</v>
      </c>
      <c r="C1618" t="str">
        <f t="shared" si="50"/>
        <v>Deanwood -- Tenleytown-AU</v>
      </c>
      <c r="D1618" s="1">
        <v>338</v>
      </c>
      <c r="E1618" t="s">
        <v>25</v>
      </c>
      <c r="F1618" t="s">
        <v>15</v>
      </c>
      <c r="G1618">
        <v>2</v>
      </c>
      <c r="H1618" s="1">
        <f t="shared" si="51"/>
        <v>676</v>
      </c>
      <c r="I1618" t="s">
        <v>92</v>
      </c>
      <c r="J1618" t="s">
        <v>37</v>
      </c>
    </row>
    <row r="1619" spans="1:10" x14ac:dyDescent="0.25">
      <c r="A1619" t="s">
        <v>268</v>
      </c>
      <c r="B1619" t="s">
        <v>64</v>
      </c>
      <c r="C1619" t="str">
        <f t="shared" si="50"/>
        <v>Deanwood -- U Street-Cardozo</v>
      </c>
      <c r="D1619" s="1">
        <v>633</v>
      </c>
      <c r="E1619" t="s">
        <v>25</v>
      </c>
      <c r="F1619" t="s">
        <v>7</v>
      </c>
      <c r="G1619">
        <v>2</v>
      </c>
      <c r="H1619" s="1">
        <f t="shared" si="51"/>
        <v>1266</v>
      </c>
      <c r="I1619" t="s">
        <v>92</v>
      </c>
      <c r="J1619" t="s">
        <v>37</v>
      </c>
    </row>
    <row r="1620" spans="1:10" x14ac:dyDescent="0.25">
      <c r="A1620" t="s">
        <v>268</v>
      </c>
      <c r="B1620" t="s">
        <v>65</v>
      </c>
      <c r="C1620" t="str">
        <f t="shared" si="50"/>
        <v>Deanwood -- Union Station</v>
      </c>
      <c r="D1620" s="1">
        <v>756</v>
      </c>
      <c r="E1620" t="s">
        <v>25</v>
      </c>
      <c r="F1620" t="s">
        <v>15</v>
      </c>
      <c r="G1620">
        <v>2</v>
      </c>
      <c r="H1620" s="1">
        <f t="shared" si="51"/>
        <v>1512</v>
      </c>
      <c r="I1620" t="s">
        <v>92</v>
      </c>
      <c r="J1620" t="s">
        <v>37</v>
      </c>
    </row>
    <row r="1621" spans="1:10" x14ac:dyDescent="0.25">
      <c r="A1621" t="s">
        <v>268</v>
      </c>
      <c r="B1621" t="s">
        <v>199</v>
      </c>
      <c r="C1621" t="str">
        <f t="shared" si="50"/>
        <v>Deanwood -- Van Ness-UDC</v>
      </c>
      <c r="D1621" s="1">
        <v>278</v>
      </c>
      <c r="E1621" t="s">
        <v>25</v>
      </c>
      <c r="F1621" t="s">
        <v>15</v>
      </c>
      <c r="G1621">
        <v>2</v>
      </c>
      <c r="H1621" s="1">
        <f t="shared" si="51"/>
        <v>556</v>
      </c>
      <c r="I1621" t="s">
        <v>92</v>
      </c>
      <c r="J1621" t="s">
        <v>37</v>
      </c>
    </row>
    <row r="1622" spans="1:10" x14ac:dyDescent="0.25">
      <c r="A1622" t="s">
        <v>268</v>
      </c>
      <c r="B1622" t="s">
        <v>202</v>
      </c>
      <c r="C1622" t="str">
        <f t="shared" si="50"/>
        <v>Deanwood -- Waterfront</v>
      </c>
      <c r="D1622" s="1">
        <v>201</v>
      </c>
      <c r="E1622" t="s">
        <v>25</v>
      </c>
      <c r="F1622" t="s">
        <v>7</v>
      </c>
      <c r="G1622">
        <v>2</v>
      </c>
      <c r="H1622" s="1">
        <f t="shared" si="51"/>
        <v>402</v>
      </c>
      <c r="I1622" t="s">
        <v>92</v>
      </c>
      <c r="J1622" t="s">
        <v>37</v>
      </c>
    </row>
    <row r="1623" spans="1:10" x14ac:dyDescent="0.25">
      <c r="A1623" t="s">
        <v>268</v>
      </c>
      <c r="B1623" t="s">
        <v>91</v>
      </c>
      <c r="C1623" t="str">
        <f t="shared" si="50"/>
        <v>Deanwood -- Woodley Park-Zoo</v>
      </c>
      <c r="D1623" s="1">
        <v>171</v>
      </c>
      <c r="E1623" t="s">
        <v>25</v>
      </c>
      <c r="F1623" t="s">
        <v>15</v>
      </c>
      <c r="G1623">
        <v>2</v>
      </c>
      <c r="H1623" s="1">
        <f t="shared" si="51"/>
        <v>342</v>
      </c>
      <c r="I1623" t="s">
        <v>92</v>
      </c>
      <c r="J1623" t="s">
        <v>37</v>
      </c>
    </row>
    <row r="1624" spans="1:10" x14ac:dyDescent="0.25">
      <c r="A1624" t="s">
        <v>270</v>
      </c>
      <c r="B1624" t="s">
        <v>3</v>
      </c>
      <c r="C1624" t="str">
        <f t="shared" si="50"/>
        <v>Dupont Circle -- Anacostia</v>
      </c>
      <c r="D1624" s="1">
        <v>2898</v>
      </c>
      <c r="E1624" t="s">
        <v>15</v>
      </c>
      <c r="F1624" t="s">
        <v>4</v>
      </c>
      <c r="G1624">
        <v>2</v>
      </c>
      <c r="H1624" s="1">
        <f t="shared" si="51"/>
        <v>5796</v>
      </c>
      <c r="I1624" t="s">
        <v>92</v>
      </c>
      <c r="J1624" t="s">
        <v>37</v>
      </c>
    </row>
    <row r="1625" spans="1:10" x14ac:dyDescent="0.25">
      <c r="A1625" t="s">
        <v>270</v>
      </c>
      <c r="B1625" t="s">
        <v>9</v>
      </c>
      <c r="C1625" t="str">
        <f t="shared" si="50"/>
        <v>Dupont Circle -- Arlington Cemetery</v>
      </c>
      <c r="D1625" s="1">
        <v>1222</v>
      </c>
      <c r="E1625" t="s">
        <v>15</v>
      </c>
      <c r="F1625" t="s">
        <v>10</v>
      </c>
      <c r="G1625">
        <v>2</v>
      </c>
      <c r="H1625" s="1">
        <f t="shared" si="51"/>
        <v>2444</v>
      </c>
      <c r="I1625" t="s">
        <v>92</v>
      </c>
      <c r="J1625" t="s">
        <v>38</v>
      </c>
    </row>
    <row r="1626" spans="1:10" x14ac:dyDescent="0.25">
      <c r="A1626" t="s">
        <v>270</v>
      </c>
      <c r="B1626" t="s">
        <v>11</v>
      </c>
      <c r="C1626" t="str">
        <f t="shared" si="50"/>
        <v>Dupont Circle -- Ballston</v>
      </c>
      <c r="D1626" s="1">
        <v>4171</v>
      </c>
      <c r="E1626" t="s">
        <v>15</v>
      </c>
      <c r="F1626" t="s">
        <v>12</v>
      </c>
      <c r="G1626">
        <v>2</v>
      </c>
      <c r="H1626" s="1">
        <f t="shared" si="51"/>
        <v>8342</v>
      </c>
      <c r="I1626" t="s">
        <v>92</v>
      </c>
      <c r="J1626" t="s">
        <v>39</v>
      </c>
    </row>
    <row r="1627" spans="1:10" x14ac:dyDescent="0.25">
      <c r="A1627" t="s">
        <v>270</v>
      </c>
      <c r="B1627" t="s">
        <v>13</v>
      </c>
      <c r="C1627" t="str">
        <f t="shared" si="50"/>
        <v>Dupont Circle -- Benning Road</v>
      </c>
      <c r="D1627" s="1">
        <v>1081</v>
      </c>
      <c r="E1627" t="s">
        <v>15</v>
      </c>
      <c r="F1627" t="s">
        <v>1</v>
      </c>
      <c r="G1627">
        <v>2</v>
      </c>
      <c r="H1627" s="1">
        <f t="shared" si="51"/>
        <v>2162</v>
      </c>
      <c r="I1627" t="s">
        <v>92</v>
      </c>
      <c r="J1627" t="s">
        <v>37</v>
      </c>
    </row>
    <row r="1628" spans="1:10" x14ac:dyDescent="0.25">
      <c r="A1628" t="s">
        <v>270</v>
      </c>
      <c r="B1628" t="s">
        <v>17</v>
      </c>
      <c r="C1628" t="str">
        <f t="shared" si="50"/>
        <v>Dupont Circle -- Braddock Road</v>
      </c>
      <c r="D1628" s="1">
        <v>2213</v>
      </c>
      <c r="E1628" t="s">
        <v>15</v>
      </c>
      <c r="F1628" t="s">
        <v>18</v>
      </c>
      <c r="G1628">
        <v>2</v>
      </c>
      <c r="H1628" s="1">
        <f t="shared" si="51"/>
        <v>4426</v>
      </c>
      <c r="I1628" t="s">
        <v>92</v>
      </c>
      <c r="J1628" t="s">
        <v>39</v>
      </c>
    </row>
    <row r="1629" spans="1:10" x14ac:dyDescent="0.25">
      <c r="A1629" t="s">
        <v>270</v>
      </c>
      <c r="B1629" t="s">
        <v>20</v>
      </c>
      <c r="C1629" t="str">
        <f t="shared" si="50"/>
        <v>Dupont Circle -- Brookland</v>
      </c>
      <c r="D1629" s="1">
        <v>7960</v>
      </c>
      <c r="E1629" t="s">
        <v>15</v>
      </c>
      <c r="F1629" t="s">
        <v>15</v>
      </c>
      <c r="G1629">
        <v>1</v>
      </c>
      <c r="H1629" s="1">
        <f t="shared" si="51"/>
        <v>7960</v>
      </c>
      <c r="I1629" t="s">
        <v>92</v>
      </c>
      <c r="J1629" t="s">
        <v>37</v>
      </c>
    </row>
    <row r="1630" spans="1:10" x14ac:dyDescent="0.25">
      <c r="A1630" t="s">
        <v>270</v>
      </c>
      <c r="B1630" t="s">
        <v>21</v>
      </c>
      <c r="C1630" t="str">
        <f t="shared" si="50"/>
        <v>Dupont Circle -- Capitol Heights</v>
      </c>
      <c r="D1630" s="1">
        <v>714</v>
      </c>
      <c r="E1630" t="s">
        <v>15</v>
      </c>
      <c r="F1630" t="s">
        <v>1</v>
      </c>
      <c r="G1630">
        <v>2</v>
      </c>
      <c r="H1630" s="1">
        <f t="shared" si="51"/>
        <v>1428</v>
      </c>
      <c r="I1630" t="s">
        <v>92</v>
      </c>
      <c r="J1630" t="s">
        <v>37</v>
      </c>
    </row>
    <row r="1631" spans="1:10" x14ac:dyDescent="0.25">
      <c r="A1631" t="s">
        <v>270</v>
      </c>
      <c r="B1631" t="s">
        <v>26</v>
      </c>
      <c r="C1631" t="str">
        <f t="shared" si="50"/>
        <v>Dupont Circle -- Clarendon</v>
      </c>
      <c r="D1631" s="1">
        <v>1848</v>
      </c>
      <c r="E1631" t="s">
        <v>15</v>
      </c>
      <c r="F1631" t="s">
        <v>12</v>
      </c>
      <c r="G1631">
        <v>2</v>
      </c>
      <c r="H1631" s="1">
        <f t="shared" si="51"/>
        <v>3696</v>
      </c>
      <c r="I1631" t="s">
        <v>92</v>
      </c>
      <c r="J1631" t="s">
        <v>39</v>
      </c>
    </row>
    <row r="1632" spans="1:10" x14ac:dyDescent="0.25">
      <c r="A1632" t="s">
        <v>270</v>
      </c>
      <c r="B1632" t="s">
        <v>265</v>
      </c>
      <c r="C1632" t="str">
        <f t="shared" si="50"/>
        <v>Dupont Circle -- Congress Heights</v>
      </c>
      <c r="D1632" s="1">
        <v>1124</v>
      </c>
      <c r="E1632" t="s">
        <v>15</v>
      </c>
      <c r="F1632" t="s">
        <v>4</v>
      </c>
      <c r="G1632">
        <v>2</v>
      </c>
      <c r="H1632" s="1">
        <f t="shared" si="51"/>
        <v>2248</v>
      </c>
      <c r="I1632" t="s">
        <v>92</v>
      </c>
      <c r="J1632" t="s">
        <v>37</v>
      </c>
    </row>
    <row r="1633" spans="1:10" x14ac:dyDescent="0.25">
      <c r="A1633" t="s">
        <v>270</v>
      </c>
      <c r="B1633" t="s">
        <v>266</v>
      </c>
      <c r="C1633" t="str">
        <f t="shared" si="50"/>
        <v>Dupont Circle -- Court House</v>
      </c>
      <c r="D1633" s="1">
        <v>2557</v>
      </c>
      <c r="E1633" t="s">
        <v>15</v>
      </c>
      <c r="F1633" t="s">
        <v>12</v>
      </c>
      <c r="G1633">
        <v>2</v>
      </c>
      <c r="H1633" s="1">
        <f t="shared" si="51"/>
        <v>5114</v>
      </c>
      <c r="I1633" t="s">
        <v>92</v>
      </c>
      <c r="J1633" t="s">
        <v>38</v>
      </c>
    </row>
    <row r="1634" spans="1:10" x14ac:dyDescent="0.25">
      <c r="A1634" t="s">
        <v>270</v>
      </c>
      <c r="B1634" t="s">
        <v>267</v>
      </c>
      <c r="C1634" t="str">
        <f t="shared" si="50"/>
        <v>Dupont Circle -- Crystal City</v>
      </c>
      <c r="D1634" s="1">
        <v>4634</v>
      </c>
      <c r="E1634" t="s">
        <v>15</v>
      </c>
      <c r="F1634" t="s">
        <v>18</v>
      </c>
      <c r="G1634">
        <v>2</v>
      </c>
      <c r="H1634" s="1">
        <f t="shared" si="51"/>
        <v>9268</v>
      </c>
      <c r="I1634" t="s">
        <v>92</v>
      </c>
      <c r="J1634" t="s">
        <v>39</v>
      </c>
    </row>
    <row r="1635" spans="1:10" x14ac:dyDescent="0.25">
      <c r="A1635" t="s">
        <v>270</v>
      </c>
      <c r="B1635" t="s">
        <v>268</v>
      </c>
      <c r="C1635" t="str">
        <f t="shared" si="50"/>
        <v>Dupont Circle -- Deanwood</v>
      </c>
      <c r="D1635" s="1">
        <v>542</v>
      </c>
      <c r="E1635" t="s">
        <v>15</v>
      </c>
      <c r="F1635" t="s">
        <v>25</v>
      </c>
      <c r="G1635">
        <v>2</v>
      </c>
      <c r="H1635" s="1">
        <f t="shared" si="51"/>
        <v>1084</v>
      </c>
      <c r="I1635" t="s">
        <v>92</v>
      </c>
      <c r="J1635" t="s">
        <v>37</v>
      </c>
    </row>
    <row r="1636" spans="1:10" x14ac:dyDescent="0.25">
      <c r="A1636" t="s">
        <v>270</v>
      </c>
      <c r="B1636" t="s">
        <v>271</v>
      </c>
      <c r="C1636" t="str">
        <f t="shared" si="50"/>
        <v>Dupont Circle -- East Falls Church</v>
      </c>
      <c r="D1636" s="1">
        <v>1477</v>
      </c>
      <c r="E1636" t="s">
        <v>15</v>
      </c>
      <c r="F1636" t="s">
        <v>12</v>
      </c>
      <c r="G1636">
        <v>2</v>
      </c>
      <c r="H1636" s="1">
        <f t="shared" si="51"/>
        <v>2954</v>
      </c>
      <c r="I1636" t="s">
        <v>92</v>
      </c>
      <c r="J1636" t="s">
        <v>38</v>
      </c>
    </row>
    <row r="1637" spans="1:10" x14ac:dyDescent="0.25">
      <c r="A1637" t="s">
        <v>270</v>
      </c>
      <c r="B1637" t="s">
        <v>273</v>
      </c>
      <c r="C1637" t="str">
        <f t="shared" si="50"/>
        <v>Dupont Circle -- Eisenhower Avenue</v>
      </c>
      <c r="D1637" s="1">
        <v>821</v>
      </c>
      <c r="E1637" t="s">
        <v>15</v>
      </c>
      <c r="F1637" t="s">
        <v>274</v>
      </c>
      <c r="G1637">
        <v>2</v>
      </c>
      <c r="H1637" s="1">
        <f t="shared" si="51"/>
        <v>1642</v>
      </c>
      <c r="I1637" t="s">
        <v>92</v>
      </c>
      <c r="J1637" t="s">
        <v>39</v>
      </c>
    </row>
    <row r="1638" spans="1:10" x14ac:dyDescent="0.25">
      <c r="A1638" t="s">
        <v>270</v>
      </c>
      <c r="B1638" t="s">
        <v>116</v>
      </c>
      <c r="C1638" t="str">
        <f t="shared" si="50"/>
        <v>Dupont Circle -- Fort Totten</v>
      </c>
      <c r="D1638" s="1">
        <v>7419</v>
      </c>
      <c r="E1638" t="s">
        <v>15</v>
      </c>
      <c r="F1638" t="s">
        <v>117</v>
      </c>
      <c r="G1638">
        <v>1</v>
      </c>
      <c r="H1638" s="1">
        <f t="shared" si="51"/>
        <v>7419</v>
      </c>
      <c r="I1638" t="s">
        <v>92</v>
      </c>
      <c r="J1638" t="s">
        <v>37</v>
      </c>
    </row>
    <row r="1639" spans="1:10" x14ac:dyDescent="0.25">
      <c r="A1639" t="s">
        <v>270</v>
      </c>
      <c r="B1639" t="s">
        <v>119</v>
      </c>
      <c r="C1639" t="str">
        <f t="shared" si="50"/>
        <v>Dupont Circle -- Friendship Heights</v>
      </c>
      <c r="D1639" s="1">
        <v>24149</v>
      </c>
      <c r="E1639" t="s">
        <v>15</v>
      </c>
      <c r="F1639" t="s">
        <v>15</v>
      </c>
      <c r="G1639">
        <v>1</v>
      </c>
      <c r="H1639" s="1">
        <f t="shared" si="51"/>
        <v>24149</v>
      </c>
      <c r="I1639" t="s">
        <v>92</v>
      </c>
      <c r="J1639" t="s">
        <v>37</v>
      </c>
    </row>
    <row r="1640" spans="1:10" x14ac:dyDescent="0.25">
      <c r="A1640" t="s">
        <v>270</v>
      </c>
      <c r="B1640" t="s">
        <v>129</v>
      </c>
      <c r="C1640" t="str">
        <f t="shared" si="50"/>
        <v>Dupont Circle -- King Street</v>
      </c>
      <c r="D1640" s="1">
        <v>3755</v>
      </c>
      <c r="E1640" t="s">
        <v>15</v>
      </c>
      <c r="F1640" t="s">
        <v>18</v>
      </c>
      <c r="G1640">
        <v>2</v>
      </c>
      <c r="H1640" s="1">
        <f t="shared" si="51"/>
        <v>7510</v>
      </c>
      <c r="I1640" t="s">
        <v>92</v>
      </c>
      <c r="J1640" t="s">
        <v>39</v>
      </c>
    </row>
    <row r="1641" spans="1:10" x14ac:dyDescent="0.25">
      <c r="A1641" t="s">
        <v>270</v>
      </c>
      <c r="B1641" t="s">
        <v>185</v>
      </c>
      <c r="C1641" t="str">
        <f t="shared" si="50"/>
        <v>Dupont Circle -- Minnesota Avenue</v>
      </c>
      <c r="D1641" s="1">
        <v>944</v>
      </c>
      <c r="E1641" t="s">
        <v>15</v>
      </c>
      <c r="F1641" t="s">
        <v>25</v>
      </c>
      <c r="G1641">
        <v>2</v>
      </c>
      <c r="H1641" s="1">
        <f t="shared" si="51"/>
        <v>1888</v>
      </c>
      <c r="I1641" t="s">
        <v>92</v>
      </c>
      <c r="J1641" t="s">
        <v>37</v>
      </c>
    </row>
    <row r="1642" spans="1:10" x14ac:dyDescent="0.25">
      <c r="A1642" t="s">
        <v>270</v>
      </c>
      <c r="B1642" t="s">
        <v>156</v>
      </c>
      <c r="C1642" t="str">
        <f t="shared" si="50"/>
        <v>Dupont Circle -- Pentagon</v>
      </c>
      <c r="D1642" s="1">
        <v>4541</v>
      </c>
      <c r="E1642" t="s">
        <v>15</v>
      </c>
      <c r="F1642" t="s">
        <v>18</v>
      </c>
      <c r="G1642">
        <v>2</v>
      </c>
      <c r="H1642" s="1">
        <f t="shared" si="51"/>
        <v>9082</v>
      </c>
      <c r="I1642" t="s">
        <v>92</v>
      </c>
      <c r="J1642" t="s">
        <v>38</v>
      </c>
    </row>
    <row r="1643" spans="1:10" x14ac:dyDescent="0.25">
      <c r="A1643" t="s">
        <v>270</v>
      </c>
      <c r="B1643" t="s">
        <v>157</v>
      </c>
      <c r="C1643" t="str">
        <f t="shared" si="50"/>
        <v>Dupont Circle -- Pentagon City</v>
      </c>
      <c r="D1643" s="1">
        <v>7617</v>
      </c>
      <c r="E1643" t="s">
        <v>15</v>
      </c>
      <c r="F1643" t="s">
        <v>18</v>
      </c>
      <c r="G1643">
        <v>2</v>
      </c>
      <c r="H1643" s="1">
        <f t="shared" si="51"/>
        <v>15234</v>
      </c>
      <c r="I1643" t="s">
        <v>92</v>
      </c>
      <c r="J1643" t="s">
        <v>38</v>
      </c>
    </row>
    <row r="1644" spans="1:10" x14ac:dyDescent="0.25">
      <c r="A1644" t="s">
        <v>270</v>
      </c>
      <c r="B1644" t="s">
        <v>160</v>
      </c>
      <c r="C1644" t="str">
        <f t="shared" si="50"/>
        <v>Dupont Circle -- Reagan Washington National Airport</v>
      </c>
      <c r="D1644" s="1">
        <v>4419</v>
      </c>
      <c r="E1644" t="s">
        <v>15</v>
      </c>
      <c r="F1644" t="s">
        <v>18</v>
      </c>
      <c r="G1644">
        <v>2</v>
      </c>
      <c r="H1644" s="1">
        <f t="shared" si="51"/>
        <v>8838</v>
      </c>
      <c r="I1644" t="s">
        <v>92</v>
      </c>
      <c r="J1644" t="s">
        <v>38</v>
      </c>
    </row>
    <row r="1645" spans="1:10" x14ac:dyDescent="0.25">
      <c r="A1645" t="s">
        <v>270</v>
      </c>
      <c r="B1645" t="s">
        <v>161</v>
      </c>
      <c r="C1645" t="str">
        <f t="shared" si="50"/>
        <v>Dupont Circle -- Rhode Island Avenue</v>
      </c>
      <c r="D1645" s="1">
        <v>7160</v>
      </c>
      <c r="E1645" t="s">
        <v>15</v>
      </c>
      <c r="F1645" t="s">
        <v>15</v>
      </c>
      <c r="G1645">
        <v>1</v>
      </c>
      <c r="H1645" s="1">
        <f t="shared" si="51"/>
        <v>7160</v>
      </c>
      <c r="I1645" t="s">
        <v>92</v>
      </c>
      <c r="J1645" t="s">
        <v>37</v>
      </c>
    </row>
    <row r="1646" spans="1:10" x14ac:dyDescent="0.25">
      <c r="A1646" t="s">
        <v>270</v>
      </c>
      <c r="B1646" t="s">
        <v>163</v>
      </c>
      <c r="C1646" t="str">
        <f t="shared" si="50"/>
        <v>Dupont Circle -- Rosslyn</v>
      </c>
      <c r="D1646" s="1">
        <v>4295</v>
      </c>
      <c r="E1646" t="s">
        <v>15</v>
      </c>
      <c r="F1646" t="s">
        <v>23</v>
      </c>
      <c r="G1646">
        <v>2</v>
      </c>
      <c r="H1646" s="1">
        <f t="shared" si="51"/>
        <v>8590</v>
      </c>
      <c r="I1646" t="s">
        <v>92</v>
      </c>
      <c r="J1646" t="s">
        <v>39</v>
      </c>
    </row>
    <row r="1647" spans="1:10" x14ac:dyDescent="0.25">
      <c r="A1647" t="s">
        <v>270</v>
      </c>
      <c r="B1647" t="s">
        <v>168</v>
      </c>
      <c r="C1647" t="str">
        <f t="shared" si="50"/>
        <v>Dupont Circle -- Southern Avenue</v>
      </c>
      <c r="D1647" s="1">
        <v>2283</v>
      </c>
      <c r="E1647" t="s">
        <v>15</v>
      </c>
      <c r="F1647" t="s">
        <v>4</v>
      </c>
      <c r="G1647">
        <v>2</v>
      </c>
      <c r="H1647" s="1">
        <f t="shared" si="51"/>
        <v>4566</v>
      </c>
      <c r="I1647" t="s">
        <v>92</v>
      </c>
      <c r="J1647" t="s">
        <v>37</v>
      </c>
    </row>
    <row r="1648" spans="1:10" x14ac:dyDescent="0.25">
      <c r="A1648" t="s">
        <v>270</v>
      </c>
      <c r="B1648" t="s">
        <v>60</v>
      </c>
      <c r="C1648" t="str">
        <f t="shared" si="50"/>
        <v>Dupont Circle -- Takoma</v>
      </c>
      <c r="D1648" s="1">
        <v>8245</v>
      </c>
      <c r="E1648" t="s">
        <v>15</v>
      </c>
      <c r="F1648" t="s">
        <v>15</v>
      </c>
      <c r="G1648">
        <v>1</v>
      </c>
      <c r="H1648" s="1">
        <f t="shared" si="51"/>
        <v>8245</v>
      </c>
      <c r="I1648" t="s">
        <v>92</v>
      </c>
      <c r="J1648" t="s">
        <v>37</v>
      </c>
    </row>
    <row r="1649" spans="1:10" x14ac:dyDescent="0.25">
      <c r="A1649" t="s">
        <v>270</v>
      </c>
      <c r="B1649" t="s">
        <v>66</v>
      </c>
      <c r="C1649" t="str">
        <f t="shared" si="50"/>
        <v>Dupont Circle -- Van Dorn Street</v>
      </c>
      <c r="D1649" s="1">
        <v>1230</v>
      </c>
      <c r="E1649" t="s">
        <v>15</v>
      </c>
      <c r="F1649" t="s">
        <v>10</v>
      </c>
      <c r="G1649">
        <v>2</v>
      </c>
      <c r="H1649" s="1">
        <f t="shared" si="51"/>
        <v>2460</v>
      </c>
      <c r="I1649" t="s">
        <v>92</v>
      </c>
      <c r="J1649" t="s">
        <v>44</v>
      </c>
    </row>
    <row r="1650" spans="1:10" x14ac:dyDescent="0.25">
      <c r="A1650" t="s">
        <v>270</v>
      </c>
      <c r="B1650" t="s">
        <v>201</v>
      </c>
      <c r="C1650" t="str">
        <f t="shared" si="50"/>
        <v>Dupont Circle -- Virginia Square-GMU</v>
      </c>
      <c r="D1650" s="1">
        <v>1259</v>
      </c>
      <c r="E1650" t="s">
        <v>15</v>
      </c>
      <c r="F1650" t="s">
        <v>12</v>
      </c>
      <c r="G1650">
        <v>2</v>
      </c>
      <c r="H1650" s="1">
        <f t="shared" si="51"/>
        <v>2518</v>
      </c>
      <c r="I1650" t="s">
        <v>92</v>
      </c>
      <c r="J1650" t="s">
        <v>39</v>
      </c>
    </row>
    <row r="1651" spans="1:10" x14ac:dyDescent="0.25">
      <c r="A1651" t="s">
        <v>272</v>
      </c>
      <c r="B1651" t="s">
        <v>3</v>
      </c>
      <c r="C1651" t="str">
        <f t="shared" si="50"/>
        <v>Eastern Market -- Anacostia</v>
      </c>
      <c r="D1651" s="1">
        <v>566</v>
      </c>
      <c r="E1651" t="s">
        <v>23</v>
      </c>
      <c r="F1651" t="s">
        <v>4</v>
      </c>
      <c r="G1651">
        <v>2</v>
      </c>
      <c r="H1651" s="1">
        <f t="shared" si="51"/>
        <v>1132</v>
      </c>
      <c r="I1651" t="s">
        <v>92</v>
      </c>
      <c r="J1651" t="s">
        <v>37</v>
      </c>
    </row>
    <row r="1652" spans="1:10" x14ac:dyDescent="0.25">
      <c r="A1652" t="s">
        <v>272</v>
      </c>
      <c r="B1652" t="s">
        <v>9</v>
      </c>
      <c r="C1652" t="str">
        <f t="shared" si="50"/>
        <v>Eastern Market -- Arlington Cemetery</v>
      </c>
      <c r="D1652" s="1">
        <v>432</v>
      </c>
      <c r="E1652" t="s">
        <v>23</v>
      </c>
      <c r="F1652" t="s">
        <v>10</v>
      </c>
      <c r="G1652">
        <v>2</v>
      </c>
      <c r="H1652" s="1">
        <f t="shared" si="51"/>
        <v>864</v>
      </c>
      <c r="I1652" t="s">
        <v>92</v>
      </c>
      <c r="J1652" t="s">
        <v>39</v>
      </c>
    </row>
    <row r="1653" spans="1:10" x14ac:dyDescent="0.25">
      <c r="A1653" t="s">
        <v>272</v>
      </c>
      <c r="B1653" t="s">
        <v>11</v>
      </c>
      <c r="C1653" t="str">
        <f t="shared" si="50"/>
        <v>Eastern Market -- Ballston</v>
      </c>
      <c r="D1653" s="1">
        <v>3140</v>
      </c>
      <c r="E1653" t="s">
        <v>23</v>
      </c>
      <c r="F1653" t="s">
        <v>12</v>
      </c>
      <c r="G1653">
        <v>1</v>
      </c>
      <c r="H1653" s="1">
        <f t="shared" si="51"/>
        <v>3140</v>
      </c>
      <c r="I1653" t="s">
        <v>92</v>
      </c>
      <c r="J1653" t="s">
        <v>39</v>
      </c>
    </row>
    <row r="1654" spans="1:10" x14ac:dyDescent="0.25">
      <c r="A1654" t="s">
        <v>272</v>
      </c>
      <c r="B1654" t="s">
        <v>13</v>
      </c>
      <c r="C1654" t="str">
        <f t="shared" si="50"/>
        <v>Eastern Market -- Benning Road</v>
      </c>
      <c r="D1654" s="1">
        <v>2688</v>
      </c>
      <c r="E1654" t="s">
        <v>23</v>
      </c>
      <c r="F1654" t="s">
        <v>1</v>
      </c>
      <c r="G1654">
        <v>2</v>
      </c>
      <c r="H1654" s="1">
        <f t="shared" si="51"/>
        <v>5376</v>
      </c>
      <c r="I1654" t="s">
        <v>92</v>
      </c>
      <c r="J1654" t="s">
        <v>37</v>
      </c>
    </row>
    <row r="1655" spans="1:10" x14ac:dyDescent="0.25">
      <c r="A1655" t="s">
        <v>272</v>
      </c>
      <c r="B1655" t="s">
        <v>17</v>
      </c>
      <c r="C1655" t="str">
        <f t="shared" si="50"/>
        <v>Eastern Market -- Braddock Road</v>
      </c>
      <c r="D1655" s="1">
        <v>994</v>
      </c>
      <c r="E1655" t="s">
        <v>23</v>
      </c>
      <c r="F1655" t="s">
        <v>18</v>
      </c>
      <c r="G1655">
        <v>2</v>
      </c>
      <c r="H1655" s="1">
        <f t="shared" si="51"/>
        <v>1988</v>
      </c>
      <c r="I1655" t="s">
        <v>92</v>
      </c>
      <c r="J1655" t="s">
        <v>39</v>
      </c>
    </row>
    <row r="1656" spans="1:10" x14ac:dyDescent="0.25">
      <c r="A1656" t="s">
        <v>272</v>
      </c>
      <c r="B1656" t="s">
        <v>20</v>
      </c>
      <c r="C1656" t="str">
        <f t="shared" si="50"/>
        <v>Eastern Market -- Brookland</v>
      </c>
      <c r="D1656" s="1">
        <v>928</v>
      </c>
      <c r="E1656" t="s">
        <v>23</v>
      </c>
      <c r="F1656" t="s">
        <v>15</v>
      </c>
      <c r="G1656">
        <v>2</v>
      </c>
      <c r="H1656" s="1">
        <f t="shared" si="51"/>
        <v>1856</v>
      </c>
      <c r="I1656" t="s">
        <v>92</v>
      </c>
      <c r="J1656" t="s">
        <v>37</v>
      </c>
    </row>
    <row r="1657" spans="1:10" x14ac:dyDescent="0.25">
      <c r="A1657" t="s">
        <v>272</v>
      </c>
      <c r="B1657" t="s">
        <v>21</v>
      </c>
      <c r="C1657" t="str">
        <f t="shared" si="50"/>
        <v>Eastern Market -- Capitol Heights</v>
      </c>
      <c r="D1657" s="1">
        <v>1364</v>
      </c>
      <c r="E1657" t="s">
        <v>23</v>
      </c>
      <c r="F1657" t="s">
        <v>1</v>
      </c>
      <c r="G1657">
        <v>2</v>
      </c>
      <c r="H1657" s="1">
        <f t="shared" si="51"/>
        <v>2728</v>
      </c>
      <c r="I1657" t="s">
        <v>92</v>
      </c>
      <c r="J1657" t="s">
        <v>37</v>
      </c>
    </row>
    <row r="1658" spans="1:10" x14ac:dyDescent="0.25">
      <c r="A1658" t="s">
        <v>272</v>
      </c>
      <c r="B1658" t="s">
        <v>26</v>
      </c>
      <c r="C1658" t="str">
        <f t="shared" si="50"/>
        <v>Eastern Market -- Clarendon</v>
      </c>
      <c r="D1658" s="1">
        <v>1397</v>
      </c>
      <c r="E1658" t="s">
        <v>23</v>
      </c>
      <c r="F1658" t="s">
        <v>12</v>
      </c>
      <c r="G1658">
        <v>1</v>
      </c>
      <c r="H1658" s="1">
        <f t="shared" si="51"/>
        <v>1397</v>
      </c>
      <c r="I1658" t="s">
        <v>92</v>
      </c>
      <c r="J1658" t="s">
        <v>39</v>
      </c>
    </row>
    <row r="1659" spans="1:10" x14ac:dyDescent="0.25">
      <c r="A1659" t="s">
        <v>272</v>
      </c>
      <c r="B1659" t="s">
        <v>265</v>
      </c>
      <c r="C1659" t="str">
        <f t="shared" si="50"/>
        <v>Eastern Market -- Congress Heights</v>
      </c>
      <c r="D1659" s="1">
        <v>251</v>
      </c>
      <c r="E1659" t="s">
        <v>23</v>
      </c>
      <c r="F1659" t="s">
        <v>4</v>
      </c>
      <c r="G1659">
        <v>2</v>
      </c>
      <c r="H1659" s="1">
        <f t="shared" si="51"/>
        <v>502</v>
      </c>
      <c r="I1659" t="s">
        <v>92</v>
      </c>
      <c r="J1659" t="s">
        <v>37</v>
      </c>
    </row>
    <row r="1660" spans="1:10" x14ac:dyDescent="0.25">
      <c r="A1660" t="s">
        <v>272</v>
      </c>
      <c r="B1660" t="s">
        <v>266</v>
      </c>
      <c r="C1660" t="str">
        <f t="shared" si="50"/>
        <v>Eastern Market -- Court House</v>
      </c>
      <c r="D1660" s="1">
        <v>2174</v>
      </c>
      <c r="E1660" t="s">
        <v>23</v>
      </c>
      <c r="F1660" t="s">
        <v>12</v>
      </c>
      <c r="G1660">
        <v>1</v>
      </c>
      <c r="H1660" s="1">
        <f t="shared" si="51"/>
        <v>2174</v>
      </c>
      <c r="I1660" t="s">
        <v>92</v>
      </c>
      <c r="J1660" t="s">
        <v>39</v>
      </c>
    </row>
    <row r="1661" spans="1:10" x14ac:dyDescent="0.25">
      <c r="A1661" t="s">
        <v>272</v>
      </c>
      <c r="B1661" t="s">
        <v>267</v>
      </c>
      <c r="C1661" t="str">
        <f t="shared" si="50"/>
        <v>Eastern Market -- Crystal City</v>
      </c>
      <c r="D1661" s="1">
        <v>2251</v>
      </c>
      <c r="E1661" t="s">
        <v>23</v>
      </c>
      <c r="F1661" t="s">
        <v>18</v>
      </c>
      <c r="G1661">
        <v>2</v>
      </c>
      <c r="H1661" s="1">
        <f t="shared" si="51"/>
        <v>4502</v>
      </c>
      <c r="I1661" t="s">
        <v>92</v>
      </c>
      <c r="J1661" t="s">
        <v>39</v>
      </c>
    </row>
    <row r="1662" spans="1:10" x14ac:dyDescent="0.25">
      <c r="A1662" t="s">
        <v>272</v>
      </c>
      <c r="B1662" t="s">
        <v>268</v>
      </c>
      <c r="C1662" t="str">
        <f t="shared" si="50"/>
        <v>Eastern Market -- Deanwood</v>
      </c>
      <c r="D1662" s="1">
        <v>1119</v>
      </c>
      <c r="E1662" t="s">
        <v>23</v>
      </c>
      <c r="F1662" t="s">
        <v>25</v>
      </c>
      <c r="G1662">
        <v>1</v>
      </c>
      <c r="H1662" s="1">
        <f t="shared" si="51"/>
        <v>1119</v>
      </c>
      <c r="I1662" t="s">
        <v>92</v>
      </c>
      <c r="J1662" t="s">
        <v>37</v>
      </c>
    </row>
    <row r="1663" spans="1:10" x14ac:dyDescent="0.25">
      <c r="A1663" t="s">
        <v>272</v>
      </c>
      <c r="B1663" t="s">
        <v>271</v>
      </c>
      <c r="C1663" t="str">
        <f t="shared" si="50"/>
        <v>Eastern Market -- East Falls Church</v>
      </c>
      <c r="D1663" s="1">
        <v>709</v>
      </c>
      <c r="E1663" t="s">
        <v>23</v>
      </c>
      <c r="F1663" t="s">
        <v>12</v>
      </c>
      <c r="G1663">
        <v>1</v>
      </c>
      <c r="H1663" s="1">
        <f t="shared" si="51"/>
        <v>709</v>
      </c>
      <c r="I1663" t="s">
        <v>92</v>
      </c>
      <c r="J1663" t="s">
        <v>37</v>
      </c>
    </row>
    <row r="1664" spans="1:10" x14ac:dyDescent="0.25">
      <c r="A1664" t="s">
        <v>272</v>
      </c>
      <c r="B1664" t="s">
        <v>273</v>
      </c>
      <c r="C1664" t="str">
        <f t="shared" si="50"/>
        <v>Eastern Market -- Eisenhower Avenue</v>
      </c>
      <c r="D1664" s="1">
        <v>288</v>
      </c>
      <c r="E1664" t="s">
        <v>23</v>
      </c>
      <c r="F1664" t="s">
        <v>274</v>
      </c>
      <c r="G1664">
        <v>2</v>
      </c>
      <c r="H1664" s="1">
        <f t="shared" si="51"/>
        <v>576</v>
      </c>
      <c r="I1664" t="s">
        <v>92</v>
      </c>
      <c r="J1664" t="s">
        <v>39</v>
      </c>
    </row>
    <row r="1665" spans="1:10" x14ac:dyDescent="0.25">
      <c r="A1665" t="s">
        <v>272</v>
      </c>
      <c r="B1665" t="s">
        <v>116</v>
      </c>
      <c r="C1665" t="str">
        <f t="shared" si="50"/>
        <v>Eastern Market -- Fort Totten</v>
      </c>
      <c r="D1665" s="1">
        <v>1499</v>
      </c>
      <c r="E1665" t="s">
        <v>23</v>
      </c>
      <c r="F1665" t="s">
        <v>117</v>
      </c>
      <c r="G1665">
        <v>2</v>
      </c>
      <c r="H1665" s="1">
        <f t="shared" si="51"/>
        <v>2998</v>
      </c>
      <c r="I1665" t="s">
        <v>92</v>
      </c>
      <c r="J1665" t="s">
        <v>37</v>
      </c>
    </row>
    <row r="1666" spans="1:10" x14ac:dyDescent="0.25">
      <c r="A1666" t="s">
        <v>272</v>
      </c>
      <c r="B1666" t="s">
        <v>119</v>
      </c>
      <c r="C1666" t="str">
        <f t="shared" ref="C1666:C1729" si="52">(A1666&amp;" -- "&amp;B1666)</f>
        <v>Eastern Market -- Friendship Heights</v>
      </c>
      <c r="D1666" s="1">
        <v>1315</v>
      </c>
      <c r="E1666" t="s">
        <v>23</v>
      </c>
      <c r="F1666" t="s">
        <v>15</v>
      </c>
      <c r="G1666">
        <v>2</v>
      </c>
      <c r="H1666" s="1">
        <f t="shared" ref="H1666:H1729" si="53">D1666*G1666</f>
        <v>2630</v>
      </c>
      <c r="I1666" t="s">
        <v>92</v>
      </c>
      <c r="J1666" t="s">
        <v>37</v>
      </c>
    </row>
    <row r="1667" spans="1:10" x14ac:dyDescent="0.25">
      <c r="A1667" t="s">
        <v>272</v>
      </c>
      <c r="B1667" t="s">
        <v>129</v>
      </c>
      <c r="C1667" t="str">
        <f t="shared" si="52"/>
        <v>Eastern Market -- King Street</v>
      </c>
      <c r="D1667" s="1">
        <v>1742</v>
      </c>
      <c r="E1667" t="s">
        <v>23</v>
      </c>
      <c r="F1667" t="s">
        <v>18</v>
      </c>
      <c r="G1667">
        <v>2</v>
      </c>
      <c r="H1667" s="1">
        <f t="shared" si="53"/>
        <v>3484</v>
      </c>
      <c r="I1667" t="s">
        <v>92</v>
      </c>
      <c r="J1667" t="s">
        <v>38</v>
      </c>
    </row>
    <row r="1668" spans="1:10" x14ac:dyDescent="0.25">
      <c r="A1668" t="s">
        <v>272</v>
      </c>
      <c r="B1668" t="s">
        <v>185</v>
      </c>
      <c r="C1668" t="str">
        <f t="shared" si="52"/>
        <v>Eastern Market -- Minnesota Avenue</v>
      </c>
      <c r="D1668" s="1">
        <v>2323</v>
      </c>
      <c r="E1668" t="s">
        <v>23</v>
      </c>
      <c r="F1668" t="s">
        <v>25</v>
      </c>
      <c r="G1668">
        <v>1</v>
      </c>
      <c r="H1668" s="1">
        <f t="shared" si="53"/>
        <v>2323</v>
      </c>
      <c r="I1668" t="s">
        <v>92</v>
      </c>
      <c r="J1668" t="s">
        <v>37</v>
      </c>
    </row>
    <row r="1669" spans="1:10" x14ac:dyDescent="0.25">
      <c r="A1669" t="s">
        <v>272</v>
      </c>
      <c r="B1669" t="s">
        <v>156</v>
      </c>
      <c r="C1669" t="str">
        <f t="shared" si="52"/>
        <v>Eastern Market -- Pentagon</v>
      </c>
      <c r="D1669" s="1">
        <v>2927</v>
      </c>
      <c r="E1669" t="s">
        <v>23</v>
      </c>
      <c r="F1669" t="s">
        <v>18</v>
      </c>
      <c r="G1669">
        <v>2</v>
      </c>
      <c r="H1669" s="1">
        <f t="shared" si="53"/>
        <v>5854</v>
      </c>
      <c r="I1669" t="s">
        <v>92</v>
      </c>
      <c r="J1669" t="s">
        <v>39</v>
      </c>
    </row>
    <row r="1670" spans="1:10" x14ac:dyDescent="0.25">
      <c r="A1670" t="s">
        <v>272</v>
      </c>
      <c r="B1670" t="s">
        <v>157</v>
      </c>
      <c r="C1670" t="str">
        <f t="shared" si="52"/>
        <v>Eastern Market -- Pentagon City</v>
      </c>
      <c r="D1670" s="1">
        <v>3538</v>
      </c>
      <c r="E1670" t="s">
        <v>23</v>
      </c>
      <c r="F1670" t="s">
        <v>18</v>
      </c>
      <c r="G1670">
        <v>2</v>
      </c>
      <c r="H1670" s="1">
        <f t="shared" si="53"/>
        <v>7076</v>
      </c>
      <c r="I1670" t="s">
        <v>92</v>
      </c>
      <c r="J1670" t="s">
        <v>39</v>
      </c>
    </row>
    <row r="1671" spans="1:10" x14ac:dyDescent="0.25">
      <c r="A1671" t="s">
        <v>272</v>
      </c>
      <c r="B1671" t="s">
        <v>160</v>
      </c>
      <c r="C1671" t="str">
        <f t="shared" si="52"/>
        <v>Eastern Market -- Reagan Washington National Airport</v>
      </c>
      <c r="D1671" s="1">
        <v>1567</v>
      </c>
      <c r="E1671" t="s">
        <v>23</v>
      </c>
      <c r="F1671" t="s">
        <v>18</v>
      </c>
      <c r="G1671">
        <v>2</v>
      </c>
      <c r="H1671" s="1">
        <f t="shared" si="53"/>
        <v>3134</v>
      </c>
      <c r="I1671" t="s">
        <v>92</v>
      </c>
      <c r="J1671" t="s">
        <v>38</v>
      </c>
    </row>
    <row r="1672" spans="1:10" x14ac:dyDescent="0.25">
      <c r="A1672" t="s">
        <v>272</v>
      </c>
      <c r="B1672" t="s">
        <v>161</v>
      </c>
      <c r="C1672" t="str">
        <f t="shared" si="52"/>
        <v>Eastern Market -- Rhode Island Avenue</v>
      </c>
      <c r="D1672" s="1">
        <v>847</v>
      </c>
      <c r="E1672" t="s">
        <v>23</v>
      </c>
      <c r="F1672" t="s">
        <v>15</v>
      </c>
      <c r="G1672">
        <v>2</v>
      </c>
      <c r="H1672" s="1">
        <f t="shared" si="53"/>
        <v>1694</v>
      </c>
      <c r="I1672" t="s">
        <v>92</v>
      </c>
      <c r="J1672" t="s">
        <v>37</v>
      </c>
    </row>
    <row r="1673" spans="1:10" x14ac:dyDescent="0.25">
      <c r="A1673" t="s">
        <v>272</v>
      </c>
      <c r="B1673" t="s">
        <v>163</v>
      </c>
      <c r="C1673" t="str">
        <f t="shared" si="52"/>
        <v>Eastern Market -- Rosslyn</v>
      </c>
      <c r="D1673" s="1">
        <v>4232</v>
      </c>
      <c r="E1673" t="s">
        <v>23</v>
      </c>
      <c r="F1673" t="s">
        <v>23</v>
      </c>
      <c r="G1673">
        <v>1</v>
      </c>
      <c r="H1673" s="1">
        <f t="shared" si="53"/>
        <v>4232</v>
      </c>
      <c r="I1673" t="s">
        <v>92</v>
      </c>
      <c r="J1673" t="s">
        <v>38</v>
      </c>
    </row>
    <row r="1674" spans="1:10" x14ac:dyDescent="0.25">
      <c r="A1674" t="s">
        <v>272</v>
      </c>
      <c r="B1674" t="s">
        <v>168</v>
      </c>
      <c r="C1674" t="str">
        <f t="shared" si="52"/>
        <v>Eastern Market -- Southern Avenue</v>
      </c>
      <c r="D1674" s="1">
        <v>613</v>
      </c>
      <c r="E1674" t="s">
        <v>23</v>
      </c>
      <c r="F1674" t="s">
        <v>4</v>
      </c>
      <c r="G1674">
        <v>2</v>
      </c>
      <c r="H1674" s="1">
        <f t="shared" si="53"/>
        <v>1226</v>
      </c>
      <c r="I1674" t="s">
        <v>92</v>
      </c>
      <c r="J1674" t="s">
        <v>37</v>
      </c>
    </row>
    <row r="1675" spans="1:10" x14ac:dyDescent="0.25">
      <c r="A1675" t="s">
        <v>272</v>
      </c>
      <c r="B1675" t="s">
        <v>60</v>
      </c>
      <c r="C1675" t="str">
        <f t="shared" si="52"/>
        <v>Eastern Market -- Takoma</v>
      </c>
      <c r="D1675" s="1">
        <v>629</v>
      </c>
      <c r="E1675" t="s">
        <v>23</v>
      </c>
      <c r="F1675" t="s">
        <v>15</v>
      </c>
      <c r="G1675">
        <v>2</v>
      </c>
      <c r="H1675" s="1">
        <f t="shared" si="53"/>
        <v>1258</v>
      </c>
      <c r="I1675" t="s">
        <v>92</v>
      </c>
      <c r="J1675" t="s">
        <v>37</v>
      </c>
    </row>
    <row r="1676" spans="1:10" x14ac:dyDescent="0.25">
      <c r="A1676" t="s">
        <v>272</v>
      </c>
      <c r="B1676" t="s">
        <v>66</v>
      </c>
      <c r="C1676" t="str">
        <f t="shared" si="52"/>
        <v>Eastern Market -- Van Dorn Street</v>
      </c>
      <c r="D1676" s="1">
        <v>556</v>
      </c>
      <c r="E1676" t="s">
        <v>23</v>
      </c>
      <c r="F1676" t="s">
        <v>10</v>
      </c>
      <c r="G1676">
        <v>2</v>
      </c>
      <c r="H1676" s="1">
        <f t="shared" si="53"/>
        <v>1112</v>
      </c>
      <c r="I1676" t="s">
        <v>92</v>
      </c>
      <c r="J1676" t="s">
        <v>42</v>
      </c>
    </row>
    <row r="1677" spans="1:10" x14ac:dyDescent="0.25">
      <c r="A1677" t="s">
        <v>272</v>
      </c>
      <c r="B1677" t="s">
        <v>201</v>
      </c>
      <c r="C1677" t="str">
        <f t="shared" si="52"/>
        <v>Eastern Market -- Virginia Square-GMU</v>
      </c>
      <c r="D1677" s="1">
        <v>953</v>
      </c>
      <c r="E1677" t="s">
        <v>23</v>
      </c>
      <c r="F1677" t="s">
        <v>12</v>
      </c>
      <c r="G1677">
        <v>1</v>
      </c>
      <c r="H1677" s="1">
        <f t="shared" si="53"/>
        <v>953</v>
      </c>
      <c r="I1677" t="s">
        <v>92</v>
      </c>
      <c r="J1677" t="s">
        <v>39</v>
      </c>
    </row>
    <row r="1678" spans="1:10" x14ac:dyDescent="0.25">
      <c r="A1678" t="s">
        <v>275</v>
      </c>
      <c r="B1678" t="s">
        <v>3</v>
      </c>
      <c r="C1678" t="str">
        <f t="shared" si="52"/>
        <v>Farragut North -- Anacostia</v>
      </c>
      <c r="D1678" s="1">
        <v>3446</v>
      </c>
      <c r="E1678" t="s">
        <v>15</v>
      </c>
      <c r="F1678" t="s">
        <v>4</v>
      </c>
      <c r="G1678">
        <v>2</v>
      </c>
      <c r="H1678" s="1">
        <f t="shared" si="53"/>
        <v>6892</v>
      </c>
      <c r="I1678" t="s">
        <v>92</v>
      </c>
      <c r="J1678" t="s">
        <v>40</v>
      </c>
    </row>
    <row r="1679" spans="1:10" x14ac:dyDescent="0.25">
      <c r="A1679" t="s">
        <v>275</v>
      </c>
      <c r="B1679" t="s">
        <v>9</v>
      </c>
      <c r="C1679" t="str">
        <f t="shared" si="52"/>
        <v>Farragut North -- Arlington Cemetery</v>
      </c>
      <c r="D1679" s="1">
        <v>163</v>
      </c>
      <c r="E1679" t="s">
        <v>15</v>
      </c>
      <c r="F1679" t="s">
        <v>10</v>
      </c>
      <c r="G1679">
        <v>2</v>
      </c>
      <c r="H1679" s="1">
        <f t="shared" si="53"/>
        <v>326</v>
      </c>
      <c r="I1679" t="s">
        <v>92</v>
      </c>
      <c r="J1679" t="s">
        <v>42</v>
      </c>
    </row>
    <row r="1680" spans="1:10" x14ac:dyDescent="0.25">
      <c r="A1680" t="s">
        <v>275</v>
      </c>
      <c r="B1680" t="s">
        <v>11</v>
      </c>
      <c r="C1680" t="str">
        <f t="shared" si="52"/>
        <v>Farragut North -- Ballston</v>
      </c>
      <c r="D1680" s="1">
        <v>419</v>
      </c>
      <c r="E1680" t="s">
        <v>15</v>
      </c>
      <c r="F1680" t="s">
        <v>12</v>
      </c>
      <c r="G1680">
        <v>2</v>
      </c>
      <c r="H1680" s="1">
        <f t="shared" si="53"/>
        <v>838</v>
      </c>
      <c r="I1680" t="s">
        <v>92</v>
      </c>
      <c r="J1680" t="s">
        <v>42</v>
      </c>
    </row>
    <row r="1681" spans="1:10" x14ac:dyDescent="0.25">
      <c r="A1681" t="s">
        <v>275</v>
      </c>
      <c r="B1681" t="s">
        <v>13</v>
      </c>
      <c r="C1681" t="str">
        <f t="shared" si="52"/>
        <v>Farragut North -- Benning Road</v>
      </c>
      <c r="D1681" s="1">
        <v>538</v>
      </c>
      <c r="E1681" t="s">
        <v>15</v>
      </c>
      <c r="F1681" t="s">
        <v>1</v>
      </c>
      <c r="G1681">
        <v>2</v>
      </c>
      <c r="H1681" s="1">
        <f t="shared" si="53"/>
        <v>1076</v>
      </c>
      <c r="I1681" t="s">
        <v>92</v>
      </c>
      <c r="J1681" t="s">
        <v>40</v>
      </c>
    </row>
    <row r="1682" spans="1:10" x14ac:dyDescent="0.25">
      <c r="A1682" t="s">
        <v>275</v>
      </c>
      <c r="B1682" t="s">
        <v>17</v>
      </c>
      <c r="C1682" t="str">
        <f t="shared" si="52"/>
        <v>Farragut North -- Braddock Road</v>
      </c>
      <c r="D1682" s="1">
        <v>1511</v>
      </c>
      <c r="E1682" t="s">
        <v>15</v>
      </c>
      <c r="F1682" t="s">
        <v>18</v>
      </c>
      <c r="G1682">
        <v>2</v>
      </c>
      <c r="H1682" s="1">
        <f t="shared" si="53"/>
        <v>3022</v>
      </c>
      <c r="I1682" t="s">
        <v>92</v>
      </c>
      <c r="J1682" t="s">
        <v>39</v>
      </c>
    </row>
    <row r="1683" spans="1:10" x14ac:dyDescent="0.25">
      <c r="A1683" t="s">
        <v>275</v>
      </c>
      <c r="B1683" t="s">
        <v>20</v>
      </c>
      <c r="C1683" t="str">
        <f t="shared" si="52"/>
        <v>Farragut North -- Brookland</v>
      </c>
      <c r="D1683" s="1">
        <v>11502</v>
      </c>
      <c r="E1683" t="s">
        <v>15</v>
      </c>
      <c r="F1683" t="s">
        <v>15</v>
      </c>
      <c r="G1683">
        <v>1</v>
      </c>
      <c r="H1683" s="1">
        <f t="shared" si="53"/>
        <v>11502</v>
      </c>
      <c r="I1683" t="s">
        <v>92</v>
      </c>
      <c r="J1683" t="s">
        <v>40</v>
      </c>
    </row>
    <row r="1684" spans="1:10" x14ac:dyDescent="0.25">
      <c r="A1684" t="s">
        <v>275</v>
      </c>
      <c r="B1684" t="s">
        <v>21</v>
      </c>
      <c r="C1684" t="str">
        <f t="shared" si="52"/>
        <v>Farragut North -- Capitol Heights</v>
      </c>
      <c r="D1684" s="1">
        <v>297</v>
      </c>
      <c r="E1684" t="s">
        <v>15</v>
      </c>
      <c r="F1684" t="s">
        <v>1</v>
      </c>
      <c r="G1684">
        <v>2</v>
      </c>
      <c r="H1684" s="1">
        <f t="shared" si="53"/>
        <v>594</v>
      </c>
      <c r="I1684" t="s">
        <v>92</v>
      </c>
      <c r="J1684" t="s">
        <v>40</v>
      </c>
    </row>
    <row r="1685" spans="1:10" x14ac:dyDescent="0.25">
      <c r="A1685" t="s">
        <v>275</v>
      </c>
      <c r="B1685" t="s">
        <v>26</v>
      </c>
      <c r="C1685" t="str">
        <f t="shared" si="52"/>
        <v>Farragut North -- Clarendon</v>
      </c>
      <c r="D1685" s="1">
        <v>192</v>
      </c>
      <c r="E1685" t="s">
        <v>15</v>
      </c>
      <c r="F1685" t="s">
        <v>12</v>
      </c>
      <c r="G1685">
        <v>2</v>
      </c>
      <c r="H1685" s="1">
        <f t="shared" si="53"/>
        <v>384</v>
      </c>
      <c r="I1685" t="s">
        <v>92</v>
      </c>
      <c r="J1685" t="s">
        <v>39</v>
      </c>
    </row>
    <row r="1686" spans="1:10" x14ac:dyDescent="0.25">
      <c r="A1686" t="s">
        <v>275</v>
      </c>
      <c r="B1686" t="s">
        <v>265</v>
      </c>
      <c r="C1686" t="str">
        <f t="shared" si="52"/>
        <v>Farragut North -- Congress Heights</v>
      </c>
      <c r="D1686" s="1">
        <v>1469</v>
      </c>
      <c r="E1686" t="s">
        <v>15</v>
      </c>
      <c r="F1686" t="s">
        <v>4</v>
      </c>
      <c r="G1686">
        <v>2</v>
      </c>
      <c r="H1686" s="1">
        <f t="shared" si="53"/>
        <v>2938</v>
      </c>
      <c r="I1686" t="s">
        <v>92</v>
      </c>
      <c r="J1686" t="s">
        <v>37</v>
      </c>
    </row>
    <row r="1687" spans="1:10" x14ac:dyDescent="0.25">
      <c r="A1687" t="s">
        <v>275</v>
      </c>
      <c r="B1687" t="s">
        <v>266</v>
      </c>
      <c r="C1687" t="str">
        <f t="shared" si="52"/>
        <v>Farragut North -- Court House</v>
      </c>
      <c r="D1687" s="1">
        <v>194</v>
      </c>
      <c r="E1687" t="s">
        <v>15</v>
      </c>
      <c r="F1687" t="s">
        <v>12</v>
      </c>
      <c r="G1687">
        <v>2</v>
      </c>
      <c r="H1687" s="1">
        <f t="shared" si="53"/>
        <v>388</v>
      </c>
      <c r="I1687" t="s">
        <v>92</v>
      </c>
      <c r="J1687" t="s">
        <v>42</v>
      </c>
    </row>
    <row r="1688" spans="1:10" x14ac:dyDescent="0.25">
      <c r="A1688" t="s">
        <v>275</v>
      </c>
      <c r="B1688" t="s">
        <v>267</v>
      </c>
      <c r="C1688" t="str">
        <f t="shared" si="52"/>
        <v>Farragut North -- Crystal City</v>
      </c>
      <c r="D1688" s="1">
        <v>1424</v>
      </c>
      <c r="E1688" t="s">
        <v>15</v>
      </c>
      <c r="F1688" t="s">
        <v>18</v>
      </c>
      <c r="G1688">
        <v>2</v>
      </c>
      <c r="H1688" s="1">
        <f t="shared" si="53"/>
        <v>2848</v>
      </c>
      <c r="I1688" t="s">
        <v>92</v>
      </c>
      <c r="J1688" t="s">
        <v>42</v>
      </c>
    </row>
    <row r="1689" spans="1:10" x14ac:dyDescent="0.25">
      <c r="A1689" t="s">
        <v>275</v>
      </c>
      <c r="B1689" t="s">
        <v>271</v>
      </c>
      <c r="C1689" t="str">
        <f t="shared" si="52"/>
        <v>Farragut North -- East Falls Church</v>
      </c>
      <c r="D1689" s="1">
        <v>149</v>
      </c>
      <c r="E1689" t="s">
        <v>15</v>
      </c>
      <c r="F1689" t="s">
        <v>12</v>
      </c>
      <c r="G1689">
        <v>2</v>
      </c>
      <c r="H1689" s="1">
        <f t="shared" si="53"/>
        <v>298</v>
      </c>
      <c r="I1689" t="s">
        <v>92</v>
      </c>
      <c r="J1689" t="s">
        <v>39</v>
      </c>
    </row>
    <row r="1690" spans="1:10" x14ac:dyDescent="0.25">
      <c r="A1690" t="s">
        <v>275</v>
      </c>
      <c r="B1690" t="s">
        <v>273</v>
      </c>
      <c r="C1690" t="str">
        <f t="shared" si="52"/>
        <v>Farragut North -- Eisenhower Avenue</v>
      </c>
      <c r="D1690" s="1">
        <v>666</v>
      </c>
      <c r="E1690" t="s">
        <v>15</v>
      </c>
      <c r="F1690" t="s">
        <v>274</v>
      </c>
      <c r="G1690">
        <v>2</v>
      </c>
      <c r="H1690" s="1">
        <f t="shared" si="53"/>
        <v>1332</v>
      </c>
      <c r="I1690" t="s">
        <v>92</v>
      </c>
      <c r="J1690" t="s">
        <v>42</v>
      </c>
    </row>
    <row r="1691" spans="1:10" x14ac:dyDescent="0.25">
      <c r="A1691" t="s">
        <v>275</v>
      </c>
      <c r="B1691" t="s">
        <v>116</v>
      </c>
      <c r="C1691" t="str">
        <f t="shared" si="52"/>
        <v>Farragut North -- Fort Totten</v>
      </c>
      <c r="D1691" s="1">
        <v>13116</v>
      </c>
      <c r="E1691" t="s">
        <v>15</v>
      </c>
      <c r="F1691" t="s">
        <v>117</v>
      </c>
      <c r="G1691">
        <v>1</v>
      </c>
      <c r="H1691" s="1">
        <f t="shared" si="53"/>
        <v>13116</v>
      </c>
      <c r="I1691" t="s">
        <v>92</v>
      </c>
      <c r="J1691" t="s">
        <v>37</v>
      </c>
    </row>
    <row r="1692" spans="1:10" x14ac:dyDescent="0.25">
      <c r="A1692" t="s">
        <v>275</v>
      </c>
      <c r="B1692" t="s">
        <v>119</v>
      </c>
      <c r="C1692" t="str">
        <f t="shared" si="52"/>
        <v>Farragut North -- Friendship Heights</v>
      </c>
      <c r="D1692" s="1">
        <v>27021</v>
      </c>
      <c r="E1692" t="s">
        <v>15</v>
      </c>
      <c r="F1692" t="s">
        <v>15</v>
      </c>
      <c r="G1692">
        <v>1</v>
      </c>
      <c r="H1692" s="1">
        <f t="shared" si="53"/>
        <v>27021</v>
      </c>
      <c r="I1692" t="s">
        <v>92</v>
      </c>
      <c r="J1692" t="s">
        <v>40</v>
      </c>
    </row>
    <row r="1693" spans="1:10" x14ac:dyDescent="0.25">
      <c r="A1693" t="s">
        <v>275</v>
      </c>
      <c r="B1693" t="s">
        <v>129</v>
      </c>
      <c r="C1693" t="str">
        <f t="shared" si="52"/>
        <v>Farragut North -- King Street</v>
      </c>
      <c r="D1693" s="1">
        <v>1325</v>
      </c>
      <c r="E1693" t="s">
        <v>15</v>
      </c>
      <c r="F1693" t="s">
        <v>18</v>
      </c>
      <c r="G1693">
        <v>2</v>
      </c>
      <c r="H1693" s="1">
        <f t="shared" si="53"/>
        <v>2650</v>
      </c>
      <c r="I1693" t="s">
        <v>92</v>
      </c>
      <c r="J1693" t="s">
        <v>42</v>
      </c>
    </row>
    <row r="1694" spans="1:10" x14ac:dyDescent="0.25">
      <c r="A1694" t="s">
        <v>275</v>
      </c>
      <c r="B1694" t="s">
        <v>185</v>
      </c>
      <c r="C1694" t="str">
        <f t="shared" si="52"/>
        <v>Farragut North -- Minnesota Avenue</v>
      </c>
      <c r="D1694" s="1">
        <v>449</v>
      </c>
      <c r="E1694" t="s">
        <v>15</v>
      </c>
      <c r="F1694" t="s">
        <v>25</v>
      </c>
      <c r="G1694">
        <v>2</v>
      </c>
      <c r="H1694" s="1">
        <f t="shared" si="53"/>
        <v>898</v>
      </c>
      <c r="I1694" t="s">
        <v>92</v>
      </c>
      <c r="J1694" t="s">
        <v>40</v>
      </c>
    </row>
    <row r="1695" spans="1:10" x14ac:dyDescent="0.25">
      <c r="A1695" t="s">
        <v>275</v>
      </c>
      <c r="B1695" t="s">
        <v>156</v>
      </c>
      <c r="C1695" t="str">
        <f t="shared" si="52"/>
        <v>Farragut North -- Pentagon</v>
      </c>
      <c r="D1695" s="1">
        <v>2080</v>
      </c>
      <c r="E1695" t="s">
        <v>15</v>
      </c>
      <c r="F1695" t="s">
        <v>18</v>
      </c>
      <c r="G1695">
        <v>2</v>
      </c>
      <c r="H1695" s="1">
        <f t="shared" si="53"/>
        <v>4160</v>
      </c>
      <c r="I1695" t="s">
        <v>92</v>
      </c>
      <c r="J1695" t="s">
        <v>39</v>
      </c>
    </row>
    <row r="1696" spans="1:10" x14ac:dyDescent="0.25">
      <c r="A1696" t="s">
        <v>275</v>
      </c>
      <c r="B1696" t="s">
        <v>157</v>
      </c>
      <c r="C1696" t="str">
        <f t="shared" si="52"/>
        <v>Farragut North -- Pentagon City</v>
      </c>
      <c r="D1696" s="1">
        <v>2773</v>
      </c>
      <c r="E1696" t="s">
        <v>15</v>
      </c>
      <c r="F1696" t="s">
        <v>18</v>
      </c>
      <c r="G1696">
        <v>2</v>
      </c>
      <c r="H1696" s="1">
        <f t="shared" si="53"/>
        <v>5546</v>
      </c>
      <c r="I1696" t="s">
        <v>92</v>
      </c>
      <c r="J1696" t="s">
        <v>39</v>
      </c>
    </row>
    <row r="1697" spans="1:10" x14ac:dyDescent="0.25">
      <c r="A1697" t="s">
        <v>275</v>
      </c>
      <c r="B1697" t="s">
        <v>160</v>
      </c>
      <c r="C1697" t="str">
        <f t="shared" si="52"/>
        <v>Farragut North -- Reagan Washington National Airport</v>
      </c>
      <c r="D1697" s="1">
        <v>974</v>
      </c>
      <c r="E1697" t="s">
        <v>15</v>
      </c>
      <c r="F1697" t="s">
        <v>18</v>
      </c>
      <c r="G1697">
        <v>2</v>
      </c>
      <c r="H1697" s="1">
        <f t="shared" si="53"/>
        <v>1948</v>
      </c>
      <c r="I1697" t="s">
        <v>92</v>
      </c>
      <c r="J1697" t="s">
        <v>42</v>
      </c>
    </row>
    <row r="1698" spans="1:10" x14ac:dyDescent="0.25">
      <c r="A1698" t="s">
        <v>275</v>
      </c>
      <c r="B1698" t="s">
        <v>161</v>
      </c>
      <c r="C1698" t="str">
        <f t="shared" si="52"/>
        <v>Farragut North -- Rhode Island Avenue</v>
      </c>
      <c r="D1698" s="1">
        <v>11791</v>
      </c>
      <c r="E1698" t="s">
        <v>15</v>
      </c>
      <c r="F1698" t="s">
        <v>15</v>
      </c>
      <c r="G1698">
        <v>1</v>
      </c>
      <c r="H1698" s="1">
        <f t="shared" si="53"/>
        <v>11791</v>
      </c>
      <c r="I1698" t="s">
        <v>92</v>
      </c>
      <c r="J1698" t="s">
        <v>40</v>
      </c>
    </row>
    <row r="1699" spans="1:10" x14ac:dyDescent="0.25">
      <c r="A1699" t="s">
        <v>275</v>
      </c>
      <c r="B1699" t="s">
        <v>163</v>
      </c>
      <c r="C1699" t="str">
        <f t="shared" si="52"/>
        <v>Farragut North -- Rosslyn</v>
      </c>
      <c r="D1699" s="1">
        <v>462</v>
      </c>
      <c r="E1699" t="s">
        <v>15</v>
      </c>
      <c r="F1699" t="s">
        <v>23</v>
      </c>
      <c r="G1699">
        <v>2</v>
      </c>
      <c r="H1699" s="1">
        <f t="shared" si="53"/>
        <v>924</v>
      </c>
      <c r="I1699" t="s">
        <v>92</v>
      </c>
      <c r="J1699" t="s">
        <v>42</v>
      </c>
    </row>
    <row r="1700" spans="1:10" x14ac:dyDescent="0.25">
      <c r="A1700" t="s">
        <v>275</v>
      </c>
      <c r="B1700" t="s">
        <v>168</v>
      </c>
      <c r="C1700" t="str">
        <f t="shared" si="52"/>
        <v>Farragut North -- Southern Avenue</v>
      </c>
      <c r="D1700" s="1">
        <v>4040</v>
      </c>
      <c r="E1700" t="s">
        <v>15</v>
      </c>
      <c r="F1700" t="s">
        <v>4</v>
      </c>
      <c r="G1700">
        <v>2</v>
      </c>
      <c r="H1700" s="1">
        <f t="shared" si="53"/>
        <v>8080</v>
      </c>
      <c r="I1700" t="s">
        <v>92</v>
      </c>
      <c r="J1700" t="s">
        <v>40</v>
      </c>
    </row>
    <row r="1701" spans="1:10" x14ac:dyDescent="0.25">
      <c r="A1701" t="s">
        <v>275</v>
      </c>
      <c r="B1701" t="s">
        <v>60</v>
      </c>
      <c r="C1701" t="str">
        <f t="shared" si="52"/>
        <v>Farragut North -- Takoma</v>
      </c>
      <c r="D1701" s="1">
        <v>16219</v>
      </c>
      <c r="E1701" t="s">
        <v>15</v>
      </c>
      <c r="F1701" t="s">
        <v>15</v>
      </c>
      <c r="G1701">
        <v>1</v>
      </c>
      <c r="H1701" s="1">
        <f t="shared" si="53"/>
        <v>16219</v>
      </c>
      <c r="I1701" t="s">
        <v>92</v>
      </c>
      <c r="J1701" t="s">
        <v>37</v>
      </c>
    </row>
    <row r="1702" spans="1:10" x14ac:dyDescent="0.25">
      <c r="A1702" t="s">
        <v>275</v>
      </c>
      <c r="B1702" t="s">
        <v>66</v>
      </c>
      <c r="C1702" t="str">
        <f t="shared" si="52"/>
        <v>Farragut North -- Van Dorn Street</v>
      </c>
      <c r="D1702" s="1">
        <v>511</v>
      </c>
      <c r="E1702" t="s">
        <v>15</v>
      </c>
      <c r="F1702" t="s">
        <v>10</v>
      </c>
      <c r="G1702">
        <v>2</v>
      </c>
      <c r="H1702" s="1">
        <f t="shared" si="53"/>
        <v>1022</v>
      </c>
      <c r="I1702" t="s">
        <v>92</v>
      </c>
      <c r="J1702" t="s">
        <v>39</v>
      </c>
    </row>
    <row r="1703" spans="1:10" x14ac:dyDescent="0.25">
      <c r="A1703" t="s">
        <v>275</v>
      </c>
      <c r="B1703" t="s">
        <v>201</v>
      </c>
      <c r="C1703" t="str">
        <f t="shared" si="52"/>
        <v>Farragut North -- Virginia Square-GMU</v>
      </c>
      <c r="D1703" s="1">
        <v>100</v>
      </c>
      <c r="E1703" t="s">
        <v>15</v>
      </c>
      <c r="F1703" t="s">
        <v>12</v>
      </c>
      <c r="G1703">
        <v>2</v>
      </c>
      <c r="H1703" s="1">
        <f t="shared" si="53"/>
        <v>200</v>
      </c>
      <c r="I1703" t="s">
        <v>92</v>
      </c>
      <c r="J1703" t="s">
        <v>42</v>
      </c>
    </row>
    <row r="1704" spans="1:10" x14ac:dyDescent="0.25">
      <c r="A1704" t="s">
        <v>276</v>
      </c>
      <c r="B1704" t="s">
        <v>3</v>
      </c>
      <c r="C1704" t="str">
        <f t="shared" si="52"/>
        <v>Farragut West -- Anacostia</v>
      </c>
      <c r="D1704" s="1">
        <v>3657</v>
      </c>
      <c r="E1704" t="s">
        <v>23</v>
      </c>
      <c r="F1704" t="s">
        <v>4</v>
      </c>
      <c r="G1704">
        <v>2</v>
      </c>
      <c r="H1704" s="1">
        <f t="shared" si="53"/>
        <v>7314</v>
      </c>
      <c r="I1704" t="s">
        <v>92</v>
      </c>
      <c r="J1704" t="s">
        <v>37</v>
      </c>
    </row>
    <row r="1705" spans="1:10" x14ac:dyDescent="0.25">
      <c r="A1705" t="s">
        <v>276</v>
      </c>
      <c r="B1705" t="s">
        <v>9</v>
      </c>
      <c r="C1705" t="str">
        <f t="shared" si="52"/>
        <v>Farragut West -- Arlington Cemetery</v>
      </c>
      <c r="D1705" s="1">
        <v>1313</v>
      </c>
      <c r="E1705" t="s">
        <v>23</v>
      </c>
      <c r="F1705" t="s">
        <v>10</v>
      </c>
      <c r="G1705">
        <v>2</v>
      </c>
      <c r="H1705" s="1">
        <f t="shared" si="53"/>
        <v>2626</v>
      </c>
      <c r="I1705" t="s">
        <v>92</v>
      </c>
      <c r="J1705" t="s">
        <v>39</v>
      </c>
    </row>
    <row r="1706" spans="1:10" x14ac:dyDescent="0.25">
      <c r="A1706" t="s">
        <v>276</v>
      </c>
      <c r="B1706" t="s">
        <v>11</v>
      </c>
      <c r="C1706" t="str">
        <f t="shared" si="52"/>
        <v>Farragut West -- Ballston</v>
      </c>
      <c r="D1706" s="1">
        <v>27571</v>
      </c>
      <c r="E1706" t="s">
        <v>23</v>
      </c>
      <c r="F1706" t="s">
        <v>12</v>
      </c>
      <c r="G1706">
        <v>1</v>
      </c>
      <c r="H1706" s="1">
        <f t="shared" si="53"/>
        <v>27571</v>
      </c>
      <c r="I1706" t="s">
        <v>92</v>
      </c>
      <c r="J1706" t="s">
        <v>42</v>
      </c>
    </row>
    <row r="1707" spans="1:10" x14ac:dyDescent="0.25">
      <c r="A1707" t="s">
        <v>276</v>
      </c>
      <c r="B1707" t="s">
        <v>13</v>
      </c>
      <c r="C1707" t="str">
        <f t="shared" si="52"/>
        <v>Farragut West -- Benning Road</v>
      </c>
      <c r="D1707" s="1">
        <v>3998</v>
      </c>
      <c r="E1707" t="s">
        <v>23</v>
      </c>
      <c r="F1707" t="s">
        <v>1</v>
      </c>
      <c r="G1707">
        <v>2</v>
      </c>
      <c r="H1707" s="1">
        <f t="shared" si="53"/>
        <v>7996</v>
      </c>
      <c r="I1707" t="s">
        <v>92</v>
      </c>
      <c r="J1707" t="s">
        <v>40</v>
      </c>
    </row>
    <row r="1708" spans="1:10" x14ac:dyDescent="0.25">
      <c r="A1708" t="s">
        <v>276</v>
      </c>
      <c r="B1708" t="s">
        <v>17</v>
      </c>
      <c r="C1708" t="str">
        <f t="shared" si="52"/>
        <v>Farragut West -- Braddock Road</v>
      </c>
      <c r="D1708" s="1">
        <v>8896</v>
      </c>
      <c r="E1708" t="s">
        <v>23</v>
      </c>
      <c r="F1708" t="s">
        <v>18</v>
      </c>
      <c r="G1708">
        <v>2</v>
      </c>
      <c r="H1708" s="1">
        <f t="shared" si="53"/>
        <v>17792</v>
      </c>
      <c r="I1708" t="s">
        <v>92</v>
      </c>
      <c r="J1708" t="s">
        <v>39</v>
      </c>
    </row>
    <row r="1709" spans="1:10" x14ac:dyDescent="0.25">
      <c r="A1709" t="s">
        <v>276</v>
      </c>
      <c r="B1709" t="s">
        <v>20</v>
      </c>
      <c r="C1709" t="str">
        <f t="shared" si="52"/>
        <v>Farragut West -- Brookland</v>
      </c>
      <c r="D1709" s="1">
        <v>630</v>
      </c>
      <c r="E1709" t="s">
        <v>23</v>
      </c>
      <c r="F1709" t="s">
        <v>15</v>
      </c>
      <c r="G1709">
        <v>2</v>
      </c>
      <c r="H1709" s="1">
        <f t="shared" si="53"/>
        <v>1260</v>
      </c>
      <c r="I1709" t="s">
        <v>92</v>
      </c>
      <c r="J1709" t="s">
        <v>37</v>
      </c>
    </row>
    <row r="1710" spans="1:10" x14ac:dyDescent="0.25">
      <c r="A1710" t="s">
        <v>276</v>
      </c>
      <c r="B1710" t="s">
        <v>21</v>
      </c>
      <c r="C1710" t="str">
        <f t="shared" si="52"/>
        <v>Farragut West -- Capitol Heights</v>
      </c>
      <c r="D1710" s="1">
        <v>3244</v>
      </c>
      <c r="E1710" t="s">
        <v>23</v>
      </c>
      <c r="F1710" t="s">
        <v>1</v>
      </c>
      <c r="G1710">
        <v>2</v>
      </c>
      <c r="H1710" s="1">
        <f t="shared" si="53"/>
        <v>6488</v>
      </c>
      <c r="I1710" t="s">
        <v>92</v>
      </c>
      <c r="J1710" t="s">
        <v>37</v>
      </c>
    </row>
    <row r="1711" spans="1:10" x14ac:dyDescent="0.25">
      <c r="A1711" t="s">
        <v>276</v>
      </c>
      <c r="B1711" t="s">
        <v>26</v>
      </c>
      <c r="C1711" t="str">
        <f t="shared" si="52"/>
        <v>Farragut West -- Clarendon</v>
      </c>
      <c r="D1711" s="1">
        <v>15989</v>
      </c>
      <c r="E1711" t="s">
        <v>23</v>
      </c>
      <c r="F1711" t="s">
        <v>12</v>
      </c>
      <c r="G1711">
        <v>1</v>
      </c>
      <c r="H1711" s="1">
        <f t="shared" si="53"/>
        <v>15989</v>
      </c>
      <c r="I1711" t="s">
        <v>92</v>
      </c>
      <c r="J1711" t="s">
        <v>42</v>
      </c>
    </row>
    <row r="1712" spans="1:10" x14ac:dyDescent="0.25">
      <c r="A1712" t="s">
        <v>276</v>
      </c>
      <c r="B1712" t="s">
        <v>265</v>
      </c>
      <c r="C1712" t="str">
        <f t="shared" si="52"/>
        <v>Farragut West -- Congress Heights</v>
      </c>
      <c r="D1712" s="1">
        <v>1289</v>
      </c>
      <c r="E1712" t="s">
        <v>23</v>
      </c>
      <c r="F1712" t="s">
        <v>4</v>
      </c>
      <c r="G1712">
        <v>2</v>
      </c>
      <c r="H1712" s="1">
        <f t="shared" si="53"/>
        <v>2578</v>
      </c>
      <c r="I1712" t="s">
        <v>92</v>
      </c>
      <c r="J1712" t="s">
        <v>37</v>
      </c>
    </row>
    <row r="1713" spans="1:10" x14ac:dyDescent="0.25">
      <c r="A1713" t="s">
        <v>276</v>
      </c>
      <c r="B1713" t="s">
        <v>266</v>
      </c>
      <c r="C1713" t="str">
        <f t="shared" si="52"/>
        <v>Farragut West -- Court House</v>
      </c>
      <c r="D1713" s="1">
        <v>23351</v>
      </c>
      <c r="E1713" t="s">
        <v>23</v>
      </c>
      <c r="F1713" t="s">
        <v>12</v>
      </c>
      <c r="G1713">
        <v>1</v>
      </c>
      <c r="H1713" s="1">
        <f t="shared" si="53"/>
        <v>23351</v>
      </c>
      <c r="I1713" t="s">
        <v>92</v>
      </c>
      <c r="J1713" t="s">
        <v>39</v>
      </c>
    </row>
    <row r="1714" spans="1:10" x14ac:dyDescent="0.25">
      <c r="A1714" t="s">
        <v>276</v>
      </c>
      <c r="B1714" t="s">
        <v>267</v>
      </c>
      <c r="C1714" t="str">
        <f t="shared" si="52"/>
        <v>Farragut West -- Crystal City</v>
      </c>
      <c r="D1714" s="1">
        <v>14541</v>
      </c>
      <c r="E1714" t="s">
        <v>23</v>
      </c>
      <c r="F1714" t="s">
        <v>18</v>
      </c>
      <c r="G1714">
        <v>2</v>
      </c>
      <c r="H1714" s="1">
        <f t="shared" si="53"/>
        <v>29082</v>
      </c>
      <c r="I1714" t="s">
        <v>92</v>
      </c>
      <c r="J1714" t="s">
        <v>39</v>
      </c>
    </row>
    <row r="1715" spans="1:10" x14ac:dyDescent="0.25">
      <c r="A1715" t="s">
        <v>276</v>
      </c>
      <c r="B1715" t="s">
        <v>268</v>
      </c>
      <c r="C1715" t="str">
        <f t="shared" si="52"/>
        <v>Farragut West -- Deanwood</v>
      </c>
      <c r="D1715" s="1">
        <v>2103</v>
      </c>
      <c r="E1715" t="s">
        <v>23</v>
      </c>
      <c r="F1715" t="s">
        <v>25</v>
      </c>
      <c r="G1715">
        <v>1</v>
      </c>
      <c r="H1715" s="1">
        <f t="shared" si="53"/>
        <v>2103</v>
      </c>
      <c r="I1715" t="s">
        <v>92</v>
      </c>
      <c r="J1715" t="s">
        <v>37</v>
      </c>
    </row>
    <row r="1716" spans="1:10" x14ac:dyDescent="0.25">
      <c r="A1716" t="s">
        <v>276</v>
      </c>
      <c r="B1716" t="s">
        <v>271</v>
      </c>
      <c r="C1716" t="str">
        <f t="shared" si="52"/>
        <v>Farragut West -- East Falls Church</v>
      </c>
      <c r="D1716" s="1">
        <v>13883</v>
      </c>
      <c r="E1716" t="s">
        <v>23</v>
      </c>
      <c r="F1716" t="s">
        <v>12</v>
      </c>
      <c r="G1716">
        <v>1</v>
      </c>
      <c r="H1716" s="1">
        <f t="shared" si="53"/>
        <v>13883</v>
      </c>
      <c r="I1716" t="s">
        <v>92</v>
      </c>
      <c r="J1716" t="s">
        <v>39</v>
      </c>
    </row>
    <row r="1717" spans="1:10" x14ac:dyDescent="0.25">
      <c r="A1717" t="s">
        <v>276</v>
      </c>
      <c r="B1717" t="s">
        <v>273</v>
      </c>
      <c r="C1717" t="str">
        <f t="shared" si="52"/>
        <v>Farragut West -- Eisenhower Avenue</v>
      </c>
      <c r="D1717" s="1">
        <v>994</v>
      </c>
      <c r="E1717" t="s">
        <v>23</v>
      </c>
      <c r="F1717" t="s">
        <v>274</v>
      </c>
      <c r="G1717">
        <v>2</v>
      </c>
      <c r="H1717" s="1">
        <f t="shared" si="53"/>
        <v>1988</v>
      </c>
      <c r="I1717" t="s">
        <v>92</v>
      </c>
      <c r="J1717" t="s">
        <v>39</v>
      </c>
    </row>
    <row r="1718" spans="1:10" x14ac:dyDescent="0.25">
      <c r="A1718" t="s">
        <v>276</v>
      </c>
      <c r="B1718" t="s">
        <v>116</v>
      </c>
      <c r="C1718" t="str">
        <f t="shared" si="52"/>
        <v>Farragut West -- Fort Totten</v>
      </c>
      <c r="D1718" s="1">
        <v>1181</v>
      </c>
      <c r="E1718" t="s">
        <v>23</v>
      </c>
      <c r="F1718" t="s">
        <v>117</v>
      </c>
      <c r="G1718">
        <v>2</v>
      </c>
      <c r="H1718" s="1">
        <f t="shared" si="53"/>
        <v>2362</v>
      </c>
      <c r="I1718" t="s">
        <v>92</v>
      </c>
      <c r="J1718" t="s">
        <v>37</v>
      </c>
    </row>
    <row r="1719" spans="1:10" x14ac:dyDescent="0.25">
      <c r="A1719" t="s">
        <v>276</v>
      </c>
      <c r="B1719" t="s">
        <v>119</v>
      </c>
      <c r="C1719" t="str">
        <f t="shared" si="52"/>
        <v>Farragut West -- Friendship Heights</v>
      </c>
      <c r="D1719" s="1">
        <v>333</v>
      </c>
      <c r="E1719" t="s">
        <v>23</v>
      </c>
      <c r="F1719" t="s">
        <v>15</v>
      </c>
      <c r="G1719">
        <v>2</v>
      </c>
      <c r="H1719" s="1">
        <f t="shared" si="53"/>
        <v>666</v>
      </c>
      <c r="I1719" t="s">
        <v>92</v>
      </c>
      <c r="J1719" t="s">
        <v>40</v>
      </c>
    </row>
    <row r="1720" spans="1:10" x14ac:dyDescent="0.25">
      <c r="A1720" t="s">
        <v>276</v>
      </c>
      <c r="B1720" t="s">
        <v>129</v>
      </c>
      <c r="C1720" t="str">
        <f t="shared" si="52"/>
        <v>Farragut West -- King Street</v>
      </c>
      <c r="D1720" s="1">
        <v>10966</v>
      </c>
      <c r="E1720" t="s">
        <v>23</v>
      </c>
      <c r="F1720" t="s">
        <v>18</v>
      </c>
      <c r="G1720">
        <v>2</v>
      </c>
      <c r="H1720" s="1">
        <f t="shared" si="53"/>
        <v>21932</v>
      </c>
      <c r="I1720" t="s">
        <v>92</v>
      </c>
      <c r="J1720" t="s">
        <v>39</v>
      </c>
    </row>
    <row r="1721" spans="1:10" x14ac:dyDescent="0.25">
      <c r="A1721" t="s">
        <v>276</v>
      </c>
      <c r="B1721" t="s">
        <v>185</v>
      </c>
      <c r="C1721" t="str">
        <f t="shared" si="52"/>
        <v>Farragut West -- Minnesota Avenue</v>
      </c>
      <c r="D1721" s="1">
        <v>2901</v>
      </c>
      <c r="E1721" t="s">
        <v>23</v>
      </c>
      <c r="F1721" t="s">
        <v>25</v>
      </c>
      <c r="G1721">
        <v>1</v>
      </c>
      <c r="H1721" s="1">
        <f t="shared" si="53"/>
        <v>2901</v>
      </c>
      <c r="I1721" t="s">
        <v>92</v>
      </c>
      <c r="J1721" t="s">
        <v>37</v>
      </c>
    </row>
    <row r="1722" spans="1:10" x14ac:dyDescent="0.25">
      <c r="A1722" t="s">
        <v>276</v>
      </c>
      <c r="B1722" t="s">
        <v>156</v>
      </c>
      <c r="C1722" t="str">
        <f t="shared" si="52"/>
        <v>Farragut West -- Pentagon</v>
      </c>
      <c r="D1722" s="1">
        <v>17220</v>
      </c>
      <c r="E1722" t="s">
        <v>23</v>
      </c>
      <c r="F1722" t="s">
        <v>18</v>
      </c>
      <c r="G1722">
        <v>2</v>
      </c>
      <c r="H1722" s="1">
        <f t="shared" si="53"/>
        <v>34440</v>
      </c>
      <c r="I1722" t="s">
        <v>92</v>
      </c>
      <c r="J1722" t="s">
        <v>39</v>
      </c>
    </row>
    <row r="1723" spans="1:10" x14ac:dyDescent="0.25">
      <c r="A1723" t="s">
        <v>276</v>
      </c>
      <c r="B1723" t="s">
        <v>157</v>
      </c>
      <c r="C1723" t="str">
        <f t="shared" si="52"/>
        <v>Farragut West -- Pentagon City</v>
      </c>
      <c r="D1723" s="1">
        <v>24661</v>
      </c>
      <c r="E1723" t="s">
        <v>23</v>
      </c>
      <c r="F1723" t="s">
        <v>18</v>
      </c>
      <c r="G1723">
        <v>2</v>
      </c>
      <c r="H1723" s="1">
        <f t="shared" si="53"/>
        <v>49322</v>
      </c>
      <c r="I1723" t="s">
        <v>92</v>
      </c>
      <c r="J1723" t="s">
        <v>39</v>
      </c>
    </row>
    <row r="1724" spans="1:10" x14ac:dyDescent="0.25">
      <c r="A1724" t="s">
        <v>276</v>
      </c>
      <c r="B1724" t="s">
        <v>160</v>
      </c>
      <c r="C1724" t="str">
        <f t="shared" si="52"/>
        <v>Farragut West -- Reagan Washington National Airport</v>
      </c>
      <c r="D1724" s="1">
        <v>6525</v>
      </c>
      <c r="E1724" t="s">
        <v>23</v>
      </c>
      <c r="F1724" t="s">
        <v>18</v>
      </c>
      <c r="G1724">
        <v>2</v>
      </c>
      <c r="H1724" s="1">
        <f t="shared" si="53"/>
        <v>13050</v>
      </c>
      <c r="I1724" t="s">
        <v>92</v>
      </c>
      <c r="J1724" t="s">
        <v>39</v>
      </c>
    </row>
    <row r="1725" spans="1:10" x14ac:dyDescent="0.25">
      <c r="A1725" t="s">
        <v>276</v>
      </c>
      <c r="B1725" t="s">
        <v>161</v>
      </c>
      <c r="C1725" t="str">
        <f t="shared" si="52"/>
        <v>Farragut West -- Rhode Island Avenue</v>
      </c>
      <c r="D1725" s="1">
        <v>880</v>
      </c>
      <c r="E1725" t="s">
        <v>23</v>
      </c>
      <c r="F1725" t="s">
        <v>15</v>
      </c>
      <c r="G1725">
        <v>2</v>
      </c>
      <c r="H1725" s="1">
        <f t="shared" si="53"/>
        <v>1760</v>
      </c>
      <c r="I1725" t="s">
        <v>92</v>
      </c>
      <c r="J1725" t="s">
        <v>40</v>
      </c>
    </row>
    <row r="1726" spans="1:10" x14ac:dyDescent="0.25">
      <c r="A1726" t="s">
        <v>276</v>
      </c>
      <c r="B1726" t="s">
        <v>163</v>
      </c>
      <c r="C1726" t="str">
        <f t="shared" si="52"/>
        <v>Farragut West -- Rosslyn</v>
      </c>
      <c r="D1726" s="1">
        <v>28533</v>
      </c>
      <c r="E1726" t="s">
        <v>23</v>
      </c>
      <c r="F1726" t="s">
        <v>23</v>
      </c>
      <c r="G1726">
        <v>1</v>
      </c>
      <c r="H1726" s="1">
        <f t="shared" si="53"/>
        <v>28533</v>
      </c>
      <c r="I1726" t="s">
        <v>92</v>
      </c>
      <c r="J1726" t="s">
        <v>39</v>
      </c>
    </row>
    <row r="1727" spans="1:10" x14ac:dyDescent="0.25">
      <c r="A1727" t="s">
        <v>276</v>
      </c>
      <c r="B1727" t="s">
        <v>168</v>
      </c>
      <c r="C1727" t="str">
        <f t="shared" si="52"/>
        <v>Farragut West -- Southern Avenue</v>
      </c>
      <c r="D1727" s="1">
        <v>3932</v>
      </c>
      <c r="E1727" t="s">
        <v>23</v>
      </c>
      <c r="F1727" t="s">
        <v>4</v>
      </c>
      <c r="G1727">
        <v>2</v>
      </c>
      <c r="H1727" s="1">
        <f t="shared" si="53"/>
        <v>7864</v>
      </c>
      <c r="I1727" t="s">
        <v>92</v>
      </c>
      <c r="J1727" t="s">
        <v>37</v>
      </c>
    </row>
    <row r="1728" spans="1:10" x14ac:dyDescent="0.25">
      <c r="A1728" t="s">
        <v>276</v>
      </c>
      <c r="B1728" t="s">
        <v>60</v>
      </c>
      <c r="C1728" t="str">
        <f t="shared" si="52"/>
        <v>Farragut West -- Takoma</v>
      </c>
      <c r="D1728" s="1">
        <v>580</v>
      </c>
      <c r="E1728" t="s">
        <v>23</v>
      </c>
      <c r="F1728" t="s">
        <v>15</v>
      </c>
      <c r="G1728">
        <v>2</v>
      </c>
      <c r="H1728" s="1">
        <f t="shared" si="53"/>
        <v>1160</v>
      </c>
      <c r="I1728" t="s">
        <v>92</v>
      </c>
      <c r="J1728" t="s">
        <v>37</v>
      </c>
    </row>
    <row r="1729" spans="1:10" x14ac:dyDescent="0.25">
      <c r="A1729" t="s">
        <v>276</v>
      </c>
      <c r="B1729" t="s">
        <v>66</v>
      </c>
      <c r="C1729" t="str">
        <f t="shared" si="52"/>
        <v>Farragut West -- Van Dorn Street</v>
      </c>
      <c r="D1729" s="1">
        <v>7224</v>
      </c>
      <c r="E1729" t="s">
        <v>23</v>
      </c>
      <c r="F1729" t="s">
        <v>10</v>
      </c>
      <c r="G1729">
        <v>2</v>
      </c>
      <c r="H1729" s="1">
        <f t="shared" si="53"/>
        <v>14448</v>
      </c>
      <c r="I1729" t="s">
        <v>92</v>
      </c>
      <c r="J1729" t="s">
        <v>42</v>
      </c>
    </row>
    <row r="1730" spans="1:10" x14ac:dyDescent="0.25">
      <c r="A1730" t="s">
        <v>276</v>
      </c>
      <c r="B1730" t="s">
        <v>201</v>
      </c>
      <c r="C1730" t="str">
        <f t="shared" ref="C1730:C1793" si="54">(A1730&amp;" -- "&amp;B1730)</f>
        <v>Farragut West -- Virginia Square-GMU</v>
      </c>
      <c r="D1730" s="1">
        <v>11792</v>
      </c>
      <c r="E1730" t="s">
        <v>23</v>
      </c>
      <c r="F1730" t="s">
        <v>12</v>
      </c>
      <c r="G1730">
        <v>1</v>
      </c>
      <c r="H1730" s="1">
        <f t="shared" ref="H1730:H1793" si="55">D1730*G1730</f>
        <v>11792</v>
      </c>
      <c r="I1730" t="s">
        <v>92</v>
      </c>
      <c r="J1730" t="s">
        <v>42</v>
      </c>
    </row>
    <row r="1731" spans="1:10" x14ac:dyDescent="0.25">
      <c r="A1731" t="s">
        <v>277</v>
      </c>
      <c r="B1731" t="s">
        <v>3</v>
      </c>
      <c r="C1731" t="str">
        <f t="shared" si="54"/>
        <v>Federal Center SW -- Anacostia</v>
      </c>
      <c r="D1731" s="1">
        <v>379</v>
      </c>
      <c r="E1731" t="s">
        <v>23</v>
      </c>
      <c r="F1731" t="s">
        <v>4</v>
      </c>
      <c r="G1731">
        <v>2</v>
      </c>
      <c r="H1731" s="1">
        <f t="shared" si="55"/>
        <v>758</v>
      </c>
      <c r="I1731" t="s">
        <v>92</v>
      </c>
      <c r="J1731" t="s">
        <v>37</v>
      </c>
    </row>
    <row r="1732" spans="1:10" x14ac:dyDescent="0.25">
      <c r="A1732" t="s">
        <v>277</v>
      </c>
      <c r="B1732" t="s">
        <v>9</v>
      </c>
      <c r="C1732" t="str">
        <f t="shared" si="54"/>
        <v>Federal Center SW -- Arlington Cemetery</v>
      </c>
      <c r="D1732" s="1">
        <v>582</v>
      </c>
      <c r="E1732" t="s">
        <v>23</v>
      </c>
      <c r="F1732" t="s">
        <v>10</v>
      </c>
      <c r="G1732">
        <v>2</v>
      </c>
      <c r="H1732" s="1">
        <f t="shared" si="55"/>
        <v>1164</v>
      </c>
      <c r="I1732" t="s">
        <v>92</v>
      </c>
      <c r="J1732" t="s">
        <v>42</v>
      </c>
    </row>
    <row r="1733" spans="1:10" x14ac:dyDescent="0.25">
      <c r="A1733" t="s">
        <v>277</v>
      </c>
      <c r="B1733" t="s">
        <v>11</v>
      </c>
      <c r="C1733" t="str">
        <f t="shared" si="54"/>
        <v>Federal Center SW -- Ballston</v>
      </c>
      <c r="D1733" s="1">
        <v>2484</v>
      </c>
      <c r="E1733" t="s">
        <v>23</v>
      </c>
      <c r="F1733" t="s">
        <v>12</v>
      </c>
      <c r="G1733">
        <v>1</v>
      </c>
      <c r="H1733" s="1">
        <f t="shared" si="55"/>
        <v>2484</v>
      </c>
      <c r="I1733" t="s">
        <v>92</v>
      </c>
      <c r="J1733" t="s">
        <v>42</v>
      </c>
    </row>
    <row r="1734" spans="1:10" x14ac:dyDescent="0.25">
      <c r="A1734" t="s">
        <v>277</v>
      </c>
      <c r="B1734" t="s">
        <v>13</v>
      </c>
      <c r="C1734" t="str">
        <f t="shared" si="54"/>
        <v>Federal Center SW -- Benning Road</v>
      </c>
      <c r="D1734" s="1">
        <v>954</v>
      </c>
      <c r="E1734" t="s">
        <v>23</v>
      </c>
      <c r="F1734" t="s">
        <v>1</v>
      </c>
      <c r="G1734">
        <v>2</v>
      </c>
      <c r="H1734" s="1">
        <f t="shared" si="55"/>
        <v>1908</v>
      </c>
      <c r="I1734" t="s">
        <v>92</v>
      </c>
      <c r="J1734" t="s">
        <v>37</v>
      </c>
    </row>
    <row r="1735" spans="1:10" x14ac:dyDescent="0.25">
      <c r="A1735" t="s">
        <v>277</v>
      </c>
      <c r="B1735" t="s">
        <v>17</v>
      </c>
      <c r="C1735" t="str">
        <f t="shared" si="54"/>
        <v>Federal Center SW -- Braddock Road</v>
      </c>
      <c r="D1735" s="1">
        <v>670</v>
      </c>
      <c r="E1735" t="s">
        <v>23</v>
      </c>
      <c r="F1735" t="s">
        <v>18</v>
      </c>
      <c r="G1735">
        <v>2</v>
      </c>
      <c r="H1735" s="1">
        <f t="shared" si="55"/>
        <v>1340</v>
      </c>
      <c r="I1735" t="s">
        <v>92</v>
      </c>
      <c r="J1735" t="s">
        <v>39</v>
      </c>
    </row>
    <row r="1736" spans="1:10" x14ac:dyDescent="0.25">
      <c r="A1736" t="s">
        <v>277</v>
      </c>
      <c r="B1736" t="s">
        <v>20</v>
      </c>
      <c r="C1736" t="str">
        <f t="shared" si="54"/>
        <v>Federal Center SW -- Brookland</v>
      </c>
      <c r="D1736" s="1">
        <v>529</v>
      </c>
      <c r="E1736" t="s">
        <v>23</v>
      </c>
      <c r="F1736" t="s">
        <v>15</v>
      </c>
      <c r="G1736">
        <v>2</v>
      </c>
      <c r="H1736" s="1">
        <f t="shared" si="55"/>
        <v>1058</v>
      </c>
      <c r="I1736" t="s">
        <v>92</v>
      </c>
      <c r="J1736" t="s">
        <v>40</v>
      </c>
    </row>
    <row r="1737" spans="1:10" x14ac:dyDescent="0.25">
      <c r="A1737" t="s">
        <v>277</v>
      </c>
      <c r="B1737" t="s">
        <v>21</v>
      </c>
      <c r="C1737" t="str">
        <f t="shared" si="54"/>
        <v>Federal Center SW -- Capitol Heights</v>
      </c>
      <c r="D1737" s="1">
        <v>1045</v>
      </c>
      <c r="E1737" t="s">
        <v>23</v>
      </c>
      <c r="F1737" t="s">
        <v>1</v>
      </c>
      <c r="G1737">
        <v>2</v>
      </c>
      <c r="H1737" s="1">
        <f t="shared" si="55"/>
        <v>2090</v>
      </c>
      <c r="I1737" t="s">
        <v>92</v>
      </c>
      <c r="J1737" t="s">
        <v>40</v>
      </c>
    </row>
    <row r="1738" spans="1:10" x14ac:dyDescent="0.25">
      <c r="A1738" t="s">
        <v>277</v>
      </c>
      <c r="B1738" t="s">
        <v>26</v>
      </c>
      <c r="C1738" t="str">
        <f t="shared" si="54"/>
        <v>Federal Center SW -- Clarendon</v>
      </c>
      <c r="D1738" s="1">
        <v>1371</v>
      </c>
      <c r="E1738" t="s">
        <v>23</v>
      </c>
      <c r="F1738" t="s">
        <v>12</v>
      </c>
      <c r="G1738">
        <v>1</v>
      </c>
      <c r="H1738" s="1">
        <f t="shared" si="55"/>
        <v>1371</v>
      </c>
      <c r="I1738" t="s">
        <v>92</v>
      </c>
      <c r="J1738" t="s">
        <v>42</v>
      </c>
    </row>
    <row r="1739" spans="1:10" x14ac:dyDescent="0.25">
      <c r="A1739" t="s">
        <v>277</v>
      </c>
      <c r="B1739" t="s">
        <v>265</v>
      </c>
      <c r="C1739" t="str">
        <f t="shared" si="54"/>
        <v>Federal Center SW -- Congress Heights</v>
      </c>
      <c r="D1739" s="1">
        <v>227</v>
      </c>
      <c r="E1739" t="s">
        <v>23</v>
      </c>
      <c r="F1739" t="s">
        <v>4</v>
      </c>
      <c r="G1739">
        <v>2</v>
      </c>
      <c r="H1739" s="1">
        <f t="shared" si="55"/>
        <v>454</v>
      </c>
      <c r="I1739" t="s">
        <v>92</v>
      </c>
      <c r="J1739" t="s">
        <v>37</v>
      </c>
    </row>
    <row r="1740" spans="1:10" x14ac:dyDescent="0.25">
      <c r="A1740" t="s">
        <v>277</v>
      </c>
      <c r="B1740" t="s">
        <v>266</v>
      </c>
      <c r="C1740" t="str">
        <f t="shared" si="54"/>
        <v>Federal Center SW -- Court House</v>
      </c>
      <c r="D1740" s="1">
        <v>1748</v>
      </c>
      <c r="E1740" t="s">
        <v>23</v>
      </c>
      <c r="F1740" t="s">
        <v>12</v>
      </c>
      <c r="G1740">
        <v>1</v>
      </c>
      <c r="H1740" s="1">
        <f t="shared" si="55"/>
        <v>1748</v>
      </c>
      <c r="I1740" t="s">
        <v>92</v>
      </c>
      <c r="J1740" t="s">
        <v>39</v>
      </c>
    </row>
    <row r="1741" spans="1:10" x14ac:dyDescent="0.25">
      <c r="A1741" t="s">
        <v>277</v>
      </c>
      <c r="B1741" t="s">
        <v>267</v>
      </c>
      <c r="C1741" t="str">
        <f t="shared" si="54"/>
        <v>Federal Center SW -- Crystal City</v>
      </c>
      <c r="D1741" s="1">
        <v>1216</v>
      </c>
      <c r="E1741" t="s">
        <v>23</v>
      </c>
      <c r="F1741" t="s">
        <v>18</v>
      </c>
      <c r="G1741">
        <v>2</v>
      </c>
      <c r="H1741" s="1">
        <f t="shared" si="55"/>
        <v>2432</v>
      </c>
      <c r="I1741" t="s">
        <v>92</v>
      </c>
      <c r="J1741" t="s">
        <v>39</v>
      </c>
    </row>
    <row r="1742" spans="1:10" x14ac:dyDescent="0.25">
      <c r="A1742" t="s">
        <v>277</v>
      </c>
      <c r="B1742" t="s">
        <v>268</v>
      </c>
      <c r="C1742" t="str">
        <f t="shared" si="54"/>
        <v>Federal Center SW -- Deanwood</v>
      </c>
      <c r="D1742" s="1">
        <v>418</v>
      </c>
      <c r="E1742" t="s">
        <v>23</v>
      </c>
      <c r="F1742" t="s">
        <v>25</v>
      </c>
      <c r="G1742">
        <v>1</v>
      </c>
      <c r="H1742" s="1">
        <f t="shared" si="55"/>
        <v>418</v>
      </c>
      <c r="I1742" t="s">
        <v>92</v>
      </c>
      <c r="J1742" t="s">
        <v>40</v>
      </c>
    </row>
    <row r="1743" spans="1:10" x14ac:dyDescent="0.25">
      <c r="A1743" t="s">
        <v>277</v>
      </c>
      <c r="B1743" t="s">
        <v>271</v>
      </c>
      <c r="C1743" t="str">
        <f t="shared" si="54"/>
        <v>Federal Center SW -- East Falls Church</v>
      </c>
      <c r="D1743" s="1">
        <v>1530</v>
      </c>
      <c r="E1743" t="s">
        <v>23</v>
      </c>
      <c r="F1743" t="s">
        <v>12</v>
      </c>
      <c r="G1743">
        <v>1</v>
      </c>
      <c r="H1743" s="1">
        <f t="shared" si="55"/>
        <v>1530</v>
      </c>
      <c r="I1743" t="s">
        <v>92</v>
      </c>
      <c r="J1743" t="s">
        <v>42</v>
      </c>
    </row>
    <row r="1744" spans="1:10" x14ac:dyDescent="0.25">
      <c r="A1744" t="s">
        <v>277</v>
      </c>
      <c r="B1744" t="s">
        <v>273</v>
      </c>
      <c r="C1744" t="str">
        <f t="shared" si="54"/>
        <v>Federal Center SW -- Eisenhower Avenue</v>
      </c>
      <c r="D1744" s="1">
        <v>299</v>
      </c>
      <c r="E1744" t="s">
        <v>23</v>
      </c>
      <c r="F1744" t="s">
        <v>274</v>
      </c>
      <c r="G1744">
        <v>2</v>
      </c>
      <c r="H1744" s="1">
        <f t="shared" si="55"/>
        <v>598</v>
      </c>
      <c r="I1744" t="s">
        <v>92</v>
      </c>
      <c r="J1744" t="s">
        <v>42</v>
      </c>
    </row>
    <row r="1745" spans="1:10" x14ac:dyDescent="0.25">
      <c r="A1745" t="s">
        <v>277</v>
      </c>
      <c r="B1745" t="s">
        <v>116</v>
      </c>
      <c r="C1745" t="str">
        <f t="shared" si="54"/>
        <v>Federal Center SW -- Fort Totten</v>
      </c>
      <c r="D1745" s="1">
        <v>444</v>
      </c>
      <c r="E1745" t="s">
        <v>23</v>
      </c>
      <c r="F1745" t="s">
        <v>117</v>
      </c>
      <c r="G1745">
        <v>2</v>
      </c>
      <c r="H1745" s="1">
        <f t="shared" si="55"/>
        <v>888</v>
      </c>
      <c r="I1745" t="s">
        <v>92</v>
      </c>
      <c r="J1745" t="s">
        <v>37</v>
      </c>
    </row>
    <row r="1746" spans="1:10" x14ac:dyDescent="0.25">
      <c r="A1746" t="s">
        <v>277</v>
      </c>
      <c r="B1746" t="s">
        <v>119</v>
      </c>
      <c r="C1746" t="str">
        <f t="shared" si="54"/>
        <v>Federal Center SW -- Friendship Heights</v>
      </c>
      <c r="D1746" s="1">
        <v>1270</v>
      </c>
      <c r="E1746" t="s">
        <v>23</v>
      </c>
      <c r="F1746" t="s">
        <v>15</v>
      </c>
      <c r="G1746">
        <v>2</v>
      </c>
      <c r="H1746" s="1">
        <f t="shared" si="55"/>
        <v>2540</v>
      </c>
      <c r="I1746" t="s">
        <v>92</v>
      </c>
      <c r="J1746" t="s">
        <v>37</v>
      </c>
    </row>
    <row r="1747" spans="1:10" x14ac:dyDescent="0.25">
      <c r="A1747" t="s">
        <v>277</v>
      </c>
      <c r="B1747" t="s">
        <v>129</v>
      </c>
      <c r="C1747" t="str">
        <f t="shared" si="54"/>
        <v>Federal Center SW -- King Street</v>
      </c>
      <c r="D1747" s="1">
        <v>1117</v>
      </c>
      <c r="E1747" t="s">
        <v>23</v>
      </c>
      <c r="F1747" t="s">
        <v>18</v>
      </c>
      <c r="G1747">
        <v>2</v>
      </c>
      <c r="H1747" s="1">
        <f t="shared" si="55"/>
        <v>2234</v>
      </c>
      <c r="I1747" t="s">
        <v>92</v>
      </c>
      <c r="J1747" t="s">
        <v>39</v>
      </c>
    </row>
    <row r="1748" spans="1:10" x14ac:dyDescent="0.25">
      <c r="A1748" t="s">
        <v>277</v>
      </c>
      <c r="B1748" t="s">
        <v>185</v>
      </c>
      <c r="C1748" t="str">
        <f t="shared" si="54"/>
        <v>Federal Center SW -- Minnesota Avenue</v>
      </c>
      <c r="D1748" s="1">
        <v>586</v>
      </c>
      <c r="E1748" t="s">
        <v>23</v>
      </c>
      <c r="F1748" t="s">
        <v>25</v>
      </c>
      <c r="G1748">
        <v>1</v>
      </c>
      <c r="H1748" s="1">
        <f t="shared" si="55"/>
        <v>586</v>
      </c>
      <c r="I1748" t="s">
        <v>92</v>
      </c>
      <c r="J1748" t="s">
        <v>37</v>
      </c>
    </row>
    <row r="1749" spans="1:10" x14ac:dyDescent="0.25">
      <c r="A1749" t="s">
        <v>277</v>
      </c>
      <c r="B1749" t="s">
        <v>156</v>
      </c>
      <c r="C1749" t="str">
        <f t="shared" si="54"/>
        <v>Federal Center SW -- Pentagon</v>
      </c>
      <c r="D1749" s="1">
        <v>2156</v>
      </c>
      <c r="E1749" t="s">
        <v>23</v>
      </c>
      <c r="F1749" t="s">
        <v>18</v>
      </c>
      <c r="G1749">
        <v>2</v>
      </c>
      <c r="H1749" s="1">
        <f t="shared" si="55"/>
        <v>4312</v>
      </c>
      <c r="I1749" t="s">
        <v>92</v>
      </c>
      <c r="J1749" t="s">
        <v>42</v>
      </c>
    </row>
    <row r="1750" spans="1:10" x14ac:dyDescent="0.25">
      <c r="A1750" t="s">
        <v>277</v>
      </c>
      <c r="B1750" t="s">
        <v>157</v>
      </c>
      <c r="C1750" t="str">
        <f t="shared" si="54"/>
        <v>Federal Center SW -- Pentagon City</v>
      </c>
      <c r="D1750" s="1">
        <v>2228</v>
      </c>
      <c r="E1750" t="s">
        <v>23</v>
      </c>
      <c r="F1750" t="s">
        <v>18</v>
      </c>
      <c r="G1750">
        <v>2</v>
      </c>
      <c r="H1750" s="1">
        <f t="shared" si="55"/>
        <v>4456</v>
      </c>
      <c r="I1750" t="s">
        <v>92</v>
      </c>
      <c r="J1750" t="s">
        <v>39</v>
      </c>
    </row>
    <row r="1751" spans="1:10" x14ac:dyDescent="0.25">
      <c r="A1751" t="s">
        <v>277</v>
      </c>
      <c r="B1751" t="s">
        <v>160</v>
      </c>
      <c r="C1751" t="str">
        <f t="shared" si="54"/>
        <v>Federal Center SW -- Reagan Washington National Airport</v>
      </c>
      <c r="D1751" s="1">
        <v>754</v>
      </c>
      <c r="E1751" t="s">
        <v>23</v>
      </c>
      <c r="F1751" t="s">
        <v>18</v>
      </c>
      <c r="G1751">
        <v>2</v>
      </c>
      <c r="H1751" s="1">
        <f t="shared" si="55"/>
        <v>1508</v>
      </c>
      <c r="I1751" t="s">
        <v>92</v>
      </c>
      <c r="J1751" t="s">
        <v>42</v>
      </c>
    </row>
    <row r="1752" spans="1:10" x14ac:dyDescent="0.25">
      <c r="A1752" t="s">
        <v>277</v>
      </c>
      <c r="B1752" t="s">
        <v>161</v>
      </c>
      <c r="C1752" t="str">
        <f t="shared" si="54"/>
        <v>Federal Center SW -- Rhode Island Avenue</v>
      </c>
      <c r="D1752" s="1">
        <v>407</v>
      </c>
      <c r="E1752" t="s">
        <v>23</v>
      </c>
      <c r="F1752" t="s">
        <v>15</v>
      </c>
      <c r="G1752">
        <v>2</v>
      </c>
      <c r="H1752" s="1">
        <f t="shared" si="55"/>
        <v>814</v>
      </c>
      <c r="I1752" t="s">
        <v>92</v>
      </c>
      <c r="J1752" t="s">
        <v>37</v>
      </c>
    </row>
    <row r="1753" spans="1:10" x14ac:dyDescent="0.25">
      <c r="A1753" t="s">
        <v>277</v>
      </c>
      <c r="B1753" t="s">
        <v>163</v>
      </c>
      <c r="C1753" t="str">
        <f t="shared" si="54"/>
        <v>Federal Center SW -- Rosslyn</v>
      </c>
      <c r="D1753" s="1">
        <v>2814</v>
      </c>
      <c r="E1753" t="s">
        <v>23</v>
      </c>
      <c r="F1753" t="s">
        <v>23</v>
      </c>
      <c r="G1753">
        <v>1</v>
      </c>
      <c r="H1753" s="1">
        <f t="shared" si="55"/>
        <v>2814</v>
      </c>
      <c r="I1753" t="s">
        <v>92</v>
      </c>
      <c r="J1753" t="s">
        <v>39</v>
      </c>
    </row>
    <row r="1754" spans="1:10" x14ac:dyDescent="0.25">
      <c r="A1754" t="s">
        <v>277</v>
      </c>
      <c r="B1754" t="s">
        <v>168</v>
      </c>
      <c r="C1754" t="str">
        <f t="shared" si="54"/>
        <v>Federal Center SW -- Southern Avenue</v>
      </c>
      <c r="D1754" s="1">
        <v>889</v>
      </c>
      <c r="E1754" t="s">
        <v>23</v>
      </c>
      <c r="F1754" t="s">
        <v>4</v>
      </c>
      <c r="G1754">
        <v>2</v>
      </c>
      <c r="H1754" s="1">
        <f t="shared" si="55"/>
        <v>1778</v>
      </c>
      <c r="I1754" t="s">
        <v>92</v>
      </c>
      <c r="J1754" t="s">
        <v>37</v>
      </c>
    </row>
    <row r="1755" spans="1:10" x14ac:dyDescent="0.25">
      <c r="A1755" t="s">
        <v>277</v>
      </c>
      <c r="B1755" t="s">
        <v>66</v>
      </c>
      <c r="C1755" t="str">
        <f t="shared" si="54"/>
        <v>Federal Center SW -- Van Dorn Street</v>
      </c>
      <c r="D1755" s="1">
        <v>466</v>
      </c>
      <c r="E1755" t="s">
        <v>23</v>
      </c>
      <c r="F1755" t="s">
        <v>10</v>
      </c>
      <c r="G1755">
        <v>2</v>
      </c>
      <c r="H1755" s="1">
        <f t="shared" si="55"/>
        <v>932</v>
      </c>
      <c r="I1755" t="s">
        <v>92</v>
      </c>
      <c r="J1755" t="s">
        <v>42</v>
      </c>
    </row>
    <row r="1756" spans="1:10" x14ac:dyDescent="0.25">
      <c r="A1756" t="s">
        <v>277</v>
      </c>
      <c r="B1756" t="s">
        <v>201</v>
      </c>
      <c r="C1756" t="str">
        <f t="shared" si="54"/>
        <v>Federal Center SW -- Virginia Square-GMU</v>
      </c>
      <c r="D1756" s="1">
        <v>915</v>
      </c>
      <c r="E1756" t="s">
        <v>23</v>
      </c>
      <c r="F1756" t="s">
        <v>12</v>
      </c>
      <c r="G1756">
        <v>1</v>
      </c>
      <c r="H1756" s="1">
        <f t="shared" si="55"/>
        <v>915</v>
      </c>
      <c r="I1756" t="s">
        <v>92</v>
      </c>
      <c r="J1756" t="s">
        <v>42</v>
      </c>
    </row>
    <row r="1757" spans="1:10" x14ac:dyDescent="0.25">
      <c r="A1757" t="s">
        <v>278</v>
      </c>
      <c r="B1757" t="s">
        <v>3</v>
      </c>
      <c r="C1757" t="str">
        <f t="shared" si="54"/>
        <v>Federal Triangle -- Anacostia</v>
      </c>
      <c r="D1757" s="1">
        <v>752</v>
      </c>
      <c r="E1757" t="s">
        <v>23</v>
      </c>
      <c r="F1757" t="s">
        <v>4</v>
      </c>
      <c r="G1757">
        <v>2</v>
      </c>
      <c r="H1757" s="1">
        <f t="shared" si="55"/>
        <v>1504</v>
      </c>
      <c r="I1757" t="s">
        <v>92</v>
      </c>
      <c r="J1757" t="s">
        <v>37</v>
      </c>
    </row>
    <row r="1758" spans="1:10" x14ac:dyDescent="0.25">
      <c r="A1758" t="s">
        <v>278</v>
      </c>
      <c r="B1758" t="s">
        <v>9</v>
      </c>
      <c r="C1758" t="str">
        <f t="shared" si="54"/>
        <v>Federal Triangle -- Arlington Cemetery</v>
      </c>
      <c r="D1758" s="1">
        <v>1033</v>
      </c>
      <c r="E1758" t="s">
        <v>23</v>
      </c>
      <c r="F1758" t="s">
        <v>10</v>
      </c>
      <c r="G1758">
        <v>2</v>
      </c>
      <c r="H1758" s="1">
        <f t="shared" si="55"/>
        <v>2066</v>
      </c>
      <c r="I1758" t="s">
        <v>92</v>
      </c>
      <c r="J1758" t="s">
        <v>42</v>
      </c>
    </row>
    <row r="1759" spans="1:10" x14ac:dyDescent="0.25">
      <c r="A1759" t="s">
        <v>278</v>
      </c>
      <c r="B1759" t="s">
        <v>11</v>
      </c>
      <c r="C1759" t="str">
        <f t="shared" si="54"/>
        <v>Federal Triangle -- Ballston</v>
      </c>
      <c r="D1759" s="1">
        <v>6745</v>
      </c>
      <c r="E1759" t="s">
        <v>23</v>
      </c>
      <c r="F1759" t="s">
        <v>12</v>
      </c>
      <c r="G1759">
        <v>1</v>
      </c>
      <c r="H1759" s="1">
        <f t="shared" si="55"/>
        <v>6745</v>
      </c>
      <c r="I1759" t="s">
        <v>92</v>
      </c>
      <c r="J1759" t="s">
        <v>42</v>
      </c>
    </row>
    <row r="1760" spans="1:10" x14ac:dyDescent="0.25">
      <c r="A1760" t="s">
        <v>278</v>
      </c>
      <c r="B1760" t="s">
        <v>13</v>
      </c>
      <c r="C1760" t="str">
        <f t="shared" si="54"/>
        <v>Federal Triangle -- Benning Road</v>
      </c>
      <c r="D1760" s="1">
        <v>981</v>
      </c>
      <c r="E1760" t="s">
        <v>23</v>
      </c>
      <c r="F1760" t="s">
        <v>1</v>
      </c>
      <c r="G1760">
        <v>2</v>
      </c>
      <c r="H1760" s="1">
        <f t="shared" si="55"/>
        <v>1962</v>
      </c>
      <c r="I1760" t="s">
        <v>92</v>
      </c>
      <c r="J1760" t="s">
        <v>43</v>
      </c>
    </row>
    <row r="1761" spans="1:10" x14ac:dyDescent="0.25">
      <c r="A1761" t="s">
        <v>278</v>
      </c>
      <c r="B1761" t="s">
        <v>17</v>
      </c>
      <c r="C1761" t="str">
        <f t="shared" si="54"/>
        <v>Federal Triangle -- Braddock Road</v>
      </c>
      <c r="D1761" s="1">
        <v>1814</v>
      </c>
      <c r="E1761" t="s">
        <v>23</v>
      </c>
      <c r="F1761" t="s">
        <v>18</v>
      </c>
      <c r="G1761">
        <v>2</v>
      </c>
      <c r="H1761" s="1">
        <f t="shared" si="55"/>
        <v>3628</v>
      </c>
      <c r="I1761" t="s">
        <v>92</v>
      </c>
      <c r="J1761" t="s">
        <v>39</v>
      </c>
    </row>
    <row r="1762" spans="1:10" x14ac:dyDescent="0.25">
      <c r="A1762" t="s">
        <v>278</v>
      </c>
      <c r="B1762" t="s">
        <v>20</v>
      </c>
      <c r="C1762" t="str">
        <f t="shared" si="54"/>
        <v>Federal Triangle -- Brookland</v>
      </c>
      <c r="D1762" s="1">
        <v>801</v>
      </c>
      <c r="E1762" t="s">
        <v>23</v>
      </c>
      <c r="F1762" t="s">
        <v>15</v>
      </c>
      <c r="G1762">
        <v>2</v>
      </c>
      <c r="H1762" s="1">
        <f t="shared" si="55"/>
        <v>1602</v>
      </c>
      <c r="I1762" t="s">
        <v>92</v>
      </c>
      <c r="J1762" t="s">
        <v>40</v>
      </c>
    </row>
    <row r="1763" spans="1:10" x14ac:dyDescent="0.25">
      <c r="A1763" t="s">
        <v>278</v>
      </c>
      <c r="B1763" t="s">
        <v>21</v>
      </c>
      <c r="C1763" t="str">
        <f t="shared" si="54"/>
        <v>Federal Triangle -- Capitol Heights</v>
      </c>
      <c r="D1763" s="1">
        <v>1234</v>
      </c>
      <c r="E1763" t="s">
        <v>23</v>
      </c>
      <c r="F1763" t="s">
        <v>1</v>
      </c>
      <c r="G1763">
        <v>2</v>
      </c>
      <c r="H1763" s="1">
        <f t="shared" si="55"/>
        <v>2468</v>
      </c>
      <c r="I1763" t="s">
        <v>92</v>
      </c>
      <c r="J1763" t="s">
        <v>40</v>
      </c>
    </row>
    <row r="1764" spans="1:10" x14ac:dyDescent="0.25">
      <c r="A1764" t="s">
        <v>278</v>
      </c>
      <c r="B1764" t="s">
        <v>26</v>
      </c>
      <c r="C1764" t="str">
        <f t="shared" si="54"/>
        <v>Federal Triangle -- Clarendon</v>
      </c>
      <c r="D1764" s="1">
        <v>3232</v>
      </c>
      <c r="E1764" t="s">
        <v>23</v>
      </c>
      <c r="F1764" t="s">
        <v>12</v>
      </c>
      <c r="G1764">
        <v>1</v>
      </c>
      <c r="H1764" s="1">
        <f t="shared" si="55"/>
        <v>3232</v>
      </c>
      <c r="I1764" t="s">
        <v>92</v>
      </c>
      <c r="J1764" t="s">
        <v>42</v>
      </c>
    </row>
    <row r="1765" spans="1:10" x14ac:dyDescent="0.25">
      <c r="A1765" t="s">
        <v>278</v>
      </c>
      <c r="B1765" t="s">
        <v>265</v>
      </c>
      <c r="C1765" t="str">
        <f t="shared" si="54"/>
        <v>Federal Triangle -- Congress Heights</v>
      </c>
      <c r="D1765" s="1">
        <v>426</v>
      </c>
      <c r="E1765" t="s">
        <v>23</v>
      </c>
      <c r="F1765" t="s">
        <v>4</v>
      </c>
      <c r="G1765">
        <v>2</v>
      </c>
      <c r="H1765" s="1">
        <f t="shared" si="55"/>
        <v>852</v>
      </c>
      <c r="I1765" t="s">
        <v>92</v>
      </c>
      <c r="J1765" t="s">
        <v>40</v>
      </c>
    </row>
    <row r="1766" spans="1:10" x14ac:dyDescent="0.25">
      <c r="A1766" t="s">
        <v>278</v>
      </c>
      <c r="B1766" t="s">
        <v>266</v>
      </c>
      <c r="C1766" t="str">
        <f t="shared" si="54"/>
        <v>Federal Triangle -- Court House</v>
      </c>
      <c r="D1766" s="1">
        <v>4444</v>
      </c>
      <c r="E1766" t="s">
        <v>23</v>
      </c>
      <c r="F1766" t="s">
        <v>12</v>
      </c>
      <c r="G1766">
        <v>1</v>
      </c>
      <c r="H1766" s="1">
        <f t="shared" si="55"/>
        <v>4444</v>
      </c>
      <c r="I1766" t="s">
        <v>92</v>
      </c>
      <c r="J1766" t="s">
        <v>39</v>
      </c>
    </row>
    <row r="1767" spans="1:10" x14ac:dyDescent="0.25">
      <c r="A1767" t="s">
        <v>278</v>
      </c>
      <c r="B1767" t="s">
        <v>267</v>
      </c>
      <c r="C1767" t="str">
        <f t="shared" si="54"/>
        <v>Federal Triangle -- Crystal City</v>
      </c>
      <c r="D1767" s="1">
        <v>4190</v>
      </c>
      <c r="E1767" t="s">
        <v>23</v>
      </c>
      <c r="F1767" t="s">
        <v>18</v>
      </c>
      <c r="G1767">
        <v>2</v>
      </c>
      <c r="H1767" s="1">
        <f t="shared" si="55"/>
        <v>8380</v>
      </c>
      <c r="I1767" t="s">
        <v>92</v>
      </c>
      <c r="J1767" t="s">
        <v>42</v>
      </c>
    </row>
    <row r="1768" spans="1:10" x14ac:dyDescent="0.25">
      <c r="A1768" t="s">
        <v>278</v>
      </c>
      <c r="B1768" t="s">
        <v>268</v>
      </c>
      <c r="C1768" t="str">
        <f t="shared" si="54"/>
        <v>Federal Triangle -- Deanwood</v>
      </c>
      <c r="D1768" s="1">
        <v>606</v>
      </c>
      <c r="E1768" t="s">
        <v>23</v>
      </c>
      <c r="F1768" t="s">
        <v>25</v>
      </c>
      <c r="G1768">
        <v>1</v>
      </c>
      <c r="H1768" s="1">
        <f t="shared" si="55"/>
        <v>606</v>
      </c>
      <c r="I1768" t="s">
        <v>92</v>
      </c>
      <c r="J1768" t="s">
        <v>37</v>
      </c>
    </row>
    <row r="1769" spans="1:10" x14ac:dyDescent="0.25">
      <c r="A1769" t="s">
        <v>278</v>
      </c>
      <c r="B1769" t="s">
        <v>271</v>
      </c>
      <c r="C1769" t="str">
        <f t="shared" si="54"/>
        <v>Federal Triangle -- East Falls Church</v>
      </c>
      <c r="D1769" s="1">
        <v>4553</v>
      </c>
      <c r="E1769" t="s">
        <v>23</v>
      </c>
      <c r="F1769" t="s">
        <v>12</v>
      </c>
      <c r="G1769">
        <v>1</v>
      </c>
      <c r="H1769" s="1">
        <f t="shared" si="55"/>
        <v>4553</v>
      </c>
      <c r="I1769" t="s">
        <v>92</v>
      </c>
      <c r="J1769" t="s">
        <v>42</v>
      </c>
    </row>
    <row r="1770" spans="1:10" x14ac:dyDescent="0.25">
      <c r="A1770" t="s">
        <v>278</v>
      </c>
      <c r="B1770" t="s">
        <v>273</v>
      </c>
      <c r="C1770" t="str">
        <f t="shared" si="54"/>
        <v>Federal Triangle -- Eisenhower Avenue</v>
      </c>
      <c r="D1770" s="1">
        <v>630</v>
      </c>
      <c r="E1770" t="s">
        <v>23</v>
      </c>
      <c r="F1770" t="s">
        <v>274</v>
      </c>
      <c r="G1770">
        <v>2</v>
      </c>
      <c r="H1770" s="1">
        <f t="shared" si="55"/>
        <v>1260</v>
      </c>
      <c r="I1770" t="s">
        <v>92</v>
      </c>
      <c r="J1770" t="s">
        <v>42</v>
      </c>
    </row>
    <row r="1771" spans="1:10" x14ac:dyDescent="0.25">
      <c r="A1771" t="s">
        <v>278</v>
      </c>
      <c r="B1771" t="s">
        <v>116</v>
      </c>
      <c r="C1771" t="str">
        <f t="shared" si="54"/>
        <v>Federal Triangle -- Fort Totten</v>
      </c>
      <c r="D1771" s="1">
        <v>884</v>
      </c>
      <c r="E1771" t="s">
        <v>23</v>
      </c>
      <c r="F1771" t="s">
        <v>117</v>
      </c>
      <c r="G1771">
        <v>2</v>
      </c>
      <c r="H1771" s="1">
        <f t="shared" si="55"/>
        <v>1768</v>
      </c>
      <c r="I1771" t="s">
        <v>92</v>
      </c>
      <c r="J1771" t="s">
        <v>37</v>
      </c>
    </row>
    <row r="1772" spans="1:10" x14ac:dyDescent="0.25">
      <c r="A1772" t="s">
        <v>278</v>
      </c>
      <c r="B1772" t="s">
        <v>119</v>
      </c>
      <c r="C1772" t="str">
        <f t="shared" si="54"/>
        <v>Federal Triangle -- Friendship Heights</v>
      </c>
      <c r="D1772" s="1">
        <v>1350</v>
      </c>
      <c r="E1772" t="s">
        <v>23</v>
      </c>
      <c r="F1772" t="s">
        <v>15</v>
      </c>
      <c r="G1772">
        <v>2</v>
      </c>
      <c r="H1772" s="1">
        <f t="shared" si="55"/>
        <v>2700</v>
      </c>
      <c r="I1772" t="s">
        <v>92</v>
      </c>
      <c r="J1772" t="s">
        <v>40</v>
      </c>
    </row>
    <row r="1773" spans="1:10" x14ac:dyDescent="0.25">
      <c r="A1773" t="s">
        <v>278</v>
      </c>
      <c r="B1773" t="s">
        <v>129</v>
      </c>
      <c r="C1773" t="str">
        <f t="shared" si="54"/>
        <v>Federal Triangle -- King Street</v>
      </c>
      <c r="D1773" s="1">
        <v>2945</v>
      </c>
      <c r="E1773" t="s">
        <v>23</v>
      </c>
      <c r="F1773" t="s">
        <v>18</v>
      </c>
      <c r="G1773">
        <v>2</v>
      </c>
      <c r="H1773" s="1">
        <f t="shared" si="55"/>
        <v>5890</v>
      </c>
      <c r="I1773" t="s">
        <v>92</v>
      </c>
      <c r="J1773" t="s">
        <v>42</v>
      </c>
    </row>
    <row r="1774" spans="1:10" x14ac:dyDescent="0.25">
      <c r="A1774" t="s">
        <v>278</v>
      </c>
      <c r="B1774" t="s">
        <v>185</v>
      </c>
      <c r="C1774" t="str">
        <f t="shared" si="54"/>
        <v>Federal Triangle -- Minnesota Avenue</v>
      </c>
      <c r="D1774" s="1">
        <v>889</v>
      </c>
      <c r="E1774" t="s">
        <v>23</v>
      </c>
      <c r="F1774" t="s">
        <v>25</v>
      </c>
      <c r="G1774">
        <v>1</v>
      </c>
      <c r="H1774" s="1">
        <f t="shared" si="55"/>
        <v>889</v>
      </c>
      <c r="I1774" t="s">
        <v>92</v>
      </c>
      <c r="J1774" t="s">
        <v>40</v>
      </c>
    </row>
    <row r="1775" spans="1:10" x14ac:dyDescent="0.25">
      <c r="A1775" t="s">
        <v>278</v>
      </c>
      <c r="B1775" t="s">
        <v>156</v>
      </c>
      <c r="C1775" t="str">
        <f t="shared" si="54"/>
        <v>Federal Triangle -- Pentagon</v>
      </c>
      <c r="D1775" s="1">
        <v>4602</v>
      </c>
      <c r="E1775" t="s">
        <v>23</v>
      </c>
      <c r="F1775" t="s">
        <v>18</v>
      </c>
      <c r="G1775">
        <v>2</v>
      </c>
      <c r="H1775" s="1">
        <f t="shared" si="55"/>
        <v>9204</v>
      </c>
      <c r="I1775" t="s">
        <v>92</v>
      </c>
      <c r="J1775" t="s">
        <v>39</v>
      </c>
    </row>
    <row r="1776" spans="1:10" x14ac:dyDescent="0.25">
      <c r="A1776" t="s">
        <v>278</v>
      </c>
      <c r="B1776" t="s">
        <v>157</v>
      </c>
      <c r="C1776" t="str">
        <f t="shared" si="54"/>
        <v>Federal Triangle -- Pentagon City</v>
      </c>
      <c r="D1776" s="1">
        <v>5933</v>
      </c>
      <c r="E1776" t="s">
        <v>23</v>
      </c>
      <c r="F1776" t="s">
        <v>18</v>
      </c>
      <c r="G1776">
        <v>2</v>
      </c>
      <c r="H1776" s="1">
        <f t="shared" si="55"/>
        <v>11866</v>
      </c>
      <c r="I1776" t="s">
        <v>92</v>
      </c>
      <c r="J1776" t="s">
        <v>42</v>
      </c>
    </row>
    <row r="1777" spans="1:10" x14ac:dyDescent="0.25">
      <c r="A1777" t="s">
        <v>278</v>
      </c>
      <c r="B1777" t="s">
        <v>160</v>
      </c>
      <c r="C1777" t="str">
        <f t="shared" si="54"/>
        <v>Federal Triangle -- Reagan Washington National Airport</v>
      </c>
      <c r="D1777" s="1">
        <v>1414</v>
      </c>
      <c r="E1777" t="s">
        <v>23</v>
      </c>
      <c r="F1777" t="s">
        <v>18</v>
      </c>
      <c r="G1777">
        <v>2</v>
      </c>
      <c r="H1777" s="1">
        <f t="shared" si="55"/>
        <v>2828</v>
      </c>
      <c r="I1777" t="s">
        <v>92</v>
      </c>
      <c r="J1777" t="s">
        <v>42</v>
      </c>
    </row>
    <row r="1778" spans="1:10" x14ac:dyDescent="0.25">
      <c r="A1778" t="s">
        <v>278</v>
      </c>
      <c r="B1778" t="s">
        <v>161</v>
      </c>
      <c r="C1778" t="str">
        <f t="shared" si="54"/>
        <v>Federal Triangle -- Rhode Island Avenue</v>
      </c>
      <c r="D1778" s="1">
        <v>859</v>
      </c>
      <c r="E1778" t="s">
        <v>23</v>
      </c>
      <c r="F1778" t="s">
        <v>15</v>
      </c>
      <c r="G1778">
        <v>2</v>
      </c>
      <c r="H1778" s="1">
        <f t="shared" si="55"/>
        <v>1718</v>
      </c>
      <c r="I1778" t="s">
        <v>92</v>
      </c>
      <c r="J1778" t="s">
        <v>40</v>
      </c>
    </row>
    <row r="1779" spans="1:10" x14ac:dyDescent="0.25">
      <c r="A1779" t="s">
        <v>278</v>
      </c>
      <c r="B1779" t="s">
        <v>163</v>
      </c>
      <c r="C1779" t="str">
        <f t="shared" si="54"/>
        <v>Federal Triangle -- Rosslyn</v>
      </c>
      <c r="D1779" s="1">
        <v>6346</v>
      </c>
      <c r="E1779" t="s">
        <v>23</v>
      </c>
      <c r="F1779" t="s">
        <v>23</v>
      </c>
      <c r="G1779">
        <v>1</v>
      </c>
      <c r="H1779" s="1">
        <f t="shared" si="55"/>
        <v>6346</v>
      </c>
      <c r="I1779" t="s">
        <v>92</v>
      </c>
      <c r="J1779" t="s">
        <v>39</v>
      </c>
    </row>
    <row r="1780" spans="1:10" x14ac:dyDescent="0.25">
      <c r="A1780" t="s">
        <v>278</v>
      </c>
      <c r="B1780" t="s">
        <v>168</v>
      </c>
      <c r="C1780" t="str">
        <f t="shared" si="54"/>
        <v>Federal Triangle -- Southern Avenue</v>
      </c>
      <c r="D1780" s="1">
        <v>1789</v>
      </c>
      <c r="E1780" t="s">
        <v>23</v>
      </c>
      <c r="F1780" t="s">
        <v>4</v>
      </c>
      <c r="G1780">
        <v>2</v>
      </c>
      <c r="H1780" s="1">
        <f t="shared" si="55"/>
        <v>3578</v>
      </c>
      <c r="I1780" t="s">
        <v>92</v>
      </c>
      <c r="J1780" t="s">
        <v>40</v>
      </c>
    </row>
    <row r="1781" spans="1:10" x14ac:dyDescent="0.25">
      <c r="A1781" t="s">
        <v>278</v>
      </c>
      <c r="B1781" t="s">
        <v>60</v>
      </c>
      <c r="C1781" t="str">
        <f t="shared" si="54"/>
        <v>Federal Triangle -- Takoma</v>
      </c>
      <c r="D1781" s="1">
        <v>1067</v>
      </c>
      <c r="E1781" t="s">
        <v>23</v>
      </c>
      <c r="F1781" t="s">
        <v>15</v>
      </c>
      <c r="G1781">
        <v>2</v>
      </c>
      <c r="H1781" s="1">
        <f t="shared" si="55"/>
        <v>2134</v>
      </c>
      <c r="I1781" t="s">
        <v>92</v>
      </c>
      <c r="J1781" t="s">
        <v>37</v>
      </c>
    </row>
    <row r="1782" spans="1:10" x14ac:dyDescent="0.25">
      <c r="A1782" t="s">
        <v>278</v>
      </c>
      <c r="B1782" t="s">
        <v>66</v>
      </c>
      <c r="C1782" t="str">
        <f t="shared" si="54"/>
        <v>Federal Triangle -- Van Dorn Street</v>
      </c>
      <c r="D1782" s="1">
        <v>1613</v>
      </c>
      <c r="E1782" t="s">
        <v>23</v>
      </c>
      <c r="F1782" t="s">
        <v>10</v>
      </c>
      <c r="G1782">
        <v>2</v>
      </c>
      <c r="H1782" s="1">
        <f t="shared" si="55"/>
        <v>3226</v>
      </c>
      <c r="I1782" t="s">
        <v>92</v>
      </c>
      <c r="J1782" t="s">
        <v>42</v>
      </c>
    </row>
    <row r="1783" spans="1:10" x14ac:dyDescent="0.25">
      <c r="A1783" t="s">
        <v>278</v>
      </c>
      <c r="B1783" t="s">
        <v>201</v>
      </c>
      <c r="C1783" t="str">
        <f t="shared" si="54"/>
        <v>Federal Triangle -- Virginia Square-GMU</v>
      </c>
      <c r="D1783" s="1">
        <v>2623</v>
      </c>
      <c r="E1783" t="s">
        <v>23</v>
      </c>
      <c r="F1783" t="s">
        <v>12</v>
      </c>
      <c r="G1783">
        <v>1</v>
      </c>
      <c r="H1783" s="1">
        <f t="shared" si="55"/>
        <v>2623</v>
      </c>
      <c r="I1783" t="s">
        <v>92</v>
      </c>
      <c r="J1783" t="s">
        <v>42</v>
      </c>
    </row>
    <row r="1784" spans="1:10" x14ac:dyDescent="0.25">
      <c r="A1784" t="s">
        <v>279</v>
      </c>
      <c r="B1784" t="s">
        <v>3</v>
      </c>
      <c r="C1784" t="str">
        <f t="shared" si="54"/>
        <v>Foggy Bottom -- Anacostia</v>
      </c>
      <c r="D1784" s="1">
        <v>4865</v>
      </c>
      <c r="E1784" t="s">
        <v>23</v>
      </c>
      <c r="F1784" t="s">
        <v>4</v>
      </c>
      <c r="G1784">
        <v>2</v>
      </c>
      <c r="H1784" s="1">
        <f t="shared" si="55"/>
        <v>9730</v>
      </c>
      <c r="I1784" t="s">
        <v>92</v>
      </c>
      <c r="J1784" t="s">
        <v>40</v>
      </c>
    </row>
    <row r="1785" spans="1:10" x14ac:dyDescent="0.25">
      <c r="A1785" t="s">
        <v>279</v>
      </c>
      <c r="B1785" t="s">
        <v>9</v>
      </c>
      <c r="C1785" t="str">
        <f t="shared" si="54"/>
        <v>Foggy Bottom -- Arlington Cemetery</v>
      </c>
      <c r="D1785" s="1">
        <v>2723</v>
      </c>
      <c r="E1785" t="s">
        <v>23</v>
      </c>
      <c r="F1785" t="s">
        <v>10</v>
      </c>
      <c r="G1785">
        <v>2</v>
      </c>
      <c r="H1785" s="1">
        <f t="shared" si="55"/>
        <v>5446</v>
      </c>
      <c r="I1785" t="s">
        <v>92</v>
      </c>
      <c r="J1785" t="s">
        <v>42</v>
      </c>
    </row>
    <row r="1786" spans="1:10" x14ac:dyDescent="0.25">
      <c r="A1786" t="s">
        <v>279</v>
      </c>
      <c r="B1786" t="s">
        <v>11</v>
      </c>
      <c r="C1786" t="str">
        <f t="shared" si="54"/>
        <v>Foggy Bottom -- Ballston</v>
      </c>
      <c r="D1786" s="1">
        <v>23809</v>
      </c>
      <c r="E1786" t="s">
        <v>23</v>
      </c>
      <c r="F1786" t="s">
        <v>12</v>
      </c>
      <c r="G1786">
        <v>1</v>
      </c>
      <c r="H1786" s="1">
        <f t="shared" si="55"/>
        <v>23809</v>
      </c>
      <c r="I1786" t="s">
        <v>92</v>
      </c>
      <c r="J1786" t="s">
        <v>39</v>
      </c>
    </row>
    <row r="1787" spans="1:10" x14ac:dyDescent="0.25">
      <c r="A1787" t="s">
        <v>279</v>
      </c>
      <c r="B1787" t="s">
        <v>13</v>
      </c>
      <c r="C1787" t="str">
        <f t="shared" si="54"/>
        <v>Foggy Bottom -- Benning Road</v>
      </c>
      <c r="D1787" s="1">
        <v>4109</v>
      </c>
      <c r="E1787" t="s">
        <v>23</v>
      </c>
      <c r="F1787" t="s">
        <v>1</v>
      </c>
      <c r="G1787">
        <v>2</v>
      </c>
      <c r="H1787" s="1">
        <f t="shared" si="55"/>
        <v>8218</v>
      </c>
      <c r="I1787" t="s">
        <v>92</v>
      </c>
      <c r="J1787" t="s">
        <v>37</v>
      </c>
    </row>
    <row r="1788" spans="1:10" x14ac:dyDescent="0.25">
      <c r="A1788" t="s">
        <v>279</v>
      </c>
      <c r="B1788" t="s">
        <v>17</v>
      </c>
      <c r="C1788" t="str">
        <f t="shared" si="54"/>
        <v>Foggy Bottom -- Braddock Road</v>
      </c>
      <c r="D1788" s="1">
        <v>7116</v>
      </c>
      <c r="E1788" t="s">
        <v>23</v>
      </c>
      <c r="F1788" t="s">
        <v>18</v>
      </c>
      <c r="G1788">
        <v>2</v>
      </c>
      <c r="H1788" s="1">
        <f t="shared" si="55"/>
        <v>14232</v>
      </c>
      <c r="I1788" t="s">
        <v>92</v>
      </c>
      <c r="J1788" t="s">
        <v>42</v>
      </c>
    </row>
    <row r="1789" spans="1:10" x14ac:dyDescent="0.25">
      <c r="A1789" t="s">
        <v>279</v>
      </c>
      <c r="B1789" t="s">
        <v>20</v>
      </c>
      <c r="C1789" t="str">
        <f t="shared" si="54"/>
        <v>Foggy Bottom -- Brookland</v>
      </c>
      <c r="D1789" s="1">
        <v>4906</v>
      </c>
      <c r="E1789" t="s">
        <v>23</v>
      </c>
      <c r="F1789" t="s">
        <v>15</v>
      </c>
      <c r="G1789">
        <v>2</v>
      </c>
      <c r="H1789" s="1">
        <f t="shared" si="55"/>
        <v>9812</v>
      </c>
      <c r="I1789" t="s">
        <v>92</v>
      </c>
      <c r="J1789" t="s">
        <v>37</v>
      </c>
    </row>
    <row r="1790" spans="1:10" x14ac:dyDescent="0.25">
      <c r="A1790" t="s">
        <v>279</v>
      </c>
      <c r="B1790" t="s">
        <v>21</v>
      </c>
      <c r="C1790" t="str">
        <f t="shared" si="54"/>
        <v>Foggy Bottom -- Capitol Heights</v>
      </c>
      <c r="D1790" s="1">
        <v>2646</v>
      </c>
      <c r="E1790" t="s">
        <v>23</v>
      </c>
      <c r="F1790" t="s">
        <v>1</v>
      </c>
      <c r="G1790">
        <v>2</v>
      </c>
      <c r="H1790" s="1">
        <f t="shared" si="55"/>
        <v>5292</v>
      </c>
      <c r="I1790" t="s">
        <v>92</v>
      </c>
      <c r="J1790" t="s">
        <v>37</v>
      </c>
    </row>
    <row r="1791" spans="1:10" x14ac:dyDescent="0.25">
      <c r="A1791" t="s">
        <v>279</v>
      </c>
      <c r="B1791" t="s">
        <v>26</v>
      </c>
      <c r="C1791" t="str">
        <f t="shared" si="54"/>
        <v>Foggy Bottom -- Clarendon</v>
      </c>
      <c r="D1791" s="1">
        <v>12529</v>
      </c>
      <c r="E1791" t="s">
        <v>23</v>
      </c>
      <c r="F1791" t="s">
        <v>12</v>
      </c>
      <c r="G1791">
        <v>1</v>
      </c>
      <c r="H1791" s="1">
        <f t="shared" si="55"/>
        <v>12529</v>
      </c>
      <c r="I1791" t="s">
        <v>92</v>
      </c>
      <c r="J1791" t="s">
        <v>42</v>
      </c>
    </row>
    <row r="1792" spans="1:10" x14ac:dyDescent="0.25">
      <c r="A1792" t="s">
        <v>279</v>
      </c>
      <c r="B1792" t="s">
        <v>265</v>
      </c>
      <c r="C1792" t="str">
        <f t="shared" si="54"/>
        <v>Foggy Bottom -- Congress Heights</v>
      </c>
      <c r="D1792" s="1">
        <v>1997</v>
      </c>
      <c r="E1792" t="s">
        <v>23</v>
      </c>
      <c r="F1792" t="s">
        <v>4</v>
      </c>
      <c r="G1792">
        <v>2</v>
      </c>
      <c r="H1792" s="1">
        <f t="shared" si="55"/>
        <v>3994</v>
      </c>
      <c r="I1792" t="s">
        <v>92</v>
      </c>
      <c r="J1792" t="s">
        <v>37</v>
      </c>
    </row>
    <row r="1793" spans="1:10" x14ac:dyDescent="0.25">
      <c r="A1793" t="s">
        <v>279</v>
      </c>
      <c r="B1793" t="s">
        <v>266</v>
      </c>
      <c r="C1793" t="str">
        <f t="shared" si="54"/>
        <v>Foggy Bottom -- Court House</v>
      </c>
      <c r="D1793" s="1">
        <v>19620</v>
      </c>
      <c r="E1793" t="s">
        <v>23</v>
      </c>
      <c r="F1793" t="s">
        <v>12</v>
      </c>
      <c r="G1793">
        <v>1</v>
      </c>
      <c r="H1793" s="1">
        <f t="shared" si="55"/>
        <v>19620</v>
      </c>
      <c r="I1793" t="s">
        <v>92</v>
      </c>
      <c r="J1793" t="s">
        <v>42</v>
      </c>
    </row>
    <row r="1794" spans="1:10" x14ac:dyDescent="0.25">
      <c r="A1794" t="s">
        <v>279</v>
      </c>
      <c r="B1794" t="s">
        <v>267</v>
      </c>
      <c r="C1794" t="str">
        <f t="shared" ref="C1794:C1857" si="56">(A1794&amp;" -- "&amp;B1794)</f>
        <v>Foggy Bottom -- Crystal City</v>
      </c>
      <c r="D1794" s="1">
        <v>21590</v>
      </c>
      <c r="E1794" t="s">
        <v>23</v>
      </c>
      <c r="F1794" t="s">
        <v>18</v>
      </c>
      <c r="G1794">
        <v>2</v>
      </c>
      <c r="H1794" s="1">
        <f t="shared" ref="H1794:H1857" si="57">D1794*G1794</f>
        <v>43180</v>
      </c>
      <c r="I1794" t="s">
        <v>92</v>
      </c>
      <c r="J1794" t="s">
        <v>39</v>
      </c>
    </row>
    <row r="1795" spans="1:10" x14ac:dyDescent="0.25">
      <c r="A1795" t="s">
        <v>279</v>
      </c>
      <c r="B1795" t="s">
        <v>268</v>
      </c>
      <c r="C1795" t="str">
        <f t="shared" si="56"/>
        <v>Foggy Bottom -- Deanwood</v>
      </c>
      <c r="D1795" s="1">
        <v>1924</v>
      </c>
      <c r="E1795" t="s">
        <v>23</v>
      </c>
      <c r="F1795" t="s">
        <v>25</v>
      </c>
      <c r="G1795">
        <v>1</v>
      </c>
      <c r="H1795" s="1">
        <f t="shared" si="57"/>
        <v>1924</v>
      </c>
      <c r="I1795" t="s">
        <v>92</v>
      </c>
      <c r="J1795" t="s">
        <v>40</v>
      </c>
    </row>
    <row r="1796" spans="1:10" x14ac:dyDescent="0.25">
      <c r="A1796" t="s">
        <v>279</v>
      </c>
      <c r="B1796" t="s">
        <v>271</v>
      </c>
      <c r="C1796" t="str">
        <f t="shared" si="56"/>
        <v>Foggy Bottom -- East Falls Church</v>
      </c>
      <c r="D1796" s="1">
        <v>11089</v>
      </c>
      <c r="E1796" t="s">
        <v>23</v>
      </c>
      <c r="F1796" t="s">
        <v>12</v>
      </c>
      <c r="G1796">
        <v>1</v>
      </c>
      <c r="H1796" s="1">
        <f t="shared" si="57"/>
        <v>11089</v>
      </c>
      <c r="I1796" t="s">
        <v>92</v>
      </c>
      <c r="J1796" t="s">
        <v>42</v>
      </c>
    </row>
    <row r="1797" spans="1:10" x14ac:dyDescent="0.25">
      <c r="A1797" t="s">
        <v>279</v>
      </c>
      <c r="B1797" t="s">
        <v>273</v>
      </c>
      <c r="C1797" t="str">
        <f t="shared" si="56"/>
        <v>Foggy Bottom -- Eisenhower Avenue</v>
      </c>
      <c r="D1797" s="1">
        <v>1171</v>
      </c>
      <c r="E1797" t="s">
        <v>23</v>
      </c>
      <c r="F1797" t="s">
        <v>274</v>
      </c>
      <c r="G1797">
        <v>2</v>
      </c>
      <c r="H1797" s="1">
        <f t="shared" si="57"/>
        <v>2342</v>
      </c>
      <c r="I1797" t="s">
        <v>92</v>
      </c>
      <c r="J1797" t="s">
        <v>42</v>
      </c>
    </row>
    <row r="1798" spans="1:10" x14ac:dyDescent="0.25">
      <c r="A1798" t="s">
        <v>279</v>
      </c>
      <c r="B1798" t="s">
        <v>116</v>
      </c>
      <c r="C1798" t="str">
        <f t="shared" si="56"/>
        <v>Foggy Bottom -- Fort Totten</v>
      </c>
      <c r="D1798" s="1">
        <v>4917</v>
      </c>
      <c r="E1798" t="s">
        <v>23</v>
      </c>
      <c r="F1798" t="s">
        <v>117</v>
      </c>
      <c r="G1798">
        <v>2</v>
      </c>
      <c r="H1798" s="1">
        <f t="shared" si="57"/>
        <v>9834</v>
      </c>
      <c r="I1798" t="s">
        <v>92</v>
      </c>
      <c r="J1798" t="s">
        <v>40</v>
      </c>
    </row>
    <row r="1799" spans="1:10" x14ac:dyDescent="0.25">
      <c r="A1799" t="s">
        <v>279</v>
      </c>
      <c r="B1799" t="s">
        <v>119</v>
      </c>
      <c r="C1799" t="str">
        <f t="shared" si="56"/>
        <v>Foggy Bottom -- Friendship Heights</v>
      </c>
      <c r="D1799" s="1">
        <v>3331</v>
      </c>
      <c r="E1799" t="s">
        <v>23</v>
      </c>
      <c r="F1799" t="s">
        <v>15</v>
      </c>
      <c r="G1799">
        <v>2</v>
      </c>
      <c r="H1799" s="1">
        <f t="shared" si="57"/>
        <v>6662</v>
      </c>
      <c r="I1799" t="s">
        <v>92</v>
      </c>
      <c r="J1799" t="s">
        <v>40</v>
      </c>
    </row>
    <row r="1800" spans="1:10" x14ac:dyDescent="0.25">
      <c r="A1800" t="s">
        <v>279</v>
      </c>
      <c r="B1800" t="s">
        <v>129</v>
      </c>
      <c r="C1800" t="str">
        <f t="shared" si="56"/>
        <v>Foggy Bottom -- King Street</v>
      </c>
      <c r="D1800" s="1">
        <v>11607</v>
      </c>
      <c r="E1800" t="s">
        <v>23</v>
      </c>
      <c r="F1800" t="s">
        <v>18</v>
      </c>
      <c r="G1800">
        <v>2</v>
      </c>
      <c r="H1800" s="1">
        <f t="shared" si="57"/>
        <v>23214</v>
      </c>
      <c r="I1800" t="s">
        <v>92</v>
      </c>
      <c r="J1800" t="s">
        <v>38</v>
      </c>
    </row>
    <row r="1801" spans="1:10" x14ac:dyDescent="0.25">
      <c r="A1801" t="s">
        <v>279</v>
      </c>
      <c r="B1801" t="s">
        <v>185</v>
      </c>
      <c r="C1801" t="str">
        <f t="shared" si="56"/>
        <v>Foggy Bottom -- Minnesota Avenue</v>
      </c>
      <c r="D1801" s="1">
        <v>3260</v>
      </c>
      <c r="E1801" t="s">
        <v>23</v>
      </c>
      <c r="F1801" t="s">
        <v>25</v>
      </c>
      <c r="G1801">
        <v>1</v>
      </c>
      <c r="H1801" s="1">
        <f t="shared" si="57"/>
        <v>3260</v>
      </c>
      <c r="I1801" t="s">
        <v>92</v>
      </c>
      <c r="J1801" t="s">
        <v>43</v>
      </c>
    </row>
    <row r="1802" spans="1:10" x14ac:dyDescent="0.25">
      <c r="A1802" t="s">
        <v>279</v>
      </c>
      <c r="B1802" t="s">
        <v>156</v>
      </c>
      <c r="C1802" t="str">
        <f t="shared" si="56"/>
        <v>Foggy Bottom -- Pentagon</v>
      </c>
      <c r="D1802" s="1">
        <v>13681</v>
      </c>
      <c r="E1802" t="s">
        <v>23</v>
      </c>
      <c r="F1802" t="s">
        <v>18</v>
      </c>
      <c r="G1802">
        <v>2</v>
      </c>
      <c r="H1802" s="1">
        <f t="shared" si="57"/>
        <v>27362</v>
      </c>
      <c r="I1802" t="s">
        <v>92</v>
      </c>
      <c r="J1802" t="s">
        <v>42</v>
      </c>
    </row>
    <row r="1803" spans="1:10" x14ac:dyDescent="0.25">
      <c r="A1803" t="s">
        <v>279</v>
      </c>
      <c r="B1803" t="s">
        <v>157</v>
      </c>
      <c r="C1803" t="str">
        <f t="shared" si="56"/>
        <v>Foggy Bottom -- Pentagon City</v>
      </c>
      <c r="D1803" s="1">
        <v>30827</v>
      </c>
      <c r="E1803" t="s">
        <v>23</v>
      </c>
      <c r="F1803" t="s">
        <v>18</v>
      </c>
      <c r="G1803">
        <v>2</v>
      </c>
      <c r="H1803" s="1">
        <f t="shared" si="57"/>
        <v>61654</v>
      </c>
      <c r="I1803" t="s">
        <v>92</v>
      </c>
      <c r="J1803" t="s">
        <v>39</v>
      </c>
    </row>
    <row r="1804" spans="1:10" x14ac:dyDescent="0.25">
      <c r="A1804" t="s">
        <v>279</v>
      </c>
      <c r="B1804" t="s">
        <v>160</v>
      </c>
      <c r="C1804" t="str">
        <f t="shared" si="56"/>
        <v>Foggy Bottom -- Reagan Washington National Airport</v>
      </c>
      <c r="D1804" s="1">
        <v>8674</v>
      </c>
      <c r="E1804" t="s">
        <v>23</v>
      </c>
      <c r="F1804" t="s">
        <v>18</v>
      </c>
      <c r="G1804">
        <v>2</v>
      </c>
      <c r="H1804" s="1">
        <f t="shared" si="57"/>
        <v>17348</v>
      </c>
      <c r="I1804" t="s">
        <v>92</v>
      </c>
      <c r="J1804" t="s">
        <v>42</v>
      </c>
    </row>
    <row r="1805" spans="1:10" x14ac:dyDescent="0.25">
      <c r="A1805" t="s">
        <v>279</v>
      </c>
      <c r="B1805" t="s">
        <v>161</v>
      </c>
      <c r="C1805" t="str">
        <f t="shared" si="56"/>
        <v>Foggy Bottom -- Rhode Island Avenue</v>
      </c>
      <c r="D1805" s="1">
        <v>3742</v>
      </c>
      <c r="E1805" t="s">
        <v>23</v>
      </c>
      <c r="F1805" t="s">
        <v>15</v>
      </c>
      <c r="G1805">
        <v>2</v>
      </c>
      <c r="H1805" s="1">
        <f t="shared" si="57"/>
        <v>7484</v>
      </c>
      <c r="I1805" t="s">
        <v>92</v>
      </c>
      <c r="J1805" t="s">
        <v>37</v>
      </c>
    </row>
    <row r="1806" spans="1:10" x14ac:dyDescent="0.25">
      <c r="A1806" t="s">
        <v>279</v>
      </c>
      <c r="B1806" t="s">
        <v>163</v>
      </c>
      <c r="C1806" t="str">
        <f t="shared" si="56"/>
        <v>Foggy Bottom -- Rosslyn</v>
      </c>
      <c r="D1806" s="1">
        <v>27833</v>
      </c>
      <c r="E1806" t="s">
        <v>23</v>
      </c>
      <c r="F1806" t="s">
        <v>23</v>
      </c>
      <c r="G1806">
        <v>1</v>
      </c>
      <c r="H1806" s="1">
        <f t="shared" si="57"/>
        <v>27833</v>
      </c>
      <c r="I1806" t="s">
        <v>92</v>
      </c>
      <c r="J1806" t="s">
        <v>42</v>
      </c>
    </row>
    <row r="1807" spans="1:10" x14ac:dyDescent="0.25">
      <c r="A1807" t="s">
        <v>279</v>
      </c>
      <c r="B1807" t="s">
        <v>168</v>
      </c>
      <c r="C1807" t="str">
        <f t="shared" si="56"/>
        <v>Foggy Bottom -- Southern Avenue</v>
      </c>
      <c r="D1807" s="1">
        <v>4447</v>
      </c>
      <c r="E1807" t="s">
        <v>23</v>
      </c>
      <c r="F1807" t="s">
        <v>4</v>
      </c>
      <c r="G1807">
        <v>2</v>
      </c>
      <c r="H1807" s="1">
        <f t="shared" si="57"/>
        <v>8894</v>
      </c>
      <c r="I1807" t="s">
        <v>92</v>
      </c>
      <c r="J1807" t="s">
        <v>37</v>
      </c>
    </row>
    <row r="1808" spans="1:10" x14ac:dyDescent="0.25">
      <c r="A1808" t="s">
        <v>279</v>
      </c>
      <c r="B1808" t="s">
        <v>60</v>
      </c>
      <c r="C1808" t="str">
        <f t="shared" si="56"/>
        <v>Foggy Bottom -- Takoma</v>
      </c>
      <c r="D1808" s="1">
        <v>4174</v>
      </c>
      <c r="E1808" t="s">
        <v>23</v>
      </c>
      <c r="F1808" t="s">
        <v>15</v>
      </c>
      <c r="G1808">
        <v>2</v>
      </c>
      <c r="H1808" s="1">
        <f t="shared" si="57"/>
        <v>8348</v>
      </c>
      <c r="I1808" t="s">
        <v>92</v>
      </c>
      <c r="J1808" t="s">
        <v>37</v>
      </c>
    </row>
    <row r="1809" spans="1:10" x14ac:dyDescent="0.25">
      <c r="A1809" t="s">
        <v>279</v>
      </c>
      <c r="B1809" t="s">
        <v>66</v>
      </c>
      <c r="C1809" t="str">
        <f t="shared" si="56"/>
        <v>Foggy Bottom -- Van Dorn Street</v>
      </c>
      <c r="D1809" s="1">
        <v>5468</v>
      </c>
      <c r="E1809" t="s">
        <v>23</v>
      </c>
      <c r="F1809" t="s">
        <v>10</v>
      </c>
      <c r="G1809">
        <v>2</v>
      </c>
      <c r="H1809" s="1">
        <f t="shared" si="57"/>
        <v>10936</v>
      </c>
      <c r="I1809" t="s">
        <v>92</v>
      </c>
      <c r="J1809" t="s">
        <v>39</v>
      </c>
    </row>
    <row r="1810" spans="1:10" x14ac:dyDescent="0.25">
      <c r="A1810" t="s">
        <v>279</v>
      </c>
      <c r="B1810" t="s">
        <v>201</v>
      </c>
      <c r="C1810" t="str">
        <f t="shared" si="56"/>
        <v>Foggy Bottom -- Virginia Square-GMU</v>
      </c>
      <c r="D1810" s="1">
        <v>10272</v>
      </c>
      <c r="E1810" t="s">
        <v>23</v>
      </c>
      <c r="F1810" t="s">
        <v>12</v>
      </c>
      <c r="G1810">
        <v>1</v>
      </c>
      <c r="H1810" s="1">
        <f t="shared" si="57"/>
        <v>10272</v>
      </c>
      <c r="I1810" t="s">
        <v>92</v>
      </c>
      <c r="J1810" t="s">
        <v>39</v>
      </c>
    </row>
    <row r="1811" spans="1:10" x14ac:dyDescent="0.25">
      <c r="A1811" t="s">
        <v>116</v>
      </c>
      <c r="B1811" t="s">
        <v>6</v>
      </c>
      <c r="C1811" t="str">
        <f t="shared" si="56"/>
        <v>Fort Totten -- Archives-Navy Memorial</v>
      </c>
      <c r="D1811" s="1">
        <v>3074</v>
      </c>
      <c r="E1811" t="s">
        <v>117</v>
      </c>
      <c r="F1811" t="s">
        <v>7</v>
      </c>
      <c r="G1811">
        <v>1</v>
      </c>
      <c r="H1811" s="1">
        <f t="shared" si="57"/>
        <v>3074</v>
      </c>
      <c r="I1811" t="s">
        <v>92</v>
      </c>
      <c r="J1811" t="s">
        <v>37</v>
      </c>
    </row>
    <row r="1812" spans="1:10" x14ac:dyDescent="0.25">
      <c r="A1812" t="s">
        <v>116</v>
      </c>
      <c r="B1812" t="s">
        <v>22</v>
      </c>
      <c r="C1812" t="str">
        <f t="shared" si="56"/>
        <v>Fort Totten -- Capitol South</v>
      </c>
      <c r="D1812" s="1">
        <v>824</v>
      </c>
      <c r="E1812" t="s">
        <v>117</v>
      </c>
      <c r="F1812" t="s">
        <v>23</v>
      </c>
      <c r="G1812">
        <v>2</v>
      </c>
      <c r="H1812" s="1">
        <f t="shared" si="57"/>
        <v>1648</v>
      </c>
      <c r="I1812" t="s">
        <v>92</v>
      </c>
      <c r="J1812" t="s">
        <v>40</v>
      </c>
    </row>
    <row r="1813" spans="1:10" x14ac:dyDescent="0.25">
      <c r="A1813" t="s">
        <v>116</v>
      </c>
      <c r="B1813" t="s">
        <v>27</v>
      </c>
      <c r="C1813" t="str">
        <f t="shared" si="56"/>
        <v>Fort Totten -- Cleveland Park</v>
      </c>
      <c r="D1813" s="1">
        <v>506</v>
      </c>
      <c r="E1813" t="s">
        <v>117</v>
      </c>
      <c r="F1813" t="s">
        <v>15</v>
      </c>
      <c r="G1813">
        <v>1</v>
      </c>
      <c r="H1813" s="1">
        <f t="shared" si="57"/>
        <v>506</v>
      </c>
      <c r="I1813" t="s">
        <v>92</v>
      </c>
      <c r="J1813" t="s">
        <v>40</v>
      </c>
    </row>
    <row r="1814" spans="1:10" x14ac:dyDescent="0.25">
      <c r="A1814" t="s">
        <v>116</v>
      </c>
      <c r="B1814" t="s">
        <v>154</v>
      </c>
      <c r="C1814" t="str">
        <f t="shared" si="56"/>
        <v>Fort Totten -- Columbia Heights</v>
      </c>
      <c r="D1814" s="1">
        <v>14871</v>
      </c>
      <c r="E1814" t="s">
        <v>117</v>
      </c>
      <c r="F1814" t="s">
        <v>7</v>
      </c>
      <c r="G1814">
        <v>1</v>
      </c>
      <c r="H1814" s="1">
        <f t="shared" si="57"/>
        <v>14871</v>
      </c>
      <c r="I1814" t="s">
        <v>92</v>
      </c>
      <c r="J1814" t="s">
        <v>40</v>
      </c>
    </row>
    <row r="1815" spans="1:10" x14ac:dyDescent="0.25">
      <c r="A1815" t="s">
        <v>116</v>
      </c>
      <c r="B1815" t="s">
        <v>270</v>
      </c>
      <c r="C1815" t="str">
        <f t="shared" si="56"/>
        <v>Fort Totten -- Dupont Circle</v>
      </c>
      <c r="D1815" s="1">
        <v>7876</v>
      </c>
      <c r="E1815" t="s">
        <v>117</v>
      </c>
      <c r="F1815" t="s">
        <v>15</v>
      </c>
      <c r="G1815">
        <v>1</v>
      </c>
      <c r="H1815" s="1">
        <f t="shared" si="57"/>
        <v>7876</v>
      </c>
      <c r="I1815" t="s">
        <v>92</v>
      </c>
      <c r="J1815" t="s">
        <v>40</v>
      </c>
    </row>
    <row r="1816" spans="1:10" x14ac:dyDescent="0.25">
      <c r="A1816" t="s">
        <v>116</v>
      </c>
      <c r="B1816" t="s">
        <v>272</v>
      </c>
      <c r="C1816" t="str">
        <f t="shared" si="56"/>
        <v>Fort Totten -- Eastern Market</v>
      </c>
      <c r="D1816" s="1">
        <v>1921</v>
      </c>
      <c r="E1816" t="s">
        <v>117</v>
      </c>
      <c r="F1816" t="s">
        <v>23</v>
      </c>
      <c r="G1816">
        <v>2</v>
      </c>
      <c r="H1816" s="1">
        <f t="shared" si="57"/>
        <v>3842</v>
      </c>
      <c r="I1816" t="s">
        <v>92</v>
      </c>
      <c r="J1816" t="s">
        <v>40</v>
      </c>
    </row>
    <row r="1817" spans="1:10" x14ac:dyDescent="0.25">
      <c r="A1817" t="s">
        <v>116</v>
      </c>
      <c r="B1817" t="s">
        <v>275</v>
      </c>
      <c r="C1817" t="str">
        <f t="shared" si="56"/>
        <v>Fort Totten -- Farragut North</v>
      </c>
      <c r="D1817" s="1">
        <v>13347</v>
      </c>
      <c r="E1817" t="s">
        <v>117</v>
      </c>
      <c r="F1817" t="s">
        <v>15</v>
      </c>
      <c r="G1817">
        <v>1</v>
      </c>
      <c r="H1817" s="1">
        <f t="shared" si="57"/>
        <v>13347</v>
      </c>
      <c r="I1817" t="s">
        <v>92</v>
      </c>
      <c r="J1817" t="s">
        <v>37</v>
      </c>
    </row>
    <row r="1818" spans="1:10" x14ac:dyDescent="0.25">
      <c r="A1818" t="s">
        <v>116</v>
      </c>
      <c r="B1818" t="s">
        <v>276</v>
      </c>
      <c r="C1818" t="str">
        <f t="shared" si="56"/>
        <v>Fort Totten -- Farragut West</v>
      </c>
      <c r="D1818" s="1">
        <v>1720</v>
      </c>
      <c r="E1818" t="s">
        <v>117</v>
      </c>
      <c r="F1818" t="s">
        <v>23</v>
      </c>
      <c r="G1818">
        <v>2</v>
      </c>
      <c r="H1818" s="1">
        <f t="shared" si="57"/>
        <v>3440</v>
      </c>
      <c r="I1818" t="s">
        <v>92</v>
      </c>
      <c r="J1818" t="s">
        <v>37</v>
      </c>
    </row>
    <row r="1819" spans="1:10" x14ac:dyDescent="0.25">
      <c r="A1819" t="s">
        <v>116</v>
      </c>
      <c r="B1819" t="s">
        <v>277</v>
      </c>
      <c r="C1819" t="str">
        <f t="shared" si="56"/>
        <v>Fort Totten -- Federal Center SW</v>
      </c>
      <c r="D1819" s="1">
        <v>624</v>
      </c>
      <c r="E1819" t="s">
        <v>117</v>
      </c>
      <c r="F1819" t="s">
        <v>23</v>
      </c>
      <c r="G1819">
        <v>2</v>
      </c>
      <c r="H1819" s="1">
        <f t="shared" si="57"/>
        <v>1248</v>
      </c>
      <c r="I1819" t="s">
        <v>92</v>
      </c>
      <c r="J1819" t="s">
        <v>40</v>
      </c>
    </row>
    <row r="1820" spans="1:10" x14ac:dyDescent="0.25">
      <c r="A1820" t="s">
        <v>116</v>
      </c>
      <c r="B1820" t="s">
        <v>278</v>
      </c>
      <c r="C1820" t="str">
        <f t="shared" si="56"/>
        <v>Fort Totten -- Federal Triangle</v>
      </c>
      <c r="D1820" s="1">
        <v>986</v>
      </c>
      <c r="E1820" t="s">
        <v>117</v>
      </c>
      <c r="F1820" t="s">
        <v>23</v>
      </c>
      <c r="G1820">
        <v>2</v>
      </c>
      <c r="H1820" s="1">
        <f t="shared" si="57"/>
        <v>1972</v>
      </c>
      <c r="I1820" t="s">
        <v>92</v>
      </c>
      <c r="J1820" t="s">
        <v>40</v>
      </c>
    </row>
    <row r="1821" spans="1:10" x14ac:dyDescent="0.25">
      <c r="A1821" t="s">
        <v>116</v>
      </c>
      <c r="B1821" t="s">
        <v>279</v>
      </c>
      <c r="C1821" t="str">
        <f t="shared" si="56"/>
        <v>Fort Totten -- Foggy Bottom</v>
      </c>
      <c r="D1821" s="1">
        <v>5297</v>
      </c>
      <c r="E1821" t="s">
        <v>117</v>
      </c>
      <c r="F1821" t="s">
        <v>23</v>
      </c>
      <c r="G1821">
        <v>2</v>
      </c>
      <c r="H1821" s="1">
        <f t="shared" si="57"/>
        <v>10594</v>
      </c>
      <c r="I1821" t="s">
        <v>92</v>
      </c>
      <c r="J1821" t="s">
        <v>37</v>
      </c>
    </row>
    <row r="1822" spans="1:10" x14ac:dyDescent="0.25">
      <c r="A1822" t="s">
        <v>116</v>
      </c>
      <c r="B1822" t="s">
        <v>120</v>
      </c>
      <c r="C1822" t="str">
        <f t="shared" si="56"/>
        <v>Fort Totten -- Gallery Place-Chinatown</v>
      </c>
      <c r="D1822" s="1">
        <v>8515</v>
      </c>
      <c r="E1822" t="s">
        <v>117</v>
      </c>
      <c r="F1822" t="s">
        <v>117</v>
      </c>
      <c r="G1822">
        <v>1</v>
      </c>
      <c r="H1822" s="1">
        <f t="shared" si="57"/>
        <v>8515</v>
      </c>
      <c r="I1822" t="s">
        <v>92</v>
      </c>
      <c r="J1822" t="s">
        <v>43</v>
      </c>
    </row>
    <row r="1823" spans="1:10" x14ac:dyDescent="0.25">
      <c r="A1823" t="s">
        <v>116</v>
      </c>
      <c r="B1823" t="s">
        <v>121</v>
      </c>
      <c r="C1823" t="str">
        <f t="shared" si="56"/>
        <v>Fort Totten -- Georgia Avenue-Petworth</v>
      </c>
      <c r="D1823" s="1">
        <v>3832</v>
      </c>
      <c r="E1823" t="s">
        <v>117</v>
      </c>
      <c r="F1823" t="s">
        <v>7</v>
      </c>
      <c r="G1823">
        <v>1</v>
      </c>
      <c r="H1823" s="1">
        <f t="shared" si="57"/>
        <v>3832</v>
      </c>
      <c r="I1823" t="s">
        <v>92</v>
      </c>
      <c r="J1823" t="s">
        <v>40</v>
      </c>
    </row>
    <row r="1824" spans="1:10" x14ac:dyDescent="0.25">
      <c r="A1824" t="s">
        <v>116</v>
      </c>
      <c r="B1824" t="s">
        <v>128</v>
      </c>
      <c r="C1824" t="str">
        <f t="shared" si="56"/>
        <v>Fort Totten -- Judiciary Square</v>
      </c>
      <c r="D1824" s="1">
        <v>4683</v>
      </c>
      <c r="E1824" t="s">
        <v>117</v>
      </c>
      <c r="F1824" t="s">
        <v>15</v>
      </c>
      <c r="G1824">
        <v>1</v>
      </c>
      <c r="H1824" s="1">
        <f t="shared" si="57"/>
        <v>4683</v>
      </c>
      <c r="I1824" t="s">
        <v>92</v>
      </c>
      <c r="J1824" t="s">
        <v>40</v>
      </c>
    </row>
    <row r="1825" spans="1:10" x14ac:dyDescent="0.25">
      <c r="A1825" t="s">
        <v>116</v>
      </c>
      <c r="B1825" t="s">
        <v>132</v>
      </c>
      <c r="C1825" t="str">
        <f t="shared" si="56"/>
        <v>Fort Totten -- L'Enfant Plaza</v>
      </c>
      <c r="D1825" s="1">
        <v>5314</v>
      </c>
      <c r="E1825" t="s">
        <v>117</v>
      </c>
      <c r="F1825" t="s">
        <v>133</v>
      </c>
      <c r="G1825">
        <v>1</v>
      </c>
      <c r="H1825" s="1">
        <f t="shared" si="57"/>
        <v>5314</v>
      </c>
      <c r="I1825" t="s">
        <v>92</v>
      </c>
      <c r="J1825" t="s">
        <v>40</v>
      </c>
    </row>
    <row r="1826" spans="1:10" x14ac:dyDescent="0.25">
      <c r="A1826" t="s">
        <v>116</v>
      </c>
      <c r="B1826" t="s">
        <v>181</v>
      </c>
      <c r="C1826" t="str">
        <f t="shared" si="56"/>
        <v>Fort Totten -- McPherson Square</v>
      </c>
      <c r="D1826" s="1">
        <v>1902</v>
      </c>
      <c r="E1826" t="s">
        <v>117</v>
      </c>
      <c r="F1826" t="s">
        <v>23</v>
      </c>
      <c r="G1826">
        <v>2</v>
      </c>
      <c r="H1826" s="1">
        <f t="shared" si="57"/>
        <v>3804</v>
      </c>
      <c r="I1826" t="s">
        <v>92</v>
      </c>
      <c r="J1826" t="s">
        <v>40</v>
      </c>
    </row>
    <row r="1827" spans="1:10" x14ac:dyDescent="0.25">
      <c r="A1827" t="s">
        <v>116</v>
      </c>
      <c r="B1827" t="s">
        <v>183</v>
      </c>
      <c r="C1827" t="str">
        <f t="shared" si="56"/>
        <v>Fort Totten -- Metro Center</v>
      </c>
      <c r="D1827" s="1">
        <v>8738</v>
      </c>
      <c r="E1827" t="s">
        <v>117</v>
      </c>
      <c r="F1827" t="s">
        <v>184</v>
      </c>
      <c r="G1827">
        <v>1</v>
      </c>
      <c r="H1827" s="1">
        <f t="shared" si="57"/>
        <v>8738</v>
      </c>
      <c r="I1827" t="s">
        <v>92</v>
      </c>
      <c r="J1827" t="s">
        <v>40</v>
      </c>
    </row>
    <row r="1828" spans="1:10" x14ac:dyDescent="0.25">
      <c r="A1828" t="s">
        <v>116</v>
      </c>
      <c r="B1828" t="s">
        <v>249</v>
      </c>
      <c r="C1828" t="str">
        <f t="shared" si="56"/>
        <v>Fort Totten -- Mt. Vernon Square-UDC</v>
      </c>
      <c r="D1828" s="1">
        <v>3201</v>
      </c>
      <c r="E1828" t="s">
        <v>117</v>
      </c>
      <c r="F1828" t="s">
        <v>7</v>
      </c>
      <c r="G1828">
        <v>1</v>
      </c>
      <c r="H1828" s="1">
        <f t="shared" si="57"/>
        <v>3201</v>
      </c>
      <c r="I1828" t="s">
        <v>92</v>
      </c>
      <c r="J1828" t="s">
        <v>45</v>
      </c>
    </row>
    <row r="1829" spans="1:10" x14ac:dyDescent="0.25">
      <c r="A1829" t="s">
        <v>116</v>
      </c>
      <c r="B1829" t="s">
        <v>250</v>
      </c>
      <c r="C1829" t="str">
        <f t="shared" si="56"/>
        <v>Fort Totten -- Navy Yard</v>
      </c>
      <c r="D1829" s="1">
        <v>3175</v>
      </c>
      <c r="E1829" t="s">
        <v>117</v>
      </c>
      <c r="F1829" t="s">
        <v>4</v>
      </c>
      <c r="G1829">
        <v>1</v>
      </c>
      <c r="H1829" s="1">
        <f t="shared" si="57"/>
        <v>3175</v>
      </c>
      <c r="I1829" t="s">
        <v>92</v>
      </c>
      <c r="J1829" t="s">
        <v>40</v>
      </c>
    </row>
    <row r="1830" spans="1:10" x14ac:dyDescent="0.25">
      <c r="A1830" t="s">
        <v>116</v>
      </c>
      <c r="B1830" t="s">
        <v>155</v>
      </c>
      <c r="C1830" t="str">
        <f t="shared" si="56"/>
        <v>Fort Totten -- New York Ave</v>
      </c>
      <c r="D1830" s="1">
        <v>5332</v>
      </c>
      <c r="E1830" t="s">
        <v>117</v>
      </c>
      <c r="F1830" t="s">
        <v>15</v>
      </c>
      <c r="G1830">
        <v>1</v>
      </c>
      <c r="H1830" s="1">
        <f t="shared" si="57"/>
        <v>5332</v>
      </c>
      <c r="I1830" t="s">
        <v>92</v>
      </c>
      <c r="J1830" t="s">
        <v>37</v>
      </c>
    </row>
    <row r="1831" spans="1:10" x14ac:dyDescent="0.25">
      <c r="A1831" t="s">
        <v>116</v>
      </c>
      <c r="B1831" t="s">
        <v>158</v>
      </c>
      <c r="C1831" t="str">
        <f t="shared" si="56"/>
        <v>Fort Totten -- Potomac Avenue</v>
      </c>
      <c r="D1831" s="1">
        <v>1075</v>
      </c>
      <c r="E1831" t="s">
        <v>117</v>
      </c>
      <c r="F1831" t="s">
        <v>23</v>
      </c>
      <c r="G1831">
        <v>2</v>
      </c>
      <c r="H1831" s="1">
        <f t="shared" si="57"/>
        <v>2150</v>
      </c>
      <c r="I1831" t="s">
        <v>92</v>
      </c>
      <c r="J1831" t="s">
        <v>40</v>
      </c>
    </row>
    <row r="1832" spans="1:10" x14ac:dyDescent="0.25">
      <c r="A1832" t="s">
        <v>116</v>
      </c>
      <c r="B1832" t="s">
        <v>165</v>
      </c>
      <c r="C1832" t="str">
        <f t="shared" si="56"/>
        <v>Fort Totten -- Shaw-Howard University</v>
      </c>
      <c r="D1832" s="1">
        <v>3235</v>
      </c>
      <c r="E1832" t="s">
        <v>117</v>
      </c>
      <c r="F1832" t="s">
        <v>7</v>
      </c>
      <c r="G1832">
        <v>1</v>
      </c>
      <c r="H1832" s="1">
        <f t="shared" si="57"/>
        <v>3235</v>
      </c>
      <c r="I1832" t="s">
        <v>92</v>
      </c>
      <c r="J1832" t="s">
        <v>40</v>
      </c>
    </row>
    <row r="1833" spans="1:10" x14ac:dyDescent="0.25">
      <c r="A1833" t="s">
        <v>116</v>
      </c>
      <c r="B1833" t="s">
        <v>167</v>
      </c>
      <c r="C1833" t="str">
        <f t="shared" si="56"/>
        <v>Fort Totten -- Smithsonian</v>
      </c>
      <c r="D1833" s="1">
        <v>1058</v>
      </c>
      <c r="E1833" t="s">
        <v>117</v>
      </c>
      <c r="F1833" t="s">
        <v>23</v>
      </c>
      <c r="G1833">
        <v>2</v>
      </c>
      <c r="H1833" s="1">
        <f t="shared" si="57"/>
        <v>2116</v>
      </c>
      <c r="I1833" t="s">
        <v>92</v>
      </c>
      <c r="J1833" t="s">
        <v>40</v>
      </c>
    </row>
    <row r="1834" spans="1:10" x14ac:dyDescent="0.25">
      <c r="A1834" t="s">
        <v>116</v>
      </c>
      <c r="B1834" t="s">
        <v>170</v>
      </c>
      <c r="C1834" t="str">
        <f t="shared" si="56"/>
        <v>Fort Totten -- Stadium-Armory</v>
      </c>
      <c r="D1834" s="1">
        <v>675</v>
      </c>
      <c r="E1834" t="s">
        <v>117</v>
      </c>
      <c r="F1834" t="s">
        <v>23</v>
      </c>
      <c r="G1834">
        <v>2</v>
      </c>
      <c r="H1834" s="1">
        <f t="shared" si="57"/>
        <v>1350</v>
      </c>
      <c r="I1834" t="s">
        <v>92</v>
      </c>
      <c r="J1834" t="s">
        <v>37</v>
      </c>
    </row>
    <row r="1835" spans="1:10" x14ac:dyDescent="0.25">
      <c r="A1835" t="s">
        <v>116</v>
      </c>
      <c r="B1835" t="s">
        <v>61</v>
      </c>
      <c r="C1835" t="str">
        <f t="shared" si="56"/>
        <v>Fort Totten -- Tenleytown-AU</v>
      </c>
      <c r="D1835" s="1">
        <v>2099</v>
      </c>
      <c r="E1835" t="s">
        <v>117</v>
      </c>
      <c r="F1835" t="s">
        <v>15</v>
      </c>
      <c r="G1835">
        <v>1</v>
      </c>
      <c r="H1835" s="1">
        <f t="shared" si="57"/>
        <v>2099</v>
      </c>
      <c r="I1835" t="s">
        <v>92</v>
      </c>
      <c r="J1835" t="s">
        <v>37</v>
      </c>
    </row>
    <row r="1836" spans="1:10" x14ac:dyDescent="0.25">
      <c r="A1836" t="s">
        <v>116</v>
      </c>
      <c r="B1836" t="s">
        <v>64</v>
      </c>
      <c r="C1836" t="str">
        <f t="shared" si="56"/>
        <v>Fort Totten -- U Street-Cardozo</v>
      </c>
      <c r="D1836" s="1">
        <v>6687</v>
      </c>
      <c r="E1836" t="s">
        <v>117</v>
      </c>
      <c r="F1836" t="s">
        <v>7</v>
      </c>
      <c r="G1836">
        <v>1</v>
      </c>
      <c r="H1836" s="1">
        <f t="shared" si="57"/>
        <v>6687</v>
      </c>
      <c r="I1836" t="s">
        <v>92</v>
      </c>
      <c r="J1836" t="s">
        <v>37</v>
      </c>
    </row>
    <row r="1837" spans="1:10" x14ac:dyDescent="0.25">
      <c r="A1837" t="s">
        <v>116</v>
      </c>
      <c r="B1837" t="s">
        <v>65</v>
      </c>
      <c r="C1837" t="str">
        <f t="shared" si="56"/>
        <v>Fort Totten -- Union Station</v>
      </c>
      <c r="D1837" s="1">
        <v>13519</v>
      </c>
      <c r="E1837" t="s">
        <v>117</v>
      </c>
      <c r="F1837" t="s">
        <v>15</v>
      </c>
      <c r="G1837">
        <v>1</v>
      </c>
      <c r="H1837" s="1">
        <f t="shared" si="57"/>
        <v>13519</v>
      </c>
      <c r="I1837" t="s">
        <v>92</v>
      </c>
      <c r="J1837" t="s">
        <v>37</v>
      </c>
    </row>
    <row r="1838" spans="1:10" x14ac:dyDescent="0.25">
      <c r="A1838" t="s">
        <v>116</v>
      </c>
      <c r="B1838" t="s">
        <v>199</v>
      </c>
      <c r="C1838" t="str">
        <f t="shared" si="56"/>
        <v>Fort Totten -- Van Ness-UDC</v>
      </c>
      <c r="D1838" s="1">
        <v>1710</v>
      </c>
      <c r="E1838" t="s">
        <v>117</v>
      </c>
      <c r="F1838" t="s">
        <v>15</v>
      </c>
      <c r="G1838">
        <v>1</v>
      </c>
      <c r="H1838" s="1">
        <f t="shared" si="57"/>
        <v>1710</v>
      </c>
      <c r="I1838" t="s">
        <v>92</v>
      </c>
      <c r="J1838" t="s">
        <v>37</v>
      </c>
    </row>
    <row r="1839" spans="1:10" x14ac:dyDescent="0.25">
      <c r="A1839" t="s">
        <v>116</v>
      </c>
      <c r="B1839" t="s">
        <v>202</v>
      </c>
      <c r="C1839" t="str">
        <f t="shared" si="56"/>
        <v>Fort Totten -- Waterfront</v>
      </c>
      <c r="D1839" s="1">
        <v>1854</v>
      </c>
      <c r="E1839" t="s">
        <v>117</v>
      </c>
      <c r="F1839" t="s">
        <v>7</v>
      </c>
      <c r="G1839">
        <v>1</v>
      </c>
      <c r="H1839" s="1">
        <f t="shared" si="57"/>
        <v>1854</v>
      </c>
      <c r="I1839" t="s">
        <v>92</v>
      </c>
      <c r="J1839" t="s">
        <v>37</v>
      </c>
    </row>
    <row r="1840" spans="1:10" x14ac:dyDescent="0.25">
      <c r="A1840" t="s">
        <v>116</v>
      </c>
      <c r="B1840" t="s">
        <v>91</v>
      </c>
      <c r="C1840" t="str">
        <f t="shared" si="56"/>
        <v>Fort Totten -- Woodley Park-Zoo</v>
      </c>
      <c r="D1840" s="1">
        <v>999</v>
      </c>
      <c r="E1840" t="s">
        <v>117</v>
      </c>
      <c r="F1840" t="s">
        <v>15</v>
      </c>
      <c r="G1840">
        <v>1</v>
      </c>
      <c r="H1840" s="1">
        <f t="shared" si="57"/>
        <v>999</v>
      </c>
      <c r="I1840" t="s">
        <v>92</v>
      </c>
      <c r="J1840" t="s">
        <v>40</v>
      </c>
    </row>
    <row r="1841" spans="1:10" x14ac:dyDescent="0.25">
      <c r="A1841" t="s">
        <v>119</v>
      </c>
      <c r="B1841" t="s">
        <v>6</v>
      </c>
      <c r="C1841" t="str">
        <f t="shared" si="56"/>
        <v>Friendship Heights -- Archives-Navy Memorial</v>
      </c>
      <c r="D1841" s="1">
        <v>694</v>
      </c>
      <c r="E1841" t="s">
        <v>15</v>
      </c>
      <c r="F1841" t="s">
        <v>7</v>
      </c>
      <c r="G1841">
        <v>2</v>
      </c>
      <c r="H1841" s="1">
        <f t="shared" si="57"/>
        <v>1388</v>
      </c>
      <c r="I1841" t="s">
        <v>92</v>
      </c>
      <c r="J1841" t="s">
        <v>40</v>
      </c>
    </row>
    <row r="1842" spans="1:10" x14ac:dyDescent="0.25">
      <c r="A1842" t="s">
        <v>119</v>
      </c>
      <c r="B1842" t="s">
        <v>22</v>
      </c>
      <c r="C1842" t="str">
        <f t="shared" si="56"/>
        <v>Friendship Heights -- Capitol South</v>
      </c>
      <c r="D1842" s="1">
        <v>1649</v>
      </c>
      <c r="E1842" t="s">
        <v>15</v>
      </c>
      <c r="F1842" t="s">
        <v>23</v>
      </c>
      <c r="G1842">
        <v>2</v>
      </c>
      <c r="H1842" s="1">
        <f t="shared" si="57"/>
        <v>3298</v>
      </c>
      <c r="I1842" t="s">
        <v>92</v>
      </c>
      <c r="J1842" t="s">
        <v>40</v>
      </c>
    </row>
    <row r="1843" spans="1:10" x14ac:dyDescent="0.25">
      <c r="A1843" t="s">
        <v>119</v>
      </c>
      <c r="B1843" t="s">
        <v>27</v>
      </c>
      <c r="C1843" t="str">
        <f t="shared" si="56"/>
        <v>Friendship Heights -- Cleveland Park</v>
      </c>
      <c r="D1843" s="1">
        <v>4779</v>
      </c>
      <c r="E1843" t="s">
        <v>15</v>
      </c>
      <c r="F1843" t="s">
        <v>15</v>
      </c>
      <c r="G1843">
        <v>1</v>
      </c>
      <c r="H1843" s="1">
        <f t="shared" si="57"/>
        <v>4779</v>
      </c>
      <c r="I1843" t="s">
        <v>92</v>
      </c>
      <c r="J1843" t="s">
        <v>40</v>
      </c>
    </row>
    <row r="1844" spans="1:10" x14ac:dyDescent="0.25">
      <c r="A1844" t="s">
        <v>119</v>
      </c>
      <c r="B1844" t="s">
        <v>154</v>
      </c>
      <c r="C1844" t="str">
        <f t="shared" si="56"/>
        <v>Friendship Heights -- Columbia Heights</v>
      </c>
      <c r="D1844" s="1">
        <v>1443</v>
      </c>
      <c r="E1844" t="s">
        <v>15</v>
      </c>
      <c r="F1844" t="s">
        <v>7</v>
      </c>
      <c r="G1844">
        <v>2</v>
      </c>
      <c r="H1844" s="1">
        <f t="shared" si="57"/>
        <v>2886</v>
      </c>
      <c r="I1844" t="s">
        <v>92</v>
      </c>
      <c r="J1844" t="s">
        <v>40</v>
      </c>
    </row>
    <row r="1845" spans="1:10" x14ac:dyDescent="0.25">
      <c r="A1845" t="s">
        <v>119</v>
      </c>
      <c r="B1845" t="s">
        <v>270</v>
      </c>
      <c r="C1845" t="str">
        <f t="shared" si="56"/>
        <v>Friendship Heights -- Dupont Circle</v>
      </c>
      <c r="D1845" s="1">
        <v>23692</v>
      </c>
      <c r="E1845" t="s">
        <v>15</v>
      </c>
      <c r="F1845" t="s">
        <v>15</v>
      </c>
      <c r="G1845">
        <v>1</v>
      </c>
      <c r="H1845" s="1">
        <f t="shared" si="57"/>
        <v>23692</v>
      </c>
      <c r="I1845" t="s">
        <v>92</v>
      </c>
      <c r="J1845" t="s">
        <v>37</v>
      </c>
    </row>
    <row r="1846" spans="1:10" x14ac:dyDescent="0.25">
      <c r="A1846" t="s">
        <v>119</v>
      </c>
      <c r="B1846" t="s">
        <v>272</v>
      </c>
      <c r="C1846" t="str">
        <f t="shared" si="56"/>
        <v>Friendship Heights -- Eastern Market</v>
      </c>
      <c r="D1846" s="1">
        <v>1476</v>
      </c>
      <c r="E1846" t="s">
        <v>15</v>
      </c>
      <c r="F1846" t="s">
        <v>23</v>
      </c>
      <c r="G1846">
        <v>2</v>
      </c>
      <c r="H1846" s="1">
        <f t="shared" si="57"/>
        <v>2952</v>
      </c>
      <c r="I1846" t="s">
        <v>92</v>
      </c>
      <c r="J1846" t="s">
        <v>40</v>
      </c>
    </row>
    <row r="1847" spans="1:10" x14ac:dyDescent="0.25">
      <c r="A1847" t="s">
        <v>119</v>
      </c>
      <c r="B1847" t="s">
        <v>275</v>
      </c>
      <c r="C1847" t="str">
        <f t="shared" si="56"/>
        <v>Friendship Heights -- Farragut North</v>
      </c>
      <c r="D1847" s="1">
        <v>27451</v>
      </c>
      <c r="E1847" t="s">
        <v>15</v>
      </c>
      <c r="F1847" t="s">
        <v>15</v>
      </c>
      <c r="G1847">
        <v>1</v>
      </c>
      <c r="H1847" s="1">
        <f t="shared" si="57"/>
        <v>27451</v>
      </c>
      <c r="I1847" t="s">
        <v>92</v>
      </c>
      <c r="J1847" t="s">
        <v>40</v>
      </c>
    </row>
    <row r="1848" spans="1:10" x14ac:dyDescent="0.25">
      <c r="A1848" t="s">
        <v>119</v>
      </c>
      <c r="B1848" t="s">
        <v>276</v>
      </c>
      <c r="C1848" t="str">
        <f t="shared" si="56"/>
        <v>Friendship Heights -- Farragut West</v>
      </c>
      <c r="D1848" s="1">
        <v>239</v>
      </c>
      <c r="E1848" t="s">
        <v>15</v>
      </c>
      <c r="F1848" t="s">
        <v>23</v>
      </c>
      <c r="G1848">
        <v>2</v>
      </c>
      <c r="H1848" s="1">
        <f t="shared" si="57"/>
        <v>478</v>
      </c>
      <c r="I1848" t="s">
        <v>92</v>
      </c>
      <c r="J1848" t="s">
        <v>37</v>
      </c>
    </row>
    <row r="1849" spans="1:10" x14ac:dyDescent="0.25">
      <c r="A1849" t="s">
        <v>119</v>
      </c>
      <c r="B1849" t="s">
        <v>277</v>
      </c>
      <c r="C1849" t="str">
        <f t="shared" si="56"/>
        <v>Friendship Heights -- Federal Center SW</v>
      </c>
      <c r="D1849" s="1">
        <v>1214</v>
      </c>
      <c r="E1849" t="s">
        <v>15</v>
      </c>
      <c r="F1849" t="s">
        <v>23</v>
      </c>
      <c r="G1849">
        <v>2</v>
      </c>
      <c r="H1849" s="1">
        <f t="shared" si="57"/>
        <v>2428</v>
      </c>
      <c r="I1849" t="s">
        <v>92</v>
      </c>
      <c r="J1849" t="s">
        <v>37</v>
      </c>
    </row>
    <row r="1850" spans="1:10" x14ac:dyDescent="0.25">
      <c r="A1850" t="s">
        <v>119</v>
      </c>
      <c r="B1850" t="s">
        <v>278</v>
      </c>
      <c r="C1850" t="str">
        <f t="shared" si="56"/>
        <v>Friendship Heights -- Federal Triangle</v>
      </c>
      <c r="D1850" s="1">
        <v>1365</v>
      </c>
      <c r="E1850" t="s">
        <v>15</v>
      </c>
      <c r="F1850" t="s">
        <v>23</v>
      </c>
      <c r="G1850">
        <v>2</v>
      </c>
      <c r="H1850" s="1">
        <f t="shared" si="57"/>
        <v>2730</v>
      </c>
      <c r="I1850" t="s">
        <v>92</v>
      </c>
      <c r="J1850" t="s">
        <v>40</v>
      </c>
    </row>
    <row r="1851" spans="1:10" x14ac:dyDescent="0.25">
      <c r="A1851" t="s">
        <v>119</v>
      </c>
      <c r="B1851" t="s">
        <v>279</v>
      </c>
      <c r="C1851" t="str">
        <f t="shared" si="56"/>
        <v>Friendship Heights -- Foggy Bottom</v>
      </c>
      <c r="D1851" s="1">
        <v>2863</v>
      </c>
      <c r="E1851" t="s">
        <v>15</v>
      </c>
      <c r="F1851" t="s">
        <v>23</v>
      </c>
      <c r="G1851">
        <v>2</v>
      </c>
      <c r="H1851" s="1">
        <f t="shared" si="57"/>
        <v>5726</v>
      </c>
      <c r="I1851" t="s">
        <v>92</v>
      </c>
      <c r="J1851" t="s">
        <v>40</v>
      </c>
    </row>
    <row r="1852" spans="1:10" x14ac:dyDescent="0.25">
      <c r="A1852" t="s">
        <v>119</v>
      </c>
      <c r="B1852" t="s">
        <v>120</v>
      </c>
      <c r="C1852" t="str">
        <f t="shared" si="56"/>
        <v>Friendship Heights -- Gallery Place-Chinatown</v>
      </c>
      <c r="D1852" s="1">
        <v>11297</v>
      </c>
      <c r="E1852" t="s">
        <v>15</v>
      </c>
      <c r="F1852" t="s">
        <v>117</v>
      </c>
      <c r="G1852">
        <v>1</v>
      </c>
      <c r="H1852" s="1">
        <f t="shared" si="57"/>
        <v>11297</v>
      </c>
      <c r="I1852" t="s">
        <v>92</v>
      </c>
      <c r="J1852" t="s">
        <v>40</v>
      </c>
    </row>
    <row r="1853" spans="1:10" x14ac:dyDescent="0.25">
      <c r="A1853" t="s">
        <v>119</v>
      </c>
      <c r="B1853" t="s">
        <v>121</v>
      </c>
      <c r="C1853" t="str">
        <f t="shared" si="56"/>
        <v>Friendship Heights -- Georgia Avenue-Petworth</v>
      </c>
      <c r="D1853" s="1">
        <v>540</v>
      </c>
      <c r="E1853" t="s">
        <v>15</v>
      </c>
      <c r="F1853" t="s">
        <v>7</v>
      </c>
      <c r="G1853">
        <v>2</v>
      </c>
      <c r="H1853" s="1">
        <f t="shared" si="57"/>
        <v>1080</v>
      </c>
      <c r="I1853" t="s">
        <v>92</v>
      </c>
      <c r="J1853" t="s">
        <v>37</v>
      </c>
    </row>
    <row r="1854" spans="1:10" x14ac:dyDescent="0.25">
      <c r="A1854" t="s">
        <v>119</v>
      </c>
      <c r="B1854" t="s">
        <v>128</v>
      </c>
      <c r="C1854" t="str">
        <f t="shared" si="56"/>
        <v>Friendship Heights -- Judiciary Square</v>
      </c>
      <c r="D1854" s="1">
        <v>5094</v>
      </c>
      <c r="E1854" t="s">
        <v>15</v>
      </c>
      <c r="F1854" t="s">
        <v>15</v>
      </c>
      <c r="G1854">
        <v>1</v>
      </c>
      <c r="H1854" s="1">
        <f t="shared" si="57"/>
        <v>5094</v>
      </c>
      <c r="I1854" t="s">
        <v>92</v>
      </c>
      <c r="J1854" t="s">
        <v>40</v>
      </c>
    </row>
    <row r="1855" spans="1:10" x14ac:dyDescent="0.25">
      <c r="A1855" t="s">
        <v>119</v>
      </c>
      <c r="B1855" t="s">
        <v>132</v>
      </c>
      <c r="C1855" t="str">
        <f t="shared" si="56"/>
        <v>Friendship Heights -- L'Enfant Plaza</v>
      </c>
      <c r="D1855" s="1">
        <v>2726</v>
      </c>
      <c r="E1855" t="s">
        <v>15</v>
      </c>
      <c r="F1855" t="s">
        <v>133</v>
      </c>
      <c r="G1855">
        <v>2</v>
      </c>
      <c r="H1855" s="1">
        <f t="shared" si="57"/>
        <v>5452</v>
      </c>
      <c r="I1855" t="s">
        <v>92</v>
      </c>
      <c r="J1855" t="s">
        <v>40</v>
      </c>
    </row>
    <row r="1856" spans="1:10" x14ac:dyDescent="0.25">
      <c r="A1856" t="s">
        <v>119</v>
      </c>
      <c r="B1856" t="s">
        <v>181</v>
      </c>
      <c r="C1856" t="str">
        <f t="shared" si="56"/>
        <v>Friendship Heights -- McPherson Square</v>
      </c>
      <c r="D1856" s="1">
        <v>906</v>
      </c>
      <c r="E1856" t="s">
        <v>15</v>
      </c>
      <c r="F1856" t="s">
        <v>23</v>
      </c>
      <c r="G1856">
        <v>2</v>
      </c>
      <c r="H1856" s="1">
        <f t="shared" si="57"/>
        <v>1812</v>
      </c>
      <c r="I1856" t="s">
        <v>92</v>
      </c>
      <c r="J1856" t="s">
        <v>37</v>
      </c>
    </row>
    <row r="1857" spans="1:10" x14ac:dyDescent="0.25">
      <c r="A1857" t="s">
        <v>119</v>
      </c>
      <c r="B1857" t="s">
        <v>183</v>
      </c>
      <c r="C1857" t="str">
        <f t="shared" si="56"/>
        <v>Friendship Heights -- Metro Center</v>
      </c>
      <c r="D1857" s="1">
        <v>17780</v>
      </c>
      <c r="E1857" t="s">
        <v>15</v>
      </c>
      <c r="F1857" t="s">
        <v>184</v>
      </c>
      <c r="G1857">
        <v>1</v>
      </c>
      <c r="H1857" s="1">
        <f t="shared" si="57"/>
        <v>17780</v>
      </c>
      <c r="I1857" t="s">
        <v>92</v>
      </c>
      <c r="J1857" t="s">
        <v>37</v>
      </c>
    </row>
    <row r="1858" spans="1:10" x14ac:dyDescent="0.25">
      <c r="A1858" t="s">
        <v>119</v>
      </c>
      <c r="B1858" t="s">
        <v>249</v>
      </c>
      <c r="C1858" t="str">
        <f t="shared" ref="C1858:C1921" si="58">(A1858&amp;" -- "&amp;B1858)</f>
        <v>Friendship Heights -- Mt. Vernon Square-UDC</v>
      </c>
      <c r="D1858" s="1">
        <v>947</v>
      </c>
      <c r="E1858" t="s">
        <v>15</v>
      </c>
      <c r="F1858" t="s">
        <v>7</v>
      </c>
      <c r="G1858">
        <v>2</v>
      </c>
      <c r="H1858" s="1">
        <f t="shared" ref="H1858:H1921" si="59">D1858*G1858</f>
        <v>1894</v>
      </c>
      <c r="I1858" t="s">
        <v>92</v>
      </c>
      <c r="J1858" t="s">
        <v>37</v>
      </c>
    </row>
    <row r="1859" spans="1:10" x14ac:dyDescent="0.25">
      <c r="A1859" t="s">
        <v>119</v>
      </c>
      <c r="B1859" t="s">
        <v>250</v>
      </c>
      <c r="C1859" t="str">
        <f t="shared" si="58"/>
        <v>Friendship Heights -- Navy Yard</v>
      </c>
      <c r="D1859" s="1">
        <v>1635</v>
      </c>
      <c r="E1859" t="s">
        <v>15</v>
      </c>
      <c r="F1859" t="s">
        <v>4</v>
      </c>
      <c r="G1859">
        <v>2</v>
      </c>
      <c r="H1859" s="1">
        <f t="shared" si="59"/>
        <v>3270</v>
      </c>
      <c r="I1859" t="s">
        <v>92</v>
      </c>
      <c r="J1859" t="s">
        <v>40</v>
      </c>
    </row>
    <row r="1860" spans="1:10" x14ac:dyDescent="0.25">
      <c r="A1860" t="s">
        <v>119</v>
      </c>
      <c r="B1860" t="s">
        <v>155</v>
      </c>
      <c r="C1860" t="str">
        <f t="shared" si="58"/>
        <v>Friendship Heights -- New York Ave</v>
      </c>
      <c r="D1860" s="1">
        <v>2588</v>
      </c>
      <c r="E1860" t="s">
        <v>15</v>
      </c>
      <c r="F1860" t="s">
        <v>15</v>
      </c>
      <c r="G1860">
        <v>1</v>
      </c>
      <c r="H1860" s="1">
        <f t="shared" si="59"/>
        <v>2588</v>
      </c>
      <c r="I1860" t="s">
        <v>92</v>
      </c>
      <c r="J1860" t="s">
        <v>37</v>
      </c>
    </row>
    <row r="1861" spans="1:10" x14ac:dyDescent="0.25">
      <c r="A1861" t="s">
        <v>119</v>
      </c>
      <c r="B1861" t="s">
        <v>158</v>
      </c>
      <c r="C1861" t="str">
        <f t="shared" si="58"/>
        <v>Friendship Heights -- Potomac Avenue</v>
      </c>
      <c r="D1861" s="1">
        <v>871</v>
      </c>
      <c r="E1861" t="s">
        <v>15</v>
      </c>
      <c r="F1861" t="s">
        <v>23</v>
      </c>
      <c r="G1861">
        <v>2</v>
      </c>
      <c r="H1861" s="1">
        <f t="shared" si="59"/>
        <v>1742</v>
      </c>
      <c r="I1861" t="s">
        <v>92</v>
      </c>
      <c r="J1861" t="s">
        <v>40</v>
      </c>
    </row>
    <row r="1862" spans="1:10" x14ac:dyDescent="0.25">
      <c r="A1862" t="s">
        <v>119</v>
      </c>
      <c r="B1862" t="s">
        <v>165</v>
      </c>
      <c r="C1862" t="str">
        <f t="shared" si="58"/>
        <v>Friendship Heights -- Shaw-Howard University</v>
      </c>
      <c r="D1862" s="1">
        <v>1285</v>
      </c>
      <c r="E1862" t="s">
        <v>15</v>
      </c>
      <c r="F1862" t="s">
        <v>7</v>
      </c>
      <c r="G1862">
        <v>2</v>
      </c>
      <c r="H1862" s="1">
        <f t="shared" si="59"/>
        <v>2570</v>
      </c>
      <c r="I1862" t="s">
        <v>92</v>
      </c>
      <c r="J1862" t="s">
        <v>37</v>
      </c>
    </row>
    <row r="1863" spans="1:10" x14ac:dyDescent="0.25">
      <c r="A1863" t="s">
        <v>119</v>
      </c>
      <c r="B1863" t="s">
        <v>167</v>
      </c>
      <c r="C1863" t="str">
        <f t="shared" si="58"/>
        <v>Friendship Heights -- Smithsonian</v>
      </c>
      <c r="D1863" s="1">
        <v>3139</v>
      </c>
      <c r="E1863" t="s">
        <v>15</v>
      </c>
      <c r="F1863" t="s">
        <v>23</v>
      </c>
      <c r="G1863">
        <v>2</v>
      </c>
      <c r="H1863" s="1">
        <f t="shared" si="59"/>
        <v>6278</v>
      </c>
      <c r="I1863" t="s">
        <v>92</v>
      </c>
      <c r="J1863" t="s">
        <v>40</v>
      </c>
    </row>
    <row r="1864" spans="1:10" x14ac:dyDescent="0.25">
      <c r="A1864" t="s">
        <v>119</v>
      </c>
      <c r="B1864" t="s">
        <v>170</v>
      </c>
      <c r="C1864" t="str">
        <f t="shared" si="58"/>
        <v>Friendship Heights -- Stadium-Armory</v>
      </c>
      <c r="D1864" s="1">
        <v>533</v>
      </c>
      <c r="E1864" t="s">
        <v>15</v>
      </c>
      <c r="F1864" t="s">
        <v>23</v>
      </c>
      <c r="G1864">
        <v>2</v>
      </c>
      <c r="H1864" s="1">
        <f t="shared" si="59"/>
        <v>1066</v>
      </c>
      <c r="I1864" t="s">
        <v>92</v>
      </c>
      <c r="J1864" t="s">
        <v>40</v>
      </c>
    </row>
    <row r="1865" spans="1:10" x14ac:dyDescent="0.25">
      <c r="A1865" t="s">
        <v>119</v>
      </c>
      <c r="B1865" t="s">
        <v>61</v>
      </c>
      <c r="C1865" t="str">
        <f t="shared" si="58"/>
        <v>Friendship Heights -- Tenleytown-AU</v>
      </c>
      <c r="D1865" s="1">
        <v>7276</v>
      </c>
      <c r="E1865" t="s">
        <v>15</v>
      </c>
      <c r="F1865" t="s">
        <v>15</v>
      </c>
      <c r="G1865">
        <v>1</v>
      </c>
      <c r="H1865" s="1">
        <f t="shared" si="59"/>
        <v>7276</v>
      </c>
      <c r="I1865" t="s">
        <v>92</v>
      </c>
      <c r="J1865" t="s">
        <v>40</v>
      </c>
    </row>
    <row r="1866" spans="1:10" x14ac:dyDescent="0.25">
      <c r="A1866" t="s">
        <v>119</v>
      </c>
      <c r="B1866" t="s">
        <v>64</v>
      </c>
      <c r="C1866" t="str">
        <f t="shared" si="58"/>
        <v>Friendship Heights -- U Street-Cardozo</v>
      </c>
      <c r="D1866" s="1">
        <v>1460</v>
      </c>
      <c r="E1866" t="s">
        <v>15</v>
      </c>
      <c r="F1866" t="s">
        <v>7</v>
      </c>
      <c r="G1866">
        <v>2</v>
      </c>
      <c r="H1866" s="1">
        <f t="shared" si="59"/>
        <v>2920</v>
      </c>
      <c r="I1866" t="s">
        <v>92</v>
      </c>
      <c r="J1866" t="s">
        <v>40</v>
      </c>
    </row>
    <row r="1867" spans="1:10" x14ac:dyDescent="0.25">
      <c r="A1867" t="s">
        <v>119</v>
      </c>
      <c r="B1867" t="s">
        <v>65</v>
      </c>
      <c r="C1867" t="str">
        <f t="shared" si="58"/>
        <v>Friendship Heights -- Union Station</v>
      </c>
      <c r="D1867" s="1">
        <v>12081</v>
      </c>
      <c r="E1867" t="s">
        <v>15</v>
      </c>
      <c r="F1867" t="s">
        <v>15</v>
      </c>
      <c r="G1867">
        <v>1</v>
      </c>
      <c r="H1867" s="1">
        <f t="shared" si="59"/>
        <v>12081</v>
      </c>
      <c r="I1867" t="s">
        <v>92</v>
      </c>
      <c r="J1867" t="s">
        <v>40</v>
      </c>
    </row>
    <row r="1868" spans="1:10" x14ac:dyDescent="0.25">
      <c r="A1868" t="s">
        <v>119</v>
      </c>
      <c r="B1868" t="s">
        <v>199</v>
      </c>
      <c r="C1868" t="str">
        <f t="shared" si="58"/>
        <v>Friendship Heights -- Van Ness-UDC</v>
      </c>
      <c r="D1868" s="1">
        <v>5799</v>
      </c>
      <c r="E1868" t="s">
        <v>15</v>
      </c>
      <c r="F1868" t="s">
        <v>15</v>
      </c>
      <c r="G1868">
        <v>1</v>
      </c>
      <c r="H1868" s="1">
        <f t="shared" si="59"/>
        <v>5799</v>
      </c>
      <c r="I1868" t="s">
        <v>92</v>
      </c>
      <c r="J1868" t="s">
        <v>37</v>
      </c>
    </row>
    <row r="1869" spans="1:10" x14ac:dyDescent="0.25">
      <c r="A1869" t="s">
        <v>119</v>
      </c>
      <c r="B1869" t="s">
        <v>202</v>
      </c>
      <c r="C1869" t="str">
        <f t="shared" si="58"/>
        <v>Friendship Heights -- Waterfront</v>
      </c>
      <c r="D1869" s="1">
        <v>1041</v>
      </c>
      <c r="E1869" t="s">
        <v>15</v>
      </c>
      <c r="F1869" t="s">
        <v>7</v>
      </c>
      <c r="G1869">
        <v>2</v>
      </c>
      <c r="H1869" s="1">
        <f t="shared" si="59"/>
        <v>2082</v>
      </c>
      <c r="I1869" t="s">
        <v>92</v>
      </c>
      <c r="J1869" t="s">
        <v>40</v>
      </c>
    </row>
    <row r="1870" spans="1:10" x14ac:dyDescent="0.25">
      <c r="A1870" t="s">
        <v>119</v>
      </c>
      <c r="B1870" t="s">
        <v>91</v>
      </c>
      <c r="C1870" t="str">
        <f t="shared" si="58"/>
        <v>Friendship Heights -- Woodley Park-Zoo</v>
      </c>
      <c r="D1870" s="1">
        <v>7503</v>
      </c>
      <c r="E1870" t="s">
        <v>15</v>
      </c>
      <c r="F1870" t="s">
        <v>15</v>
      </c>
      <c r="G1870">
        <v>1</v>
      </c>
      <c r="H1870" s="1">
        <f t="shared" si="59"/>
        <v>7503</v>
      </c>
      <c r="I1870" t="s">
        <v>92</v>
      </c>
      <c r="J1870" t="s">
        <v>37</v>
      </c>
    </row>
    <row r="1871" spans="1:10" x14ac:dyDescent="0.25">
      <c r="A1871" t="s">
        <v>120</v>
      </c>
      <c r="B1871" t="s">
        <v>3</v>
      </c>
      <c r="C1871" t="str">
        <f t="shared" si="58"/>
        <v>Gallery Place-Chinatown -- Anacostia</v>
      </c>
      <c r="D1871" s="1">
        <v>12744</v>
      </c>
      <c r="E1871" t="s">
        <v>117</v>
      </c>
      <c r="F1871" t="s">
        <v>4</v>
      </c>
      <c r="G1871">
        <v>1</v>
      </c>
      <c r="H1871" s="1">
        <f t="shared" si="59"/>
        <v>12744</v>
      </c>
      <c r="I1871" t="s">
        <v>92</v>
      </c>
      <c r="J1871" t="s">
        <v>37</v>
      </c>
    </row>
    <row r="1872" spans="1:10" x14ac:dyDescent="0.25">
      <c r="A1872" t="s">
        <v>120</v>
      </c>
      <c r="B1872" t="s">
        <v>9</v>
      </c>
      <c r="C1872" t="str">
        <f t="shared" si="58"/>
        <v>Gallery Place-Chinatown -- Arlington Cemetery</v>
      </c>
      <c r="D1872" s="1">
        <v>575</v>
      </c>
      <c r="E1872" t="s">
        <v>117</v>
      </c>
      <c r="F1872" t="s">
        <v>10</v>
      </c>
      <c r="G1872">
        <v>2</v>
      </c>
      <c r="H1872" s="1">
        <f t="shared" si="59"/>
        <v>1150</v>
      </c>
      <c r="I1872" t="s">
        <v>92</v>
      </c>
      <c r="J1872" t="s">
        <v>42</v>
      </c>
    </row>
    <row r="1873" spans="1:10" x14ac:dyDescent="0.25">
      <c r="A1873" t="s">
        <v>120</v>
      </c>
      <c r="B1873" t="s">
        <v>11</v>
      </c>
      <c r="C1873" t="str">
        <f t="shared" si="58"/>
        <v>Gallery Place-Chinatown -- Ballston</v>
      </c>
      <c r="D1873" s="1">
        <v>4817</v>
      </c>
      <c r="E1873" t="s">
        <v>117</v>
      </c>
      <c r="F1873" t="s">
        <v>12</v>
      </c>
      <c r="G1873">
        <v>2</v>
      </c>
      <c r="H1873" s="1">
        <f t="shared" si="59"/>
        <v>9634</v>
      </c>
      <c r="I1873" t="s">
        <v>92</v>
      </c>
      <c r="J1873" t="s">
        <v>42</v>
      </c>
    </row>
    <row r="1874" spans="1:10" x14ac:dyDescent="0.25">
      <c r="A1874" t="s">
        <v>120</v>
      </c>
      <c r="B1874" t="s">
        <v>13</v>
      </c>
      <c r="C1874" t="str">
        <f t="shared" si="58"/>
        <v>Gallery Place-Chinatown -- Benning Road</v>
      </c>
      <c r="D1874" s="1">
        <v>2196</v>
      </c>
      <c r="E1874" t="s">
        <v>117</v>
      </c>
      <c r="F1874" t="s">
        <v>1</v>
      </c>
      <c r="G1874">
        <v>2</v>
      </c>
      <c r="H1874" s="1">
        <f t="shared" si="59"/>
        <v>4392</v>
      </c>
      <c r="I1874" t="s">
        <v>92</v>
      </c>
      <c r="J1874" t="s">
        <v>40</v>
      </c>
    </row>
    <row r="1875" spans="1:10" x14ac:dyDescent="0.25">
      <c r="A1875" t="s">
        <v>120</v>
      </c>
      <c r="B1875" t="s">
        <v>17</v>
      </c>
      <c r="C1875" t="str">
        <f t="shared" si="58"/>
        <v>Gallery Place-Chinatown -- Braddock Road</v>
      </c>
      <c r="D1875" s="1">
        <v>8015</v>
      </c>
      <c r="E1875" t="s">
        <v>117</v>
      </c>
      <c r="F1875" t="s">
        <v>18</v>
      </c>
      <c r="G1875">
        <v>1</v>
      </c>
      <c r="H1875" s="1">
        <f t="shared" si="59"/>
        <v>8015</v>
      </c>
      <c r="I1875" t="s">
        <v>92</v>
      </c>
      <c r="J1875" t="s">
        <v>42</v>
      </c>
    </row>
    <row r="1876" spans="1:10" x14ac:dyDescent="0.25">
      <c r="A1876" t="s">
        <v>120</v>
      </c>
      <c r="B1876" t="s">
        <v>20</v>
      </c>
      <c r="C1876" t="str">
        <f t="shared" si="58"/>
        <v>Gallery Place-Chinatown -- Brookland</v>
      </c>
      <c r="D1876" s="1">
        <v>10620</v>
      </c>
      <c r="E1876" t="s">
        <v>117</v>
      </c>
      <c r="F1876" t="s">
        <v>15</v>
      </c>
      <c r="G1876">
        <v>1</v>
      </c>
      <c r="H1876" s="1">
        <f t="shared" si="59"/>
        <v>10620</v>
      </c>
      <c r="I1876" t="s">
        <v>92</v>
      </c>
      <c r="J1876" t="s">
        <v>37</v>
      </c>
    </row>
    <row r="1877" spans="1:10" x14ac:dyDescent="0.25">
      <c r="A1877" t="s">
        <v>120</v>
      </c>
      <c r="B1877" t="s">
        <v>21</v>
      </c>
      <c r="C1877" t="str">
        <f t="shared" si="58"/>
        <v>Gallery Place-Chinatown -- Capitol Heights</v>
      </c>
      <c r="D1877" s="1">
        <v>1183</v>
      </c>
      <c r="E1877" t="s">
        <v>117</v>
      </c>
      <c r="F1877" t="s">
        <v>1</v>
      </c>
      <c r="G1877">
        <v>2</v>
      </c>
      <c r="H1877" s="1">
        <f t="shared" si="59"/>
        <v>2366</v>
      </c>
      <c r="I1877" t="s">
        <v>92</v>
      </c>
      <c r="J1877" t="s">
        <v>40</v>
      </c>
    </row>
    <row r="1878" spans="1:10" x14ac:dyDescent="0.25">
      <c r="A1878" t="s">
        <v>120</v>
      </c>
      <c r="B1878" t="s">
        <v>26</v>
      </c>
      <c r="C1878" t="str">
        <f t="shared" si="58"/>
        <v>Gallery Place-Chinatown -- Clarendon</v>
      </c>
      <c r="D1878" s="1">
        <v>2062</v>
      </c>
      <c r="E1878" t="s">
        <v>117</v>
      </c>
      <c r="F1878" t="s">
        <v>12</v>
      </c>
      <c r="G1878">
        <v>2</v>
      </c>
      <c r="H1878" s="1">
        <f t="shared" si="59"/>
        <v>4124</v>
      </c>
      <c r="I1878" t="s">
        <v>92</v>
      </c>
      <c r="J1878" t="s">
        <v>42</v>
      </c>
    </row>
    <row r="1879" spans="1:10" x14ac:dyDescent="0.25">
      <c r="A1879" t="s">
        <v>120</v>
      </c>
      <c r="B1879" t="s">
        <v>265</v>
      </c>
      <c r="C1879" t="str">
        <f t="shared" si="58"/>
        <v>Gallery Place-Chinatown -- Congress Heights</v>
      </c>
      <c r="D1879" s="1">
        <v>4247</v>
      </c>
      <c r="E1879" t="s">
        <v>117</v>
      </c>
      <c r="F1879" t="s">
        <v>4</v>
      </c>
      <c r="G1879">
        <v>1</v>
      </c>
      <c r="H1879" s="1">
        <f t="shared" si="59"/>
        <v>4247</v>
      </c>
      <c r="I1879" t="s">
        <v>92</v>
      </c>
      <c r="J1879" t="s">
        <v>43</v>
      </c>
    </row>
    <row r="1880" spans="1:10" x14ac:dyDescent="0.25">
      <c r="A1880" t="s">
        <v>120</v>
      </c>
      <c r="B1880" t="s">
        <v>266</v>
      </c>
      <c r="C1880" t="str">
        <f t="shared" si="58"/>
        <v>Gallery Place-Chinatown -- Court House</v>
      </c>
      <c r="D1880" s="1">
        <v>3043</v>
      </c>
      <c r="E1880" t="s">
        <v>117</v>
      </c>
      <c r="F1880" t="s">
        <v>12</v>
      </c>
      <c r="G1880">
        <v>2</v>
      </c>
      <c r="H1880" s="1">
        <f t="shared" si="59"/>
        <v>6086</v>
      </c>
      <c r="I1880" t="s">
        <v>92</v>
      </c>
      <c r="J1880" t="s">
        <v>42</v>
      </c>
    </row>
    <row r="1881" spans="1:10" x14ac:dyDescent="0.25">
      <c r="A1881" t="s">
        <v>120</v>
      </c>
      <c r="B1881" t="s">
        <v>267</v>
      </c>
      <c r="C1881" t="str">
        <f t="shared" si="58"/>
        <v>Gallery Place-Chinatown -- Crystal City</v>
      </c>
      <c r="D1881" s="1">
        <v>12561</v>
      </c>
      <c r="E1881" t="s">
        <v>117</v>
      </c>
      <c r="F1881" t="s">
        <v>18</v>
      </c>
      <c r="G1881">
        <v>1</v>
      </c>
      <c r="H1881" s="1">
        <f t="shared" si="59"/>
        <v>12561</v>
      </c>
      <c r="I1881" t="s">
        <v>92</v>
      </c>
      <c r="J1881" t="s">
        <v>42</v>
      </c>
    </row>
    <row r="1882" spans="1:10" x14ac:dyDescent="0.25">
      <c r="A1882" t="s">
        <v>120</v>
      </c>
      <c r="B1882" t="s">
        <v>268</v>
      </c>
      <c r="C1882" t="str">
        <f t="shared" si="58"/>
        <v>Gallery Place-Chinatown -- Deanwood</v>
      </c>
      <c r="D1882" s="1">
        <v>775</v>
      </c>
      <c r="E1882" t="s">
        <v>117</v>
      </c>
      <c r="F1882" t="s">
        <v>25</v>
      </c>
      <c r="G1882">
        <v>2</v>
      </c>
      <c r="H1882" s="1">
        <f t="shared" si="59"/>
        <v>1550</v>
      </c>
      <c r="I1882" t="s">
        <v>92</v>
      </c>
      <c r="J1882" t="s">
        <v>40</v>
      </c>
    </row>
    <row r="1883" spans="1:10" x14ac:dyDescent="0.25">
      <c r="A1883" t="s">
        <v>120</v>
      </c>
      <c r="B1883" t="s">
        <v>271</v>
      </c>
      <c r="C1883" t="str">
        <f t="shared" si="58"/>
        <v>Gallery Place-Chinatown -- East Falls Church</v>
      </c>
      <c r="D1883" s="1">
        <v>2262</v>
      </c>
      <c r="E1883" t="s">
        <v>117</v>
      </c>
      <c r="F1883" t="s">
        <v>12</v>
      </c>
      <c r="G1883">
        <v>2</v>
      </c>
      <c r="H1883" s="1">
        <f t="shared" si="59"/>
        <v>4524</v>
      </c>
      <c r="I1883" t="s">
        <v>92</v>
      </c>
      <c r="J1883" t="s">
        <v>39</v>
      </c>
    </row>
    <row r="1884" spans="1:10" x14ac:dyDescent="0.25">
      <c r="A1884" t="s">
        <v>120</v>
      </c>
      <c r="B1884" t="s">
        <v>273</v>
      </c>
      <c r="C1884" t="str">
        <f t="shared" si="58"/>
        <v>Gallery Place-Chinatown -- Eisenhower Avenue</v>
      </c>
      <c r="D1884" s="1">
        <v>2967</v>
      </c>
      <c r="E1884" t="s">
        <v>117</v>
      </c>
      <c r="F1884" t="s">
        <v>274</v>
      </c>
      <c r="G1884">
        <v>1</v>
      </c>
      <c r="H1884" s="1">
        <f t="shared" si="59"/>
        <v>2967</v>
      </c>
      <c r="I1884" t="s">
        <v>92</v>
      </c>
      <c r="J1884" t="s">
        <v>46</v>
      </c>
    </row>
    <row r="1885" spans="1:10" x14ac:dyDescent="0.25">
      <c r="A1885" t="s">
        <v>120</v>
      </c>
      <c r="B1885" t="s">
        <v>116</v>
      </c>
      <c r="C1885" t="str">
        <f t="shared" si="58"/>
        <v>Gallery Place-Chinatown -- Fort Totten</v>
      </c>
      <c r="D1885" s="1">
        <v>9777</v>
      </c>
      <c r="E1885" t="s">
        <v>117</v>
      </c>
      <c r="F1885" t="s">
        <v>117</v>
      </c>
      <c r="G1885">
        <v>1</v>
      </c>
      <c r="H1885" s="1">
        <f t="shared" si="59"/>
        <v>9777</v>
      </c>
      <c r="I1885" t="s">
        <v>92</v>
      </c>
      <c r="J1885" t="s">
        <v>37</v>
      </c>
    </row>
    <row r="1886" spans="1:10" x14ac:dyDescent="0.25">
      <c r="A1886" t="s">
        <v>120</v>
      </c>
      <c r="B1886" t="s">
        <v>119</v>
      </c>
      <c r="C1886" t="str">
        <f t="shared" si="58"/>
        <v>Gallery Place-Chinatown -- Friendship Heights</v>
      </c>
      <c r="D1886" s="1">
        <v>11914</v>
      </c>
      <c r="E1886" t="s">
        <v>117</v>
      </c>
      <c r="F1886" t="s">
        <v>15</v>
      </c>
      <c r="G1886">
        <v>1</v>
      </c>
      <c r="H1886" s="1">
        <f t="shared" si="59"/>
        <v>11914</v>
      </c>
      <c r="I1886" t="s">
        <v>92</v>
      </c>
      <c r="J1886" t="s">
        <v>40</v>
      </c>
    </row>
    <row r="1887" spans="1:10" x14ac:dyDescent="0.25">
      <c r="A1887" t="s">
        <v>120</v>
      </c>
      <c r="B1887" t="s">
        <v>129</v>
      </c>
      <c r="C1887" t="str">
        <f t="shared" si="58"/>
        <v>Gallery Place-Chinatown -- King Street</v>
      </c>
      <c r="D1887" s="1">
        <v>10570</v>
      </c>
      <c r="E1887" t="s">
        <v>117</v>
      </c>
      <c r="F1887" t="s">
        <v>18</v>
      </c>
      <c r="G1887">
        <v>1</v>
      </c>
      <c r="H1887" s="1">
        <f t="shared" si="59"/>
        <v>10570</v>
      </c>
      <c r="I1887" t="s">
        <v>92</v>
      </c>
      <c r="J1887" t="s">
        <v>42</v>
      </c>
    </row>
    <row r="1888" spans="1:10" x14ac:dyDescent="0.25">
      <c r="A1888" t="s">
        <v>120</v>
      </c>
      <c r="B1888" t="s">
        <v>185</v>
      </c>
      <c r="C1888" t="str">
        <f t="shared" si="58"/>
        <v>Gallery Place-Chinatown -- Minnesota Avenue</v>
      </c>
      <c r="D1888" s="1">
        <v>1249</v>
      </c>
      <c r="E1888" t="s">
        <v>117</v>
      </c>
      <c r="F1888" t="s">
        <v>25</v>
      </c>
      <c r="G1888">
        <v>2</v>
      </c>
      <c r="H1888" s="1">
        <f t="shared" si="59"/>
        <v>2498</v>
      </c>
      <c r="I1888" t="s">
        <v>92</v>
      </c>
      <c r="J1888" t="s">
        <v>40</v>
      </c>
    </row>
    <row r="1889" spans="1:10" x14ac:dyDescent="0.25">
      <c r="A1889" t="s">
        <v>120</v>
      </c>
      <c r="B1889" t="s">
        <v>156</v>
      </c>
      <c r="C1889" t="str">
        <f t="shared" si="58"/>
        <v>Gallery Place-Chinatown -- Pentagon</v>
      </c>
      <c r="D1889" s="1">
        <v>15974</v>
      </c>
      <c r="E1889" t="s">
        <v>117</v>
      </c>
      <c r="F1889" t="s">
        <v>18</v>
      </c>
      <c r="G1889">
        <v>1</v>
      </c>
      <c r="H1889" s="1">
        <f t="shared" si="59"/>
        <v>15974</v>
      </c>
      <c r="I1889" t="s">
        <v>92</v>
      </c>
      <c r="J1889" t="s">
        <v>42</v>
      </c>
    </row>
    <row r="1890" spans="1:10" x14ac:dyDescent="0.25">
      <c r="A1890" t="s">
        <v>120</v>
      </c>
      <c r="B1890" t="s">
        <v>157</v>
      </c>
      <c r="C1890" t="str">
        <f t="shared" si="58"/>
        <v>Gallery Place-Chinatown -- Pentagon City</v>
      </c>
      <c r="D1890" s="1">
        <v>23594</v>
      </c>
      <c r="E1890" t="s">
        <v>117</v>
      </c>
      <c r="F1890" t="s">
        <v>18</v>
      </c>
      <c r="G1890">
        <v>1</v>
      </c>
      <c r="H1890" s="1">
        <f t="shared" si="59"/>
        <v>23594</v>
      </c>
      <c r="I1890" t="s">
        <v>92</v>
      </c>
      <c r="J1890" t="s">
        <v>42</v>
      </c>
    </row>
    <row r="1891" spans="1:10" x14ac:dyDescent="0.25">
      <c r="A1891" t="s">
        <v>120</v>
      </c>
      <c r="B1891" t="s">
        <v>160</v>
      </c>
      <c r="C1891" t="str">
        <f t="shared" si="58"/>
        <v>Gallery Place-Chinatown -- Reagan Washington National Airport</v>
      </c>
      <c r="D1891" s="1">
        <v>6304</v>
      </c>
      <c r="E1891" t="s">
        <v>117</v>
      </c>
      <c r="F1891" t="s">
        <v>18</v>
      </c>
      <c r="G1891">
        <v>1</v>
      </c>
      <c r="H1891" s="1">
        <f t="shared" si="59"/>
        <v>6304</v>
      </c>
      <c r="I1891" t="s">
        <v>92</v>
      </c>
      <c r="J1891" t="s">
        <v>39</v>
      </c>
    </row>
    <row r="1892" spans="1:10" x14ac:dyDescent="0.25">
      <c r="A1892" t="s">
        <v>120</v>
      </c>
      <c r="B1892" t="s">
        <v>161</v>
      </c>
      <c r="C1892" t="str">
        <f t="shared" si="58"/>
        <v>Gallery Place-Chinatown -- Rhode Island Avenue</v>
      </c>
      <c r="D1892" s="1">
        <v>8501</v>
      </c>
      <c r="E1892" t="s">
        <v>117</v>
      </c>
      <c r="F1892" t="s">
        <v>15</v>
      </c>
      <c r="G1892">
        <v>1</v>
      </c>
      <c r="H1892" s="1">
        <f t="shared" si="59"/>
        <v>8501</v>
      </c>
      <c r="I1892" t="s">
        <v>92</v>
      </c>
      <c r="J1892" t="s">
        <v>40</v>
      </c>
    </row>
    <row r="1893" spans="1:10" x14ac:dyDescent="0.25">
      <c r="A1893" t="s">
        <v>120</v>
      </c>
      <c r="B1893" t="s">
        <v>163</v>
      </c>
      <c r="C1893" t="str">
        <f t="shared" si="58"/>
        <v>Gallery Place-Chinatown -- Rosslyn</v>
      </c>
      <c r="D1893" s="1">
        <v>5550</v>
      </c>
      <c r="E1893" t="s">
        <v>117</v>
      </c>
      <c r="F1893" t="s">
        <v>23</v>
      </c>
      <c r="G1893">
        <v>2</v>
      </c>
      <c r="H1893" s="1">
        <f t="shared" si="59"/>
        <v>11100</v>
      </c>
      <c r="I1893" t="s">
        <v>92</v>
      </c>
      <c r="J1893" t="s">
        <v>42</v>
      </c>
    </row>
    <row r="1894" spans="1:10" x14ac:dyDescent="0.25">
      <c r="A1894" t="s">
        <v>120</v>
      </c>
      <c r="B1894" t="s">
        <v>168</v>
      </c>
      <c r="C1894" t="str">
        <f t="shared" si="58"/>
        <v>Gallery Place-Chinatown -- Southern Avenue</v>
      </c>
      <c r="D1894" s="1">
        <v>9170</v>
      </c>
      <c r="E1894" t="s">
        <v>117</v>
      </c>
      <c r="F1894" t="s">
        <v>4</v>
      </c>
      <c r="G1894">
        <v>1</v>
      </c>
      <c r="H1894" s="1">
        <f t="shared" si="59"/>
        <v>9170</v>
      </c>
      <c r="I1894" t="s">
        <v>92</v>
      </c>
      <c r="J1894" t="s">
        <v>37</v>
      </c>
    </row>
    <row r="1895" spans="1:10" x14ac:dyDescent="0.25">
      <c r="A1895" t="s">
        <v>120</v>
      </c>
      <c r="B1895" t="s">
        <v>60</v>
      </c>
      <c r="C1895" t="str">
        <f t="shared" si="58"/>
        <v>Gallery Place-Chinatown -- Takoma</v>
      </c>
      <c r="D1895" s="1">
        <v>7796</v>
      </c>
      <c r="E1895" t="s">
        <v>117</v>
      </c>
      <c r="F1895" t="s">
        <v>15</v>
      </c>
      <c r="G1895">
        <v>1</v>
      </c>
      <c r="H1895" s="1">
        <f t="shared" si="59"/>
        <v>7796</v>
      </c>
      <c r="I1895" t="s">
        <v>92</v>
      </c>
      <c r="J1895" t="s">
        <v>40</v>
      </c>
    </row>
    <row r="1896" spans="1:10" x14ac:dyDescent="0.25">
      <c r="A1896" t="s">
        <v>120</v>
      </c>
      <c r="B1896" t="s">
        <v>66</v>
      </c>
      <c r="C1896" t="str">
        <f t="shared" si="58"/>
        <v>Gallery Place-Chinatown -- Van Dorn Street</v>
      </c>
      <c r="D1896" s="1">
        <v>2908</v>
      </c>
      <c r="E1896" t="s">
        <v>117</v>
      </c>
      <c r="F1896" t="s">
        <v>10</v>
      </c>
      <c r="G1896">
        <v>2</v>
      </c>
      <c r="H1896" s="1">
        <f t="shared" si="59"/>
        <v>5816</v>
      </c>
      <c r="I1896" t="s">
        <v>92</v>
      </c>
      <c r="J1896" t="s">
        <v>42</v>
      </c>
    </row>
    <row r="1897" spans="1:10" x14ac:dyDescent="0.25">
      <c r="A1897" t="s">
        <v>120</v>
      </c>
      <c r="B1897" t="s">
        <v>201</v>
      </c>
      <c r="C1897" t="str">
        <f t="shared" si="58"/>
        <v>Gallery Place-Chinatown -- Virginia Square-GMU</v>
      </c>
      <c r="D1897" s="1">
        <v>1523</v>
      </c>
      <c r="E1897" t="s">
        <v>117</v>
      </c>
      <c r="F1897" t="s">
        <v>12</v>
      </c>
      <c r="G1897">
        <v>2</v>
      </c>
      <c r="H1897" s="1">
        <f t="shared" si="59"/>
        <v>3046</v>
      </c>
      <c r="I1897" t="s">
        <v>92</v>
      </c>
      <c r="J1897" t="s">
        <v>42</v>
      </c>
    </row>
    <row r="1898" spans="1:10" x14ac:dyDescent="0.25">
      <c r="A1898" t="s">
        <v>121</v>
      </c>
      <c r="B1898" t="s">
        <v>3</v>
      </c>
      <c r="C1898" t="str">
        <f t="shared" si="58"/>
        <v>Georgia Avenue-Petworth -- Anacostia</v>
      </c>
      <c r="D1898" s="1">
        <v>5731</v>
      </c>
      <c r="E1898" t="s">
        <v>7</v>
      </c>
      <c r="F1898" t="s">
        <v>4</v>
      </c>
      <c r="G1898">
        <v>1</v>
      </c>
      <c r="H1898" s="1">
        <f t="shared" si="59"/>
        <v>5731</v>
      </c>
      <c r="I1898" t="s">
        <v>92</v>
      </c>
      <c r="J1898" t="s">
        <v>37</v>
      </c>
    </row>
    <row r="1899" spans="1:10" x14ac:dyDescent="0.25">
      <c r="A1899" t="s">
        <v>121</v>
      </c>
      <c r="B1899" t="s">
        <v>9</v>
      </c>
      <c r="C1899" t="str">
        <f t="shared" si="58"/>
        <v>Georgia Avenue-Petworth -- Arlington Cemetery</v>
      </c>
      <c r="D1899" s="1">
        <v>60</v>
      </c>
      <c r="E1899" t="s">
        <v>7</v>
      </c>
      <c r="F1899" t="s">
        <v>10</v>
      </c>
      <c r="G1899">
        <v>2</v>
      </c>
      <c r="H1899" s="1">
        <f t="shared" si="59"/>
        <v>120</v>
      </c>
      <c r="I1899" t="s">
        <v>92</v>
      </c>
      <c r="J1899" t="s">
        <v>39</v>
      </c>
    </row>
    <row r="1900" spans="1:10" x14ac:dyDescent="0.25">
      <c r="A1900" t="s">
        <v>121</v>
      </c>
      <c r="B1900" t="s">
        <v>11</v>
      </c>
      <c r="C1900" t="str">
        <f t="shared" si="58"/>
        <v>Georgia Avenue-Petworth -- Ballston</v>
      </c>
      <c r="D1900" s="1">
        <v>1130</v>
      </c>
      <c r="E1900" t="s">
        <v>7</v>
      </c>
      <c r="F1900" t="s">
        <v>12</v>
      </c>
      <c r="G1900">
        <v>2</v>
      </c>
      <c r="H1900" s="1">
        <f t="shared" si="59"/>
        <v>2260</v>
      </c>
      <c r="I1900" t="s">
        <v>92</v>
      </c>
      <c r="J1900" t="s">
        <v>39</v>
      </c>
    </row>
    <row r="1901" spans="1:10" x14ac:dyDescent="0.25">
      <c r="A1901" t="s">
        <v>121</v>
      </c>
      <c r="B1901" t="s">
        <v>13</v>
      </c>
      <c r="C1901" t="str">
        <f t="shared" si="58"/>
        <v>Georgia Avenue-Petworth -- Benning Road</v>
      </c>
      <c r="D1901" s="1">
        <v>1541</v>
      </c>
      <c r="E1901" t="s">
        <v>7</v>
      </c>
      <c r="F1901" t="s">
        <v>1</v>
      </c>
      <c r="G1901">
        <v>2</v>
      </c>
      <c r="H1901" s="1">
        <f t="shared" si="59"/>
        <v>3082</v>
      </c>
      <c r="I1901" t="s">
        <v>92</v>
      </c>
      <c r="J1901" t="s">
        <v>40</v>
      </c>
    </row>
    <row r="1902" spans="1:10" x14ac:dyDescent="0.25">
      <c r="A1902" t="s">
        <v>121</v>
      </c>
      <c r="B1902" t="s">
        <v>17</v>
      </c>
      <c r="C1902" t="str">
        <f t="shared" si="58"/>
        <v>Georgia Avenue-Petworth -- Braddock Road</v>
      </c>
      <c r="D1902" s="1">
        <v>759</v>
      </c>
      <c r="E1902" t="s">
        <v>7</v>
      </c>
      <c r="F1902" t="s">
        <v>18</v>
      </c>
      <c r="G1902">
        <v>1</v>
      </c>
      <c r="H1902" s="1">
        <f t="shared" si="59"/>
        <v>759</v>
      </c>
      <c r="I1902" t="s">
        <v>92</v>
      </c>
      <c r="J1902" t="s">
        <v>39</v>
      </c>
    </row>
    <row r="1903" spans="1:10" x14ac:dyDescent="0.25">
      <c r="A1903" t="s">
        <v>121</v>
      </c>
      <c r="B1903" t="s">
        <v>20</v>
      </c>
      <c r="C1903" t="str">
        <f t="shared" si="58"/>
        <v>Georgia Avenue-Petworth -- Brookland</v>
      </c>
      <c r="D1903" s="1">
        <v>1320</v>
      </c>
      <c r="E1903" t="s">
        <v>7</v>
      </c>
      <c r="F1903" t="s">
        <v>15</v>
      </c>
      <c r="G1903">
        <v>2</v>
      </c>
      <c r="H1903" s="1">
        <f t="shared" si="59"/>
        <v>2640</v>
      </c>
      <c r="I1903" t="s">
        <v>92</v>
      </c>
      <c r="J1903" t="s">
        <v>40</v>
      </c>
    </row>
    <row r="1904" spans="1:10" x14ac:dyDescent="0.25">
      <c r="A1904" t="s">
        <v>121</v>
      </c>
      <c r="B1904" t="s">
        <v>21</v>
      </c>
      <c r="C1904" t="str">
        <f t="shared" si="58"/>
        <v>Georgia Avenue-Petworth -- Capitol Heights</v>
      </c>
      <c r="D1904" s="1">
        <v>657</v>
      </c>
      <c r="E1904" t="s">
        <v>7</v>
      </c>
      <c r="F1904" t="s">
        <v>1</v>
      </c>
      <c r="G1904">
        <v>2</v>
      </c>
      <c r="H1904" s="1">
        <f t="shared" si="59"/>
        <v>1314</v>
      </c>
      <c r="I1904" t="s">
        <v>92</v>
      </c>
      <c r="J1904" t="s">
        <v>40</v>
      </c>
    </row>
    <row r="1905" spans="1:10" x14ac:dyDescent="0.25">
      <c r="A1905" t="s">
        <v>121</v>
      </c>
      <c r="B1905" t="s">
        <v>26</v>
      </c>
      <c r="C1905" t="str">
        <f t="shared" si="58"/>
        <v>Georgia Avenue-Petworth -- Clarendon</v>
      </c>
      <c r="D1905" s="1">
        <v>350</v>
      </c>
      <c r="E1905" t="s">
        <v>7</v>
      </c>
      <c r="F1905" t="s">
        <v>12</v>
      </c>
      <c r="G1905">
        <v>2</v>
      </c>
      <c r="H1905" s="1">
        <f t="shared" si="59"/>
        <v>700</v>
      </c>
      <c r="I1905" t="s">
        <v>92</v>
      </c>
      <c r="J1905" t="s">
        <v>39</v>
      </c>
    </row>
    <row r="1906" spans="1:10" x14ac:dyDescent="0.25">
      <c r="A1906" t="s">
        <v>121</v>
      </c>
      <c r="B1906" t="s">
        <v>265</v>
      </c>
      <c r="C1906" t="str">
        <f t="shared" si="58"/>
        <v>Georgia Avenue-Petworth -- Congress Heights</v>
      </c>
      <c r="D1906" s="1">
        <v>1596</v>
      </c>
      <c r="E1906" t="s">
        <v>7</v>
      </c>
      <c r="F1906" t="s">
        <v>4</v>
      </c>
      <c r="G1906">
        <v>1</v>
      </c>
      <c r="H1906" s="1">
        <f t="shared" si="59"/>
        <v>1596</v>
      </c>
      <c r="I1906" t="s">
        <v>92</v>
      </c>
      <c r="J1906" t="s">
        <v>37</v>
      </c>
    </row>
    <row r="1907" spans="1:10" x14ac:dyDescent="0.25">
      <c r="A1907" t="s">
        <v>121</v>
      </c>
      <c r="B1907" t="s">
        <v>266</v>
      </c>
      <c r="C1907" t="str">
        <f t="shared" si="58"/>
        <v>Georgia Avenue-Petworth -- Court House</v>
      </c>
      <c r="D1907" s="1">
        <v>632</v>
      </c>
      <c r="E1907" t="s">
        <v>7</v>
      </c>
      <c r="F1907" t="s">
        <v>12</v>
      </c>
      <c r="G1907">
        <v>2</v>
      </c>
      <c r="H1907" s="1">
        <f t="shared" si="59"/>
        <v>1264</v>
      </c>
      <c r="I1907" t="s">
        <v>92</v>
      </c>
      <c r="J1907" t="s">
        <v>39</v>
      </c>
    </row>
    <row r="1908" spans="1:10" x14ac:dyDescent="0.25">
      <c r="A1908" t="s">
        <v>121</v>
      </c>
      <c r="B1908" t="s">
        <v>267</v>
      </c>
      <c r="C1908" t="str">
        <f t="shared" si="58"/>
        <v>Georgia Avenue-Petworth -- Crystal City</v>
      </c>
      <c r="D1908" s="1">
        <v>1824</v>
      </c>
      <c r="E1908" t="s">
        <v>7</v>
      </c>
      <c r="F1908" t="s">
        <v>18</v>
      </c>
      <c r="G1908">
        <v>1</v>
      </c>
      <c r="H1908" s="1">
        <f t="shared" si="59"/>
        <v>1824</v>
      </c>
      <c r="I1908" t="s">
        <v>92</v>
      </c>
      <c r="J1908" t="s">
        <v>42</v>
      </c>
    </row>
    <row r="1909" spans="1:10" x14ac:dyDescent="0.25">
      <c r="A1909" t="s">
        <v>121</v>
      </c>
      <c r="B1909" t="s">
        <v>268</v>
      </c>
      <c r="C1909" t="str">
        <f t="shared" si="58"/>
        <v>Georgia Avenue-Petworth -- Deanwood</v>
      </c>
      <c r="D1909" s="1">
        <v>723</v>
      </c>
      <c r="E1909" t="s">
        <v>7</v>
      </c>
      <c r="F1909" t="s">
        <v>25</v>
      </c>
      <c r="G1909">
        <v>2</v>
      </c>
      <c r="H1909" s="1">
        <f t="shared" si="59"/>
        <v>1446</v>
      </c>
      <c r="I1909" t="s">
        <v>92</v>
      </c>
      <c r="J1909" t="s">
        <v>40</v>
      </c>
    </row>
    <row r="1910" spans="1:10" x14ac:dyDescent="0.25">
      <c r="A1910" t="s">
        <v>121</v>
      </c>
      <c r="B1910" t="s">
        <v>271</v>
      </c>
      <c r="C1910" t="str">
        <f t="shared" si="58"/>
        <v>Georgia Avenue-Petworth -- East Falls Church</v>
      </c>
      <c r="D1910" s="1">
        <v>199</v>
      </c>
      <c r="E1910" t="s">
        <v>7</v>
      </c>
      <c r="F1910" t="s">
        <v>12</v>
      </c>
      <c r="G1910">
        <v>2</v>
      </c>
      <c r="H1910" s="1">
        <f t="shared" si="59"/>
        <v>398</v>
      </c>
      <c r="I1910" t="s">
        <v>92</v>
      </c>
      <c r="J1910" t="s">
        <v>42</v>
      </c>
    </row>
    <row r="1911" spans="1:10" x14ac:dyDescent="0.25">
      <c r="A1911" t="s">
        <v>121</v>
      </c>
      <c r="B1911" t="s">
        <v>273</v>
      </c>
      <c r="C1911" t="str">
        <f t="shared" si="58"/>
        <v>Georgia Avenue-Petworth -- Eisenhower Avenue</v>
      </c>
      <c r="D1911" s="1">
        <v>141</v>
      </c>
      <c r="E1911" t="s">
        <v>7</v>
      </c>
      <c r="F1911" t="s">
        <v>274</v>
      </c>
      <c r="G1911">
        <v>2</v>
      </c>
      <c r="H1911" s="1">
        <f t="shared" si="59"/>
        <v>282</v>
      </c>
      <c r="I1911" t="s">
        <v>92</v>
      </c>
      <c r="J1911" t="s">
        <v>42</v>
      </c>
    </row>
    <row r="1912" spans="1:10" x14ac:dyDescent="0.25">
      <c r="A1912" t="s">
        <v>121</v>
      </c>
      <c r="B1912" t="s">
        <v>116</v>
      </c>
      <c r="C1912" t="str">
        <f t="shared" si="58"/>
        <v>Georgia Avenue-Petworth -- Fort Totten</v>
      </c>
      <c r="D1912" s="1">
        <v>4639</v>
      </c>
      <c r="E1912" t="s">
        <v>7</v>
      </c>
      <c r="F1912" t="s">
        <v>117</v>
      </c>
      <c r="G1912">
        <v>1</v>
      </c>
      <c r="H1912" s="1">
        <f t="shared" si="59"/>
        <v>4639</v>
      </c>
      <c r="I1912" t="s">
        <v>92</v>
      </c>
      <c r="J1912" t="s">
        <v>37</v>
      </c>
    </row>
    <row r="1913" spans="1:10" x14ac:dyDescent="0.25">
      <c r="A1913" t="s">
        <v>121</v>
      </c>
      <c r="B1913" t="s">
        <v>119</v>
      </c>
      <c r="C1913" t="str">
        <f t="shared" si="58"/>
        <v>Georgia Avenue-Petworth -- Friendship Heights</v>
      </c>
      <c r="D1913" s="1">
        <v>552</v>
      </c>
      <c r="E1913" t="s">
        <v>7</v>
      </c>
      <c r="F1913" t="s">
        <v>15</v>
      </c>
      <c r="G1913">
        <v>2</v>
      </c>
      <c r="H1913" s="1">
        <f t="shared" si="59"/>
        <v>1104</v>
      </c>
      <c r="I1913" t="s">
        <v>92</v>
      </c>
      <c r="J1913" t="s">
        <v>40</v>
      </c>
    </row>
    <row r="1914" spans="1:10" x14ac:dyDescent="0.25">
      <c r="A1914" t="s">
        <v>121</v>
      </c>
      <c r="B1914" t="s">
        <v>129</v>
      </c>
      <c r="C1914" t="str">
        <f t="shared" si="58"/>
        <v>Georgia Avenue-Petworth -- King Street</v>
      </c>
      <c r="D1914" s="1">
        <v>1622</v>
      </c>
      <c r="E1914" t="s">
        <v>7</v>
      </c>
      <c r="F1914" t="s">
        <v>18</v>
      </c>
      <c r="G1914">
        <v>1</v>
      </c>
      <c r="H1914" s="1">
        <f t="shared" si="59"/>
        <v>1622</v>
      </c>
      <c r="I1914" t="s">
        <v>92</v>
      </c>
      <c r="J1914" t="s">
        <v>42</v>
      </c>
    </row>
    <row r="1915" spans="1:10" x14ac:dyDescent="0.25">
      <c r="A1915" t="s">
        <v>121</v>
      </c>
      <c r="B1915" t="s">
        <v>185</v>
      </c>
      <c r="C1915" t="str">
        <f t="shared" si="58"/>
        <v>Georgia Avenue-Petworth -- Minnesota Avenue</v>
      </c>
      <c r="D1915" s="1">
        <v>1345</v>
      </c>
      <c r="E1915" t="s">
        <v>7</v>
      </c>
      <c r="F1915" t="s">
        <v>25</v>
      </c>
      <c r="G1915">
        <v>2</v>
      </c>
      <c r="H1915" s="1">
        <f t="shared" si="59"/>
        <v>2690</v>
      </c>
      <c r="I1915" t="s">
        <v>92</v>
      </c>
      <c r="J1915" t="s">
        <v>40</v>
      </c>
    </row>
    <row r="1916" spans="1:10" x14ac:dyDescent="0.25">
      <c r="A1916" t="s">
        <v>121</v>
      </c>
      <c r="B1916" t="s">
        <v>156</v>
      </c>
      <c r="C1916" t="str">
        <f t="shared" si="58"/>
        <v>Georgia Avenue-Petworth -- Pentagon</v>
      </c>
      <c r="D1916" s="1">
        <v>1795</v>
      </c>
      <c r="E1916" t="s">
        <v>7</v>
      </c>
      <c r="F1916" t="s">
        <v>18</v>
      </c>
      <c r="G1916">
        <v>1</v>
      </c>
      <c r="H1916" s="1">
        <f t="shared" si="59"/>
        <v>1795</v>
      </c>
      <c r="I1916" t="s">
        <v>92</v>
      </c>
      <c r="J1916" t="s">
        <v>39</v>
      </c>
    </row>
    <row r="1917" spans="1:10" x14ac:dyDescent="0.25">
      <c r="A1917" t="s">
        <v>121</v>
      </c>
      <c r="B1917" t="s">
        <v>157</v>
      </c>
      <c r="C1917" t="str">
        <f t="shared" si="58"/>
        <v>Georgia Avenue-Petworth -- Pentagon City</v>
      </c>
      <c r="D1917" s="1">
        <v>2671</v>
      </c>
      <c r="E1917" t="s">
        <v>7</v>
      </c>
      <c r="F1917" t="s">
        <v>18</v>
      </c>
      <c r="G1917">
        <v>1</v>
      </c>
      <c r="H1917" s="1">
        <f t="shared" si="59"/>
        <v>2671</v>
      </c>
      <c r="I1917" t="s">
        <v>92</v>
      </c>
      <c r="J1917" t="s">
        <v>39</v>
      </c>
    </row>
    <row r="1918" spans="1:10" x14ac:dyDescent="0.25">
      <c r="A1918" t="s">
        <v>121</v>
      </c>
      <c r="B1918" t="s">
        <v>160</v>
      </c>
      <c r="C1918" t="str">
        <f t="shared" si="58"/>
        <v>Georgia Avenue-Petworth -- Reagan Washington National Airport</v>
      </c>
      <c r="D1918" s="1">
        <v>1918</v>
      </c>
      <c r="E1918" t="s">
        <v>7</v>
      </c>
      <c r="F1918" t="s">
        <v>18</v>
      </c>
      <c r="G1918">
        <v>1</v>
      </c>
      <c r="H1918" s="1">
        <f t="shared" si="59"/>
        <v>1918</v>
      </c>
      <c r="I1918" t="s">
        <v>92</v>
      </c>
      <c r="J1918" t="s">
        <v>39</v>
      </c>
    </row>
    <row r="1919" spans="1:10" x14ac:dyDescent="0.25">
      <c r="A1919" t="s">
        <v>121</v>
      </c>
      <c r="B1919" t="s">
        <v>161</v>
      </c>
      <c r="C1919" t="str">
        <f t="shared" si="58"/>
        <v>Georgia Avenue-Petworth -- Rhode Island Avenue</v>
      </c>
      <c r="D1919" s="1">
        <v>2715</v>
      </c>
      <c r="E1919" t="s">
        <v>7</v>
      </c>
      <c r="F1919" t="s">
        <v>15</v>
      </c>
      <c r="G1919">
        <v>2</v>
      </c>
      <c r="H1919" s="1">
        <f t="shared" si="59"/>
        <v>5430</v>
      </c>
      <c r="I1919" t="s">
        <v>92</v>
      </c>
      <c r="J1919" t="s">
        <v>37</v>
      </c>
    </row>
    <row r="1920" spans="1:10" x14ac:dyDescent="0.25">
      <c r="A1920" t="s">
        <v>121</v>
      </c>
      <c r="B1920" t="s">
        <v>163</v>
      </c>
      <c r="C1920" t="str">
        <f t="shared" si="58"/>
        <v>Georgia Avenue-Petworth -- Rosslyn</v>
      </c>
      <c r="D1920" s="1">
        <v>1748</v>
      </c>
      <c r="E1920" t="s">
        <v>7</v>
      </c>
      <c r="F1920" t="s">
        <v>23</v>
      </c>
      <c r="G1920">
        <v>2</v>
      </c>
      <c r="H1920" s="1">
        <f t="shared" si="59"/>
        <v>3496</v>
      </c>
      <c r="I1920" t="s">
        <v>92</v>
      </c>
      <c r="J1920" t="s">
        <v>39</v>
      </c>
    </row>
    <row r="1921" spans="1:10" x14ac:dyDescent="0.25">
      <c r="A1921" t="s">
        <v>121</v>
      </c>
      <c r="B1921" t="s">
        <v>168</v>
      </c>
      <c r="C1921" t="str">
        <f t="shared" si="58"/>
        <v>Georgia Avenue-Petworth -- Southern Avenue</v>
      </c>
      <c r="D1921" s="1">
        <v>1900</v>
      </c>
      <c r="E1921" t="s">
        <v>7</v>
      </c>
      <c r="F1921" t="s">
        <v>4</v>
      </c>
      <c r="G1921">
        <v>1</v>
      </c>
      <c r="H1921" s="1">
        <f t="shared" si="59"/>
        <v>1900</v>
      </c>
      <c r="I1921" t="s">
        <v>92</v>
      </c>
      <c r="J1921" t="s">
        <v>37</v>
      </c>
    </row>
    <row r="1922" spans="1:10" x14ac:dyDescent="0.25">
      <c r="A1922" t="s">
        <v>121</v>
      </c>
      <c r="B1922" t="s">
        <v>60</v>
      </c>
      <c r="C1922" t="str">
        <f t="shared" ref="C1922:C1985" si="60">(A1922&amp;" -- "&amp;B1922)</f>
        <v>Georgia Avenue-Petworth -- Takoma</v>
      </c>
      <c r="D1922" s="1">
        <v>747</v>
      </c>
      <c r="E1922" t="s">
        <v>7</v>
      </c>
      <c r="F1922" t="s">
        <v>15</v>
      </c>
      <c r="G1922">
        <v>2</v>
      </c>
      <c r="H1922" s="1">
        <f t="shared" ref="H1922:H1985" si="61">D1922*G1922</f>
        <v>1494</v>
      </c>
      <c r="I1922" t="s">
        <v>92</v>
      </c>
      <c r="J1922" t="s">
        <v>37</v>
      </c>
    </row>
    <row r="1923" spans="1:10" x14ac:dyDescent="0.25">
      <c r="A1923" t="s">
        <v>121</v>
      </c>
      <c r="B1923" t="s">
        <v>66</v>
      </c>
      <c r="C1923" t="str">
        <f t="shared" si="60"/>
        <v>Georgia Avenue-Petworth -- Van Dorn Street</v>
      </c>
      <c r="D1923" s="1">
        <v>352</v>
      </c>
      <c r="E1923" t="s">
        <v>7</v>
      </c>
      <c r="F1923" t="s">
        <v>10</v>
      </c>
      <c r="G1923">
        <v>2</v>
      </c>
      <c r="H1923" s="1">
        <f t="shared" si="61"/>
        <v>704</v>
      </c>
      <c r="I1923" t="s">
        <v>92</v>
      </c>
      <c r="J1923" t="s">
        <v>42</v>
      </c>
    </row>
    <row r="1924" spans="1:10" x14ac:dyDescent="0.25">
      <c r="A1924" t="s">
        <v>121</v>
      </c>
      <c r="B1924" t="s">
        <v>201</v>
      </c>
      <c r="C1924" t="str">
        <f t="shared" si="60"/>
        <v>Georgia Avenue-Petworth -- Virginia Square-GMU</v>
      </c>
      <c r="D1924" s="1">
        <v>223</v>
      </c>
      <c r="E1924" t="s">
        <v>7</v>
      </c>
      <c r="F1924" t="s">
        <v>12</v>
      </c>
      <c r="G1924">
        <v>2</v>
      </c>
      <c r="H1924" s="1">
        <f t="shared" si="61"/>
        <v>446</v>
      </c>
      <c r="I1924" t="s">
        <v>92</v>
      </c>
      <c r="J1924" t="s">
        <v>42</v>
      </c>
    </row>
    <row r="1925" spans="1:10" x14ac:dyDescent="0.25">
      <c r="A1925" t="s">
        <v>128</v>
      </c>
      <c r="B1925" t="s">
        <v>3</v>
      </c>
      <c r="C1925" t="str">
        <f t="shared" si="60"/>
        <v>Judiciary Square -- Anacostia</v>
      </c>
      <c r="D1925" s="1">
        <v>1696</v>
      </c>
      <c r="E1925" t="s">
        <v>15</v>
      </c>
      <c r="F1925" t="s">
        <v>4</v>
      </c>
      <c r="G1925">
        <v>2</v>
      </c>
      <c r="H1925" s="1">
        <f t="shared" si="61"/>
        <v>3392</v>
      </c>
      <c r="I1925" t="s">
        <v>92</v>
      </c>
      <c r="J1925" t="s">
        <v>40</v>
      </c>
    </row>
    <row r="1926" spans="1:10" x14ac:dyDescent="0.25">
      <c r="A1926" t="s">
        <v>128</v>
      </c>
      <c r="B1926" t="s">
        <v>9</v>
      </c>
      <c r="C1926" t="str">
        <f t="shared" si="60"/>
        <v>Judiciary Square -- Arlington Cemetery</v>
      </c>
      <c r="D1926" s="1">
        <v>123</v>
      </c>
      <c r="E1926" t="s">
        <v>15</v>
      </c>
      <c r="F1926" t="s">
        <v>10</v>
      </c>
      <c r="G1926">
        <v>2</v>
      </c>
      <c r="H1926" s="1">
        <f t="shared" si="61"/>
        <v>246</v>
      </c>
      <c r="I1926" t="s">
        <v>92</v>
      </c>
      <c r="J1926" t="s">
        <v>47</v>
      </c>
    </row>
    <row r="1927" spans="1:10" x14ac:dyDescent="0.25">
      <c r="A1927" t="s">
        <v>128</v>
      </c>
      <c r="B1927" t="s">
        <v>11</v>
      </c>
      <c r="C1927" t="str">
        <f t="shared" si="60"/>
        <v>Judiciary Square -- Ballston</v>
      </c>
      <c r="D1927" s="1">
        <v>2470</v>
      </c>
      <c r="E1927" t="s">
        <v>15</v>
      </c>
      <c r="F1927" t="s">
        <v>12</v>
      </c>
      <c r="G1927">
        <v>2</v>
      </c>
      <c r="H1927" s="1">
        <f t="shared" si="61"/>
        <v>4940</v>
      </c>
      <c r="I1927" t="s">
        <v>92</v>
      </c>
      <c r="J1927" t="s">
        <v>42</v>
      </c>
    </row>
    <row r="1928" spans="1:10" x14ac:dyDescent="0.25">
      <c r="A1928" t="s">
        <v>128</v>
      </c>
      <c r="B1928" t="s">
        <v>13</v>
      </c>
      <c r="C1928" t="str">
        <f t="shared" si="60"/>
        <v>Judiciary Square -- Benning Road</v>
      </c>
      <c r="D1928" s="1">
        <v>995</v>
      </c>
      <c r="E1928" t="s">
        <v>15</v>
      </c>
      <c r="F1928" t="s">
        <v>1</v>
      </c>
      <c r="G1928">
        <v>2</v>
      </c>
      <c r="H1928" s="1">
        <f t="shared" si="61"/>
        <v>1990</v>
      </c>
      <c r="I1928" t="s">
        <v>92</v>
      </c>
      <c r="J1928" t="s">
        <v>40</v>
      </c>
    </row>
    <row r="1929" spans="1:10" x14ac:dyDescent="0.25">
      <c r="A1929" t="s">
        <v>128</v>
      </c>
      <c r="B1929" t="s">
        <v>17</v>
      </c>
      <c r="C1929" t="str">
        <f t="shared" si="60"/>
        <v>Judiciary Square -- Braddock Road</v>
      </c>
      <c r="D1929" s="1">
        <v>406</v>
      </c>
      <c r="E1929" t="s">
        <v>15</v>
      </c>
      <c r="F1929" t="s">
        <v>18</v>
      </c>
      <c r="G1929">
        <v>2</v>
      </c>
      <c r="H1929" s="1">
        <f t="shared" si="61"/>
        <v>812</v>
      </c>
      <c r="I1929" t="s">
        <v>92</v>
      </c>
      <c r="J1929" t="s">
        <v>39</v>
      </c>
    </row>
    <row r="1930" spans="1:10" x14ac:dyDescent="0.25">
      <c r="A1930" t="s">
        <v>128</v>
      </c>
      <c r="B1930" t="s">
        <v>20</v>
      </c>
      <c r="C1930" t="str">
        <f t="shared" si="60"/>
        <v>Judiciary Square -- Brookland</v>
      </c>
      <c r="D1930" s="1">
        <v>5192</v>
      </c>
      <c r="E1930" t="s">
        <v>15</v>
      </c>
      <c r="F1930" t="s">
        <v>15</v>
      </c>
      <c r="G1930">
        <v>1</v>
      </c>
      <c r="H1930" s="1">
        <f t="shared" si="61"/>
        <v>5192</v>
      </c>
      <c r="I1930" t="s">
        <v>92</v>
      </c>
      <c r="J1930" t="s">
        <v>37</v>
      </c>
    </row>
    <row r="1931" spans="1:10" x14ac:dyDescent="0.25">
      <c r="A1931" t="s">
        <v>128</v>
      </c>
      <c r="B1931" t="s">
        <v>21</v>
      </c>
      <c r="C1931" t="str">
        <f t="shared" si="60"/>
        <v>Judiciary Square -- Capitol Heights</v>
      </c>
      <c r="D1931" s="1">
        <v>612</v>
      </c>
      <c r="E1931" t="s">
        <v>15</v>
      </c>
      <c r="F1931" t="s">
        <v>1</v>
      </c>
      <c r="G1931">
        <v>2</v>
      </c>
      <c r="H1931" s="1">
        <f t="shared" si="61"/>
        <v>1224</v>
      </c>
      <c r="I1931" t="s">
        <v>92</v>
      </c>
      <c r="J1931" t="s">
        <v>40</v>
      </c>
    </row>
    <row r="1932" spans="1:10" x14ac:dyDescent="0.25">
      <c r="A1932" t="s">
        <v>128</v>
      </c>
      <c r="B1932" t="s">
        <v>26</v>
      </c>
      <c r="C1932" t="str">
        <f t="shared" si="60"/>
        <v>Judiciary Square -- Clarendon</v>
      </c>
      <c r="D1932" s="1">
        <v>1221</v>
      </c>
      <c r="E1932" t="s">
        <v>15</v>
      </c>
      <c r="F1932" t="s">
        <v>12</v>
      </c>
      <c r="G1932">
        <v>2</v>
      </c>
      <c r="H1932" s="1">
        <f t="shared" si="61"/>
        <v>2442</v>
      </c>
      <c r="I1932" t="s">
        <v>92</v>
      </c>
      <c r="J1932" t="s">
        <v>39</v>
      </c>
    </row>
    <row r="1933" spans="1:10" x14ac:dyDescent="0.25">
      <c r="A1933" t="s">
        <v>128</v>
      </c>
      <c r="B1933" t="s">
        <v>265</v>
      </c>
      <c r="C1933" t="str">
        <f t="shared" si="60"/>
        <v>Judiciary Square -- Congress Heights</v>
      </c>
      <c r="D1933" s="1">
        <v>531</v>
      </c>
      <c r="E1933" t="s">
        <v>15</v>
      </c>
      <c r="F1933" t="s">
        <v>4</v>
      </c>
      <c r="G1933">
        <v>2</v>
      </c>
      <c r="H1933" s="1">
        <f t="shared" si="61"/>
        <v>1062</v>
      </c>
      <c r="I1933" t="s">
        <v>92</v>
      </c>
      <c r="J1933" t="s">
        <v>40</v>
      </c>
    </row>
    <row r="1934" spans="1:10" x14ac:dyDescent="0.25">
      <c r="A1934" t="s">
        <v>128</v>
      </c>
      <c r="B1934" t="s">
        <v>266</v>
      </c>
      <c r="C1934" t="str">
        <f t="shared" si="60"/>
        <v>Judiciary Square -- Court House</v>
      </c>
      <c r="D1934" s="1">
        <v>1862</v>
      </c>
      <c r="E1934" t="s">
        <v>15</v>
      </c>
      <c r="F1934" t="s">
        <v>12</v>
      </c>
      <c r="G1934">
        <v>2</v>
      </c>
      <c r="H1934" s="1">
        <f t="shared" si="61"/>
        <v>3724</v>
      </c>
      <c r="I1934" t="s">
        <v>92</v>
      </c>
      <c r="J1934" t="s">
        <v>39</v>
      </c>
    </row>
    <row r="1935" spans="1:10" x14ac:dyDescent="0.25">
      <c r="A1935" t="s">
        <v>128</v>
      </c>
      <c r="B1935" t="s">
        <v>267</v>
      </c>
      <c r="C1935" t="str">
        <f t="shared" si="60"/>
        <v>Judiciary Square -- Crystal City</v>
      </c>
      <c r="D1935" s="1">
        <v>667</v>
      </c>
      <c r="E1935" t="s">
        <v>15</v>
      </c>
      <c r="F1935" t="s">
        <v>18</v>
      </c>
      <c r="G1935">
        <v>2</v>
      </c>
      <c r="H1935" s="1">
        <f t="shared" si="61"/>
        <v>1334</v>
      </c>
      <c r="I1935" t="s">
        <v>92</v>
      </c>
      <c r="J1935" t="s">
        <v>39</v>
      </c>
    </row>
    <row r="1936" spans="1:10" x14ac:dyDescent="0.25">
      <c r="A1936" t="s">
        <v>128</v>
      </c>
      <c r="B1936" t="s">
        <v>268</v>
      </c>
      <c r="C1936" t="str">
        <f t="shared" si="60"/>
        <v>Judiciary Square -- Deanwood</v>
      </c>
      <c r="D1936" s="1">
        <v>429</v>
      </c>
      <c r="E1936" t="s">
        <v>15</v>
      </c>
      <c r="F1936" t="s">
        <v>25</v>
      </c>
      <c r="G1936">
        <v>2</v>
      </c>
      <c r="H1936" s="1">
        <f t="shared" si="61"/>
        <v>858</v>
      </c>
      <c r="I1936" t="s">
        <v>92</v>
      </c>
      <c r="J1936" t="s">
        <v>40</v>
      </c>
    </row>
    <row r="1937" spans="1:10" x14ac:dyDescent="0.25">
      <c r="A1937" t="s">
        <v>128</v>
      </c>
      <c r="B1937" t="s">
        <v>271</v>
      </c>
      <c r="C1937" t="str">
        <f t="shared" si="60"/>
        <v>Judiciary Square -- East Falls Church</v>
      </c>
      <c r="D1937" s="1">
        <v>1685</v>
      </c>
      <c r="E1937" t="s">
        <v>15</v>
      </c>
      <c r="F1937" t="s">
        <v>12</v>
      </c>
      <c r="G1937">
        <v>2</v>
      </c>
      <c r="H1937" s="1">
        <f t="shared" si="61"/>
        <v>3370</v>
      </c>
      <c r="I1937" t="s">
        <v>92</v>
      </c>
      <c r="J1937" t="s">
        <v>42</v>
      </c>
    </row>
    <row r="1938" spans="1:10" x14ac:dyDescent="0.25">
      <c r="A1938" t="s">
        <v>128</v>
      </c>
      <c r="B1938" t="s">
        <v>273</v>
      </c>
      <c r="C1938" t="str">
        <f t="shared" si="60"/>
        <v>Judiciary Square -- Eisenhower Avenue</v>
      </c>
      <c r="D1938" s="1">
        <v>156</v>
      </c>
      <c r="E1938" t="s">
        <v>15</v>
      </c>
      <c r="F1938" t="s">
        <v>274</v>
      </c>
      <c r="G1938">
        <v>2</v>
      </c>
      <c r="H1938" s="1">
        <f t="shared" si="61"/>
        <v>312</v>
      </c>
      <c r="I1938" t="s">
        <v>92</v>
      </c>
      <c r="J1938" t="s">
        <v>48</v>
      </c>
    </row>
    <row r="1939" spans="1:10" x14ac:dyDescent="0.25">
      <c r="A1939" t="s">
        <v>128</v>
      </c>
      <c r="B1939" t="s">
        <v>116</v>
      </c>
      <c r="C1939" t="str">
        <f t="shared" si="60"/>
        <v>Judiciary Square -- Fort Totten</v>
      </c>
      <c r="D1939" s="1">
        <v>4273</v>
      </c>
      <c r="E1939" t="s">
        <v>15</v>
      </c>
      <c r="F1939" t="s">
        <v>117</v>
      </c>
      <c r="G1939">
        <v>1</v>
      </c>
      <c r="H1939" s="1">
        <f t="shared" si="61"/>
        <v>4273</v>
      </c>
      <c r="I1939" t="s">
        <v>92</v>
      </c>
      <c r="J1939" t="s">
        <v>37</v>
      </c>
    </row>
    <row r="1940" spans="1:10" x14ac:dyDescent="0.25">
      <c r="A1940" t="s">
        <v>128</v>
      </c>
      <c r="B1940" t="s">
        <v>119</v>
      </c>
      <c r="C1940" t="str">
        <f t="shared" si="60"/>
        <v>Judiciary Square -- Friendship Heights</v>
      </c>
      <c r="D1940" s="1">
        <v>5213</v>
      </c>
      <c r="E1940" t="s">
        <v>15</v>
      </c>
      <c r="F1940" t="s">
        <v>15</v>
      </c>
      <c r="G1940">
        <v>1</v>
      </c>
      <c r="H1940" s="1">
        <f t="shared" si="61"/>
        <v>5213</v>
      </c>
      <c r="I1940" t="s">
        <v>92</v>
      </c>
      <c r="J1940" t="s">
        <v>40</v>
      </c>
    </row>
    <row r="1941" spans="1:10" x14ac:dyDescent="0.25">
      <c r="A1941" t="s">
        <v>128</v>
      </c>
      <c r="B1941" t="s">
        <v>129</v>
      </c>
      <c r="C1941" t="str">
        <f t="shared" si="60"/>
        <v>Judiciary Square -- King Street</v>
      </c>
      <c r="D1941" s="1">
        <v>458</v>
      </c>
      <c r="E1941" t="s">
        <v>15</v>
      </c>
      <c r="F1941" t="s">
        <v>18</v>
      </c>
      <c r="G1941">
        <v>2</v>
      </c>
      <c r="H1941" s="1">
        <f t="shared" si="61"/>
        <v>916</v>
      </c>
      <c r="I1941" t="s">
        <v>92</v>
      </c>
      <c r="J1941" t="s">
        <v>42</v>
      </c>
    </row>
    <row r="1942" spans="1:10" x14ac:dyDescent="0.25">
      <c r="A1942" t="s">
        <v>128</v>
      </c>
      <c r="B1942" t="s">
        <v>185</v>
      </c>
      <c r="C1942" t="str">
        <f t="shared" si="60"/>
        <v>Judiciary Square -- Minnesota Avenue</v>
      </c>
      <c r="D1942" s="1">
        <v>628</v>
      </c>
      <c r="E1942" t="s">
        <v>15</v>
      </c>
      <c r="F1942" t="s">
        <v>25</v>
      </c>
      <c r="G1942">
        <v>2</v>
      </c>
      <c r="H1942" s="1">
        <f t="shared" si="61"/>
        <v>1256</v>
      </c>
      <c r="I1942" t="s">
        <v>92</v>
      </c>
      <c r="J1942" t="s">
        <v>40</v>
      </c>
    </row>
    <row r="1943" spans="1:10" x14ac:dyDescent="0.25">
      <c r="A1943" t="s">
        <v>128</v>
      </c>
      <c r="B1943" t="s">
        <v>156</v>
      </c>
      <c r="C1943" t="str">
        <f t="shared" si="60"/>
        <v>Judiciary Square -- Pentagon</v>
      </c>
      <c r="D1943" s="1">
        <v>1702</v>
      </c>
      <c r="E1943" t="s">
        <v>15</v>
      </c>
      <c r="F1943" t="s">
        <v>18</v>
      </c>
      <c r="G1943">
        <v>2</v>
      </c>
      <c r="H1943" s="1">
        <f t="shared" si="61"/>
        <v>3404</v>
      </c>
      <c r="I1943" t="s">
        <v>92</v>
      </c>
      <c r="J1943" t="s">
        <v>39</v>
      </c>
    </row>
    <row r="1944" spans="1:10" x14ac:dyDescent="0.25">
      <c r="A1944" t="s">
        <v>128</v>
      </c>
      <c r="B1944" t="s">
        <v>157</v>
      </c>
      <c r="C1944" t="str">
        <f t="shared" si="60"/>
        <v>Judiciary Square -- Pentagon City</v>
      </c>
      <c r="D1944" s="1">
        <v>1495</v>
      </c>
      <c r="E1944" t="s">
        <v>15</v>
      </c>
      <c r="F1944" t="s">
        <v>18</v>
      </c>
      <c r="G1944">
        <v>2</v>
      </c>
      <c r="H1944" s="1">
        <f t="shared" si="61"/>
        <v>2990</v>
      </c>
      <c r="I1944" t="s">
        <v>92</v>
      </c>
      <c r="J1944" t="s">
        <v>42</v>
      </c>
    </row>
    <row r="1945" spans="1:10" x14ac:dyDescent="0.25">
      <c r="A1945" t="s">
        <v>128</v>
      </c>
      <c r="B1945" t="s">
        <v>160</v>
      </c>
      <c r="C1945" t="str">
        <f t="shared" si="60"/>
        <v>Judiciary Square -- Reagan Washington National Airport</v>
      </c>
      <c r="D1945" s="1">
        <v>422</v>
      </c>
      <c r="E1945" t="s">
        <v>15</v>
      </c>
      <c r="F1945" t="s">
        <v>18</v>
      </c>
      <c r="G1945">
        <v>2</v>
      </c>
      <c r="H1945" s="1">
        <f t="shared" si="61"/>
        <v>844</v>
      </c>
      <c r="I1945" t="s">
        <v>92</v>
      </c>
      <c r="J1945" t="s">
        <v>42</v>
      </c>
    </row>
    <row r="1946" spans="1:10" x14ac:dyDescent="0.25">
      <c r="A1946" t="s">
        <v>128</v>
      </c>
      <c r="B1946" t="s">
        <v>161</v>
      </c>
      <c r="C1946" t="str">
        <f t="shared" si="60"/>
        <v>Judiciary Square -- Rhode Island Avenue</v>
      </c>
      <c r="D1946" s="1">
        <v>5545</v>
      </c>
      <c r="E1946" t="s">
        <v>15</v>
      </c>
      <c r="F1946" t="s">
        <v>15</v>
      </c>
      <c r="G1946">
        <v>1</v>
      </c>
      <c r="H1946" s="1">
        <f t="shared" si="61"/>
        <v>5545</v>
      </c>
      <c r="I1946" t="s">
        <v>92</v>
      </c>
      <c r="J1946" t="s">
        <v>49</v>
      </c>
    </row>
    <row r="1947" spans="1:10" x14ac:dyDescent="0.25">
      <c r="A1947" t="s">
        <v>128</v>
      </c>
      <c r="B1947" t="s">
        <v>163</v>
      </c>
      <c r="C1947" t="str">
        <f t="shared" si="60"/>
        <v>Judiciary Square -- Rosslyn</v>
      </c>
      <c r="D1947" s="1">
        <v>2591</v>
      </c>
      <c r="E1947" t="s">
        <v>15</v>
      </c>
      <c r="F1947" t="s">
        <v>23</v>
      </c>
      <c r="G1947">
        <v>2</v>
      </c>
      <c r="H1947" s="1">
        <f t="shared" si="61"/>
        <v>5182</v>
      </c>
      <c r="I1947" t="s">
        <v>92</v>
      </c>
      <c r="J1947" t="s">
        <v>42</v>
      </c>
    </row>
    <row r="1948" spans="1:10" x14ac:dyDescent="0.25">
      <c r="A1948" t="s">
        <v>128</v>
      </c>
      <c r="B1948" t="s">
        <v>168</v>
      </c>
      <c r="C1948" t="str">
        <f t="shared" si="60"/>
        <v>Judiciary Square -- Southern Avenue</v>
      </c>
      <c r="D1948" s="1">
        <v>1444</v>
      </c>
      <c r="E1948" t="s">
        <v>15</v>
      </c>
      <c r="F1948" t="s">
        <v>4</v>
      </c>
      <c r="G1948">
        <v>2</v>
      </c>
      <c r="H1948" s="1">
        <f t="shared" si="61"/>
        <v>2888</v>
      </c>
      <c r="I1948" t="s">
        <v>92</v>
      </c>
      <c r="J1948" t="s">
        <v>37</v>
      </c>
    </row>
    <row r="1949" spans="1:10" x14ac:dyDescent="0.25">
      <c r="A1949" t="s">
        <v>128</v>
      </c>
      <c r="B1949" t="s">
        <v>60</v>
      </c>
      <c r="C1949" t="str">
        <f t="shared" si="60"/>
        <v>Judiciary Square -- Takoma</v>
      </c>
      <c r="D1949" s="1">
        <v>5900</v>
      </c>
      <c r="E1949" t="s">
        <v>15</v>
      </c>
      <c r="F1949" t="s">
        <v>15</v>
      </c>
      <c r="G1949">
        <v>1</v>
      </c>
      <c r="H1949" s="1">
        <f t="shared" si="61"/>
        <v>5900</v>
      </c>
      <c r="I1949" t="s">
        <v>92</v>
      </c>
      <c r="J1949" t="s">
        <v>40</v>
      </c>
    </row>
    <row r="1950" spans="1:10" x14ac:dyDescent="0.25">
      <c r="A1950" t="s">
        <v>128</v>
      </c>
      <c r="B1950" t="s">
        <v>66</v>
      </c>
      <c r="C1950" t="str">
        <f t="shared" si="60"/>
        <v>Judiciary Square -- Van Dorn Street</v>
      </c>
      <c r="D1950" s="1">
        <v>592</v>
      </c>
      <c r="E1950" t="s">
        <v>15</v>
      </c>
      <c r="F1950" t="s">
        <v>10</v>
      </c>
      <c r="G1950">
        <v>2</v>
      </c>
      <c r="H1950" s="1">
        <f t="shared" si="61"/>
        <v>1184</v>
      </c>
      <c r="I1950" t="s">
        <v>92</v>
      </c>
      <c r="J1950" t="s">
        <v>42</v>
      </c>
    </row>
    <row r="1951" spans="1:10" x14ac:dyDescent="0.25">
      <c r="A1951" t="s">
        <v>128</v>
      </c>
      <c r="B1951" t="s">
        <v>201</v>
      </c>
      <c r="C1951" t="str">
        <f t="shared" si="60"/>
        <v>Judiciary Square -- Virginia Square-GMU</v>
      </c>
      <c r="D1951" s="1">
        <v>1140</v>
      </c>
      <c r="E1951" t="s">
        <v>15</v>
      </c>
      <c r="F1951" t="s">
        <v>12</v>
      </c>
      <c r="G1951">
        <v>2</v>
      </c>
      <c r="H1951" s="1">
        <f t="shared" si="61"/>
        <v>2280</v>
      </c>
      <c r="I1951" t="s">
        <v>92</v>
      </c>
      <c r="J1951" t="s">
        <v>42</v>
      </c>
    </row>
    <row r="1952" spans="1:10" x14ac:dyDescent="0.25">
      <c r="A1952" t="s">
        <v>132</v>
      </c>
      <c r="B1952" t="s">
        <v>3</v>
      </c>
      <c r="C1952" t="str">
        <f t="shared" si="60"/>
        <v>L'Enfant Plaza -- Anacostia</v>
      </c>
      <c r="D1952" s="1">
        <v>5306</v>
      </c>
      <c r="E1952" t="s">
        <v>133</v>
      </c>
      <c r="F1952" t="s">
        <v>4</v>
      </c>
      <c r="G1952">
        <v>1</v>
      </c>
      <c r="H1952" s="1">
        <f t="shared" si="61"/>
        <v>5306</v>
      </c>
      <c r="I1952" t="s">
        <v>92</v>
      </c>
      <c r="J1952" t="s">
        <v>50</v>
      </c>
    </row>
    <row r="1953" spans="1:10" x14ac:dyDescent="0.25">
      <c r="A1953" t="s">
        <v>132</v>
      </c>
      <c r="B1953" t="s">
        <v>9</v>
      </c>
      <c r="C1953" t="str">
        <f t="shared" si="60"/>
        <v>L'Enfant Plaza -- Arlington Cemetery</v>
      </c>
      <c r="D1953" s="1">
        <v>1174</v>
      </c>
      <c r="E1953" t="s">
        <v>133</v>
      </c>
      <c r="F1953" t="s">
        <v>10</v>
      </c>
      <c r="G1953">
        <v>1</v>
      </c>
      <c r="H1953" s="1">
        <f t="shared" si="61"/>
        <v>1174</v>
      </c>
      <c r="I1953" t="s">
        <v>92</v>
      </c>
      <c r="J1953" t="s">
        <v>39</v>
      </c>
    </row>
    <row r="1954" spans="1:10" x14ac:dyDescent="0.25">
      <c r="A1954" t="s">
        <v>132</v>
      </c>
      <c r="B1954" t="s">
        <v>11</v>
      </c>
      <c r="C1954" t="str">
        <f t="shared" si="60"/>
        <v>L'Enfant Plaza -- Ballston</v>
      </c>
      <c r="D1954" s="1">
        <v>6208</v>
      </c>
      <c r="E1954" t="s">
        <v>133</v>
      </c>
      <c r="F1954" t="s">
        <v>12</v>
      </c>
      <c r="G1954">
        <v>1</v>
      </c>
      <c r="H1954" s="1">
        <f t="shared" si="61"/>
        <v>6208</v>
      </c>
      <c r="I1954" t="s">
        <v>92</v>
      </c>
      <c r="J1954" t="s">
        <v>51</v>
      </c>
    </row>
    <row r="1955" spans="1:10" x14ac:dyDescent="0.25">
      <c r="A1955" t="s">
        <v>132</v>
      </c>
      <c r="B1955" t="s">
        <v>13</v>
      </c>
      <c r="C1955" t="str">
        <f t="shared" si="60"/>
        <v>L'Enfant Plaza -- Benning Road</v>
      </c>
      <c r="D1955" s="1">
        <v>1466</v>
      </c>
      <c r="E1955" t="s">
        <v>133</v>
      </c>
      <c r="F1955" t="s">
        <v>1</v>
      </c>
      <c r="G1955">
        <v>1</v>
      </c>
      <c r="H1955" s="1">
        <f t="shared" si="61"/>
        <v>1466</v>
      </c>
      <c r="I1955" t="s">
        <v>92</v>
      </c>
      <c r="J1955" t="s">
        <v>50</v>
      </c>
    </row>
    <row r="1956" spans="1:10" x14ac:dyDescent="0.25">
      <c r="A1956" t="s">
        <v>132</v>
      </c>
      <c r="B1956" t="s">
        <v>17</v>
      </c>
      <c r="C1956" t="str">
        <f t="shared" si="60"/>
        <v>L'Enfant Plaza -- Braddock Road</v>
      </c>
      <c r="D1956" s="1">
        <v>6289</v>
      </c>
      <c r="E1956" t="s">
        <v>133</v>
      </c>
      <c r="F1956" t="s">
        <v>18</v>
      </c>
      <c r="G1956">
        <v>1</v>
      </c>
      <c r="H1956" s="1">
        <f t="shared" si="61"/>
        <v>6289</v>
      </c>
      <c r="I1956" t="s">
        <v>92</v>
      </c>
      <c r="J1956" t="s">
        <v>39</v>
      </c>
    </row>
    <row r="1957" spans="1:10" x14ac:dyDescent="0.25">
      <c r="A1957" t="s">
        <v>132</v>
      </c>
      <c r="B1957" t="s">
        <v>20</v>
      </c>
      <c r="C1957" t="str">
        <f t="shared" si="60"/>
        <v>L'Enfant Plaza -- Brookland</v>
      </c>
      <c r="D1957" s="1">
        <v>2055</v>
      </c>
      <c r="E1957" t="s">
        <v>133</v>
      </c>
      <c r="F1957" t="s">
        <v>15</v>
      </c>
      <c r="G1957">
        <v>2</v>
      </c>
      <c r="H1957" s="1">
        <f t="shared" si="61"/>
        <v>4110</v>
      </c>
      <c r="I1957" t="s">
        <v>92</v>
      </c>
      <c r="J1957" t="s">
        <v>37</v>
      </c>
    </row>
    <row r="1958" spans="1:10" x14ac:dyDescent="0.25">
      <c r="A1958" t="s">
        <v>132</v>
      </c>
      <c r="B1958" t="s">
        <v>21</v>
      </c>
      <c r="C1958" t="str">
        <f t="shared" si="60"/>
        <v>L'Enfant Plaza -- Capitol Heights</v>
      </c>
      <c r="D1958" s="1">
        <v>1391</v>
      </c>
      <c r="E1958" t="s">
        <v>133</v>
      </c>
      <c r="F1958" t="s">
        <v>1</v>
      </c>
      <c r="G1958">
        <v>1</v>
      </c>
      <c r="H1958" s="1">
        <f t="shared" si="61"/>
        <v>1391</v>
      </c>
      <c r="I1958" t="s">
        <v>92</v>
      </c>
      <c r="J1958" t="s">
        <v>37</v>
      </c>
    </row>
    <row r="1959" spans="1:10" x14ac:dyDescent="0.25">
      <c r="A1959" t="s">
        <v>132</v>
      </c>
      <c r="B1959" t="s">
        <v>26</v>
      </c>
      <c r="C1959" t="str">
        <f t="shared" si="60"/>
        <v>L'Enfant Plaza -- Clarendon</v>
      </c>
      <c r="D1959" s="1">
        <v>2778</v>
      </c>
      <c r="E1959" t="s">
        <v>133</v>
      </c>
      <c r="F1959" t="s">
        <v>12</v>
      </c>
      <c r="G1959">
        <v>1</v>
      </c>
      <c r="H1959" s="1">
        <f t="shared" si="61"/>
        <v>2778</v>
      </c>
      <c r="I1959" t="s">
        <v>92</v>
      </c>
      <c r="J1959" t="s">
        <v>39</v>
      </c>
    </row>
    <row r="1960" spans="1:10" x14ac:dyDescent="0.25">
      <c r="A1960" t="s">
        <v>132</v>
      </c>
      <c r="B1960" t="s">
        <v>265</v>
      </c>
      <c r="C1960" t="str">
        <f t="shared" si="60"/>
        <v>L'Enfant Plaza -- Congress Heights</v>
      </c>
      <c r="D1960" s="1">
        <v>1636</v>
      </c>
      <c r="E1960" t="s">
        <v>133</v>
      </c>
      <c r="F1960" t="s">
        <v>4</v>
      </c>
      <c r="G1960">
        <v>1</v>
      </c>
      <c r="H1960" s="1">
        <f t="shared" si="61"/>
        <v>1636</v>
      </c>
      <c r="I1960" t="s">
        <v>92</v>
      </c>
      <c r="J1960" t="s">
        <v>37</v>
      </c>
    </row>
    <row r="1961" spans="1:10" x14ac:dyDescent="0.25">
      <c r="A1961" t="s">
        <v>132</v>
      </c>
      <c r="B1961" t="s">
        <v>266</v>
      </c>
      <c r="C1961" t="str">
        <f t="shared" si="60"/>
        <v>L'Enfant Plaza -- Court House</v>
      </c>
      <c r="D1961" s="1">
        <v>3769</v>
      </c>
      <c r="E1961" t="s">
        <v>133</v>
      </c>
      <c r="F1961" t="s">
        <v>12</v>
      </c>
      <c r="G1961">
        <v>1</v>
      </c>
      <c r="H1961" s="1">
        <f t="shared" si="61"/>
        <v>3769</v>
      </c>
      <c r="I1961" t="s">
        <v>92</v>
      </c>
      <c r="J1961" t="s">
        <v>51</v>
      </c>
    </row>
    <row r="1962" spans="1:10" x14ac:dyDescent="0.25">
      <c r="A1962" t="s">
        <v>132</v>
      </c>
      <c r="B1962" t="s">
        <v>267</v>
      </c>
      <c r="C1962" t="str">
        <f t="shared" si="60"/>
        <v>L'Enfant Plaza -- Crystal City</v>
      </c>
      <c r="D1962" s="1">
        <v>14474</v>
      </c>
      <c r="E1962" t="s">
        <v>133</v>
      </c>
      <c r="F1962" t="s">
        <v>18</v>
      </c>
      <c r="G1962">
        <v>1</v>
      </c>
      <c r="H1962" s="1">
        <f t="shared" si="61"/>
        <v>14474</v>
      </c>
      <c r="I1962" t="s">
        <v>92</v>
      </c>
      <c r="J1962" t="s">
        <v>51</v>
      </c>
    </row>
    <row r="1963" spans="1:10" x14ac:dyDescent="0.25">
      <c r="A1963" t="s">
        <v>132</v>
      </c>
      <c r="B1963" t="s">
        <v>268</v>
      </c>
      <c r="C1963" t="str">
        <f t="shared" si="60"/>
        <v>L'Enfant Plaza -- Deanwood</v>
      </c>
      <c r="D1963" s="1">
        <v>1023</v>
      </c>
      <c r="E1963" t="s">
        <v>133</v>
      </c>
      <c r="F1963" t="s">
        <v>25</v>
      </c>
      <c r="G1963">
        <v>1</v>
      </c>
      <c r="H1963" s="1">
        <f t="shared" si="61"/>
        <v>1023</v>
      </c>
      <c r="I1963" t="s">
        <v>92</v>
      </c>
      <c r="J1963" t="s">
        <v>50</v>
      </c>
    </row>
    <row r="1964" spans="1:10" x14ac:dyDescent="0.25">
      <c r="A1964" t="s">
        <v>132</v>
      </c>
      <c r="B1964" t="s">
        <v>271</v>
      </c>
      <c r="C1964" t="str">
        <f t="shared" si="60"/>
        <v>L'Enfant Plaza -- East Falls Church</v>
      </c>
      <c r="D1964" s="1">
        <v>3142</v>
      </c>
      <c r="E1964" t="s">
        <v>133</v>
      </c>
      <c r="F1964" t="s">
        <v>12</v>
      </c>
      <c r="G1964">
        <v>1</v>
      </c>
      <c r="H1964" s="1">
        <f t="shared" si="61"/>
        <v>3142</v>
      </c>
      <c r="I1964" t="s">
        <v>92</v>
      </c>
      <c r="J1964" t="s">
        <v>51</v>
      </c>
    </row>
    <row r="1965" spans="1:10" x14ac:dyDescent="0.25">
      <c r="A1965" t="s">
        <v>132</v>
      </c>
      <c r="B1965" t="s">
        <v>273</v>
      </c>
      <c r="C1965" t="str">
        <f t="shared" si="60"/>
        <v>L'Enfant Plaza -- Eisenhower Avenue</v>
      </c>
      <c r="D1965" s="1">
        <v>2426</v>
      </c>
      <c r="E1965" t="s">
        <v>133</v>
      </c>
      <c r="F1965" t="s">
        <v>274</v>
      </c>
      <c r="G1965">
        <v>1</v>
      </c>
      <c r="H1965" s="1">
        <f t="shared" si="61"/>
        <v>2426</v>
      </c>
      <c r="I1965" t="s">
        <v>92</v>
      </c>
      <c r="J1965" t="s">
        <v>39</v>
      </c>
    </row>
    <row r="1966" spans="1:10" x14ac:dyDescent="0.25">
      <c r="A1966" t="s">
        <v>132</v>
      </c>
      <c r="B1966" t="s">
        <v>116</v>
      </c>
      <c r="C1966" t="str">
        <f t="shared" si="60"/>
        <v>L'Enfant Plaza -- Fort Totten</v>
      </c>
      <c r="D1966" s="1">
        <v>5299</v>
      </c>
      <c r="E1966" t="s">
        <v>133</v>
      </c>
      <c r="F1966" t="s">
        <v>117</v>
      </c>
      <c r="G1966">
        <v>1</v>
      </c>
      <c r="H1966" s="1">
        <f t="shared" si="61"/>
        <v>5299</v>
      </c>
      <c r="I1966" t="s">
        <v>92</v>
      </c>
      <c r="J1966" t="s">
        <v>37</v>
      </c>
    </row>
    <row r="1967" spans="1:10" x14ac:dyDescent="0.25">
      <c r="A1967" t="s">
        <v>132</v>
      </c>
      <c r="B1967" t="s">
        <v>119</v>
      </c>
      <c r="C1967" t="str">
        <f t="shared" si="60"/>
        <v>L'Enfant Plaza -- Friendship Heights</v>
      </c>
      <c r="D1967" s="1">
        <v>2836</v>
      </c>
      <c r="E1967" t="s">
        <v>133</v>
      </c>
      <c r="F1967" t="s">
        <v>15</v>
      </c>
      <c r="G1967">
        <v>2</v>
      </c>
      <c r="H1967" s="1">
        <f t="shared" si="61"/>
        <v>5672</v>
      </c>
      <c r="I1967" t="s">
        <v>92</v>
      </c>
      <c r="J1967" t="s">
        <v>50</v>
      </c>
    </row>
    <row r="1968" spans="1:10" x14ac:dyDescent="0.25">
      <c r="A1968" t="s">
        <v>132</v>
      </c>
      <c r="B1968" t="s">
        <v>129</v>
      </c>
      <c r="C1968" t="str">
        <f t="shared" si="60"/>
        <v>L'Enfant Plaza -- King Street</v>
      </c>
      <c r="D1968" s="1">
        <v>9608</v>
      </c>
      <c r="E1968" t="s">
        <v>133</v>
      </c>
      <c r="F1968" t="s">
        <v>18</v>
      </c>
      <c r="G1968">
        <v>1</v>
      </c>
      <c r="H1968" s="1">
        <f t="shared" si="61"/>
        <v>9608</v>
      </c>
      <c r="I1968" t="s">
        <v>92</v>
      </c>
      <c r="J1968" t="s">
        <v>51</v>
      </c>
    </row>
    <row r="1969" spans="1:10" x14ac:dyDescent="0.25">
      <c r="A1969" t="s">
        <v>132</v>
      </c>
      <c r="B1969" t="s">
        <v>185</v>
      </c>
      <c r="C1969" t="str">
        <f t="shared" si="60"/>
        <v>L'Enfant Plaza -- Minnesota Avenue</v>
      </c>
      <c r="D1969" s="1">
        <v>1520</v>
      </c>
      <c r="E1969" t="s">
        <v>133</v>
      </c>
      <c r="F1969" t="s">
        <v>25</v>
      </c>
      <c r="G1969">
        <v>1</v>
      </c>
      <c r="H1969" s="1">
        <f t="shared" si="61"/>
        <v>1520</v>
      </c>
      <c r="I1969" t="s">
        <v>92</v>
      </c>
      <c r="J1969" t="s">
        <v>37</v>
      </c>
    </row>
    <row r="1970" spans="1:10" x14ac:dyDescent="0.25">
      <c r="A1970" t="s">
        <v>132</v>
      </c>
      <c r="B1970" t="s">
        <v>156</v>
      </c>
      <c r="C1970" t="str">
        <f t="shared" si="60"/>
        <v>L'Enfant Plaza -- Pentagon</v>
      </c>
      <c r="D1970" s="1">
        <v>22337</v>
      </c>
      <c r="E1970" t="s">
        <v>133</v>
      </c>
      <c r="F1970" t="s">
        <v>18</v>
      </c>
      <c r="G1970">
        <v>1</v>
      </c>
      <c r="H1970" s="1">
        <f t="shared" si="61"/>
        <v>22337</v>
      </c>
      <c r="I1970" t="s">
        <v>92</v>
      </c>
      <c r="J1970" t="s">
        <v>51</v>
      </c>
    </row>
    <row r="1971" spans="1:10" x14ac:dyDescent="0.25">
      <c r="A1971" t="s">
        <v>132</v>
      </c>
      <c r="B1971" t="s">
        <v>157</v>
      </c>
      <c r="C1971" t="str">
        <f t="shared" si="60"/>
        <v>L'Enfant Plaza -- Pentagon City</v>
      </c>
      <c r="D1971" s="1">
        <v>22235</v>
      </c>
      <c r="E1971" t="s">
        <v>133</v>
      </c>
      <c r="F1971" t="s">
        <v>18</v>
      </c>
      <c r="G1971">
        <v>1</v>
      </c>
      <c r="H1971" s="1">
        <f t="shared" si="61"/>
        <v>22235</v>
      </c>
      <c r="I1971" t="s">
        <v>92</v>
      </c>
      <c r="J1971" t="s">
        <v>39</v>
      </c>
    </row>
    <row r="1972" spans="1:10" x14ac:dyDescent="0.25">
      <c r="A1972" t="s">
        <v>132</v>
      </c>
      <c r="B1972" t="s">
        <v>160</v>
      </c>
      <c r="C1972" t="str">
        <f t="shared" si="60"/>
        <v>L'Enfant Plaza -- Reagan Washington National Airport</v>
      </c>
      <c r="D1972" s="1">
        <v>5649</v>
      </c>
      <c r="E1972" t="s">
        <v>133</v>
      </c>
      <c r="F1972" t="s">
        <v>18</v>
      </c>
      <c r="G1972">
        <v>1</v>
      </c>
      <c r="H1972" s="1">
        <f t="shared" si="61"/>
        <v>5649</v>
      </c>
      <c r="I1972" t="s">
        <v>92</v>
      </c>
      <c r="J1972" t="s">
        <v>39</v>
      </c>
    </row>
    <row r="1973" spans="1:10" x14ac:dyDescent="0.25">
      <c r="A1973" t="s">
        <v>132</v>
      </c>
      <c r="B1973" t="s">
        <v>161</v>
      </c>
      <c r="C1973" t="str">
        <f t="shared" si="60"/>
        <v>L'Enfant Plaza -- Rhode Island Avenue</v>
      </c>
      <c r="D1973" s="1">
        <v>1801</v>
      </c>
      <c r="E1973" t="s">
        <v>133</v>
      </c>
      <c r="F1973" t="s">
        <v>15</v>
      </c>
      <c r="G1973">
        <v>2</v>
      </c>
      <c r="H1973" s="1">
        <f t="shared" si="61"/>
        <v>3602</v>
      </c>
      <c r="I1973" t="s">
        <v>92</v>
      </c>
      <c r="J1973" t="s">
        <v>40</v>
      </c>
    </row>
    <row r="1974" spans="1:10" x14ac:dyDescent="0.25">
      <c r="A1974" t="s">
        <v>132</v>
      </c>
      <c r="B1974" t="s">
        <v>163</v>
      </c>
      <c r="C1974" t="str">
        <f t="shared" si="60"/>
        <v>L'Enfant Plaza -- Rosslyn</v>
      </c>
      <c r="D1974" s="1">
        <v>7000</v>
      </c>
      <c r="E1974" t="s">
        <v>133</v>
      </c>
      <c r="F1974" t="s">
        <v>23</v>
      </c>
      <c r="G1974">
        <v>1</v>
      </c>
      <c r="H1974" s="1">
        <f t="shared" si="61"/>
        <v>7000</v>
      </c>
      <c r="I1974" t="s">
        <v>92</v>
      </c>
      <c r="J1974" t="s">
        <v>39</v>
      </c>
    </row>
    <row r="1975" spans="1:10" x14ac:dyDescent="0.25">
      <c r="A1975" t="s">
        <v>132</v>
      </c>
      <c r="B1975" t="s">
        <v>168</v>
      </c>
      <c r="C1975" t="str">
        <f t="shared" si="60"/>
        <v>L'Enfant Plaza -- Southern Avenue</v>
      </c>
      <c r="D1975" s="1">
        <v>6040</v>
      </c>
      <c r="E1975" t="s">
        <v>133</v>
      </c>
      <c r="F1975" t="s">
        <v>4</v>
      </c>
      <c r="G1975">
        <v>1</v>
      </c>
      <c r="H1975" s="1">
        <f t="shared" si="61"/>
        <v>6040</v>
      </c>
      <c r="I1975" t="s">
        <v>92</v>
      </c>
      <c r="J1975" t="s">
        <v>40</v>
      </c>
    </row>
    <row r="1976" spans="1:10" x14ac:dyDescent="0.25">
      <c r="A1976" t="s">
        <v>132</v>
      </c>
      <c r="B1976" t="s">
        <v>60</v>
      </c>
      <c r="C1976" t="str">
        <f t="shared" si="60"/>
        <v>L'Enfant Plaza -- Takoma</v>
      </c>
      <c r="D1976" s="1">
        <v>2693</v>
      </c>
      <c r="E1976" t="s">
        <v>133</v>
      </c>
      <c r="F1976" t="s">
        <v>15</v>
      </c>
      <c r="G1976">
        <v>2</v>
      </c>
      <c r="H1976" s="1">
        <f t="shared" si="61"/>
        <v>5386</v>
      </c>
      <c r="I1976" t="s">
        <v>92</v>
      </c>
      <c r="J1976" t="s">
        <v>40</v>
      </c>
    </row>
    <row r="1977" spans="1:10" x14ac:dyDescent="0.25">
      <c r="A1977" t="s">
        <v>132</v>
      </c>
      <c r="B1977" t="s">
        <v>66</v>
      </c>
      <c r="C1977" t="str">
        <f t="shared" si="60"/>
        <v>L'Enfant Plaza -- Van Dorn Street</v>
      </c>
      <c r="D1977" s="1">
        <v>3884</v>
      </c>
      <c r="E1977" t="s">
        <v>133</v>
      </c>
      <c r="F1977" t="s">
        <v>10</v>
      </c>
      <c r="G1977">
        <v>1</v>
      </c>
      <c r="H1977" s="1">
        <f t="shared" si="61"/>
        <v>3884</v>
      </c>
      <c r="I1977" t="s">
        <v>92</v>
      </c>
      <c r="J1977" t="s">
        <v>42</v>
      </c>
    </row>
    <row r="1978" spans="1:10" x14ac:dyDescent="0.25">
      <c r="A1978" t="s">
        <v>132</v>
      </c>
      <c r="B1978" t="s">
        <v>201</v>
      </c>
      <c r="C1978" t="str">
        <f t="shared" si="60"/>
        <v>L'Enfant Plaza -- Virginia Square-GMU</v>
      </c>
      <c r="D1978" s="1">
        <v>2685</v>
      </c>
      <c r="E1978" t="s">
        <v>133</v>
      </c>
      <c r="F1978" t="s">
        <v>12</v>
      </c>
      <c r="G1978">
        <v>1</v>
      </c>
      <c r="H1978" s="1">
        <f t="shared" si="61"/>
        <v>2685</v>
      </c>
      <c r="I1978" t="s">
        <v>92</v>
      </c>
      <c r="J1978" t="s">
        <v>39</v>
      </c>
    </row>
    <row r="1979" spans="1:10" x14ac:dyDescent="0.25">
      <c r="A1979" t="s">
        <v>181</v>
      </c>
      <c r="B1979" t="s">
        <v>3</v>
      </c>
      <c r="C1979" t="str">
        <f t="shared" si="60"/>
        <v>McPherson Square -- Anacostia</v>
      </c>
      <c r="D1979" s="1">
        <v>2486</v>
      </c>
      <c r="E1979" t="s">
        <v>23</v>
      </c>
      <c r="F1979" t="s">
        <v>4</v>
      </c>
      <c r="G1979">
        <v>2</v>
      </c>
      <c r="H1979" s="1">
        <f t="shared" si="61"/>
        <v>4972</v>
      </c>
      <c r="I1979" t="s">
        <v>92</v>
      </c>
      <c r="J1979" t="s">
        <v>37</v>
      </c>
    </row>
    <row r="1980" spans="1:10" x14ac:dyDescent="0.25">
      <c r="A1980" t="s">
        <v>181</v>
      </c>
      <c r="B1980" t="s">
        <v>9</v>
      </c>
      <c r="C1980" t="str">
        <f t="shared" si="60"/>
        <v>McPherson Square -- Arlington Cemetery</v>
      </c>
      <c r="D1980" s="1">
        <v>1968</v>
      </c>
      <c r="E1980" t="s">
        <v>23</v>
      </c>
      <c r="F1980" t="s">
        <v>10</v>
      </c>
      <c r="G1980">
        <v>2</v>
      </c>
      <c r="H1980" s="1">
        <f t="shared" si="61"/>
        <v>3936</v>
      </c>
      <c r="I1980" t="s">
        <v>92</v>
      </c>
      <c r="J1980" t="s">
        <v>39</v>
      </c>
    </row>
    <row r="1981" spans="1:10" x14ac:dyDescent="0.25">
      <c r="A1981" t="s">
        <v>181</v>
      </c>
      <c r="B1981" t="s">
        <v>11</v>
      </c>
      <c r="C1981" t="str">
        <f t="shared" si="60"/>
        <v>McPherson Square -- Ballston</v>
      </c>
      <c r="D1981" s="1">
        <v>18458</v>
      </c>
      <c r="E1981" t="s">
        <v>23</v>
      </c>
      <c r="F1981" t="s">
        <v>12</v>
      </c>
      <c r="G1981">
        <v>1</v>
      </c>
      <c r="H1981" s="1">
        <f t="shared" si="61"/>
        <v>18458</v>
      </c>
      <c r="I1981" t="s">
        <v>92</v>
      </c>
      <c r="J1981" t="s">
        <v>39</v>
      </c>
    </row>
    <row r="1982" spans="1:10" x14ac:dyDescent="0.25">
      <c r="A1982" t="s">
        <v>181</v>
      </c>
      <c r="B1982" t="s">
        <v>13</v>
      </c>
      <c r="C1982" t="str">
        <f t="shared" si="60"/>
        <v>McPherson Square -- Benning Road</v>
      </c>
      <c r="D1982" s="1">
        <v>2390</v>
      </c>
      <c r="E1982" t="s">
        <v>23</v>
      </c>
      <c r="F1982" t="s">
        <v>1</v>
      </c>
      <c r="G1982">
        <v>2</v>
      </c>
      <c r="H1982" s="1">
        <f t="shared" si="61"/>
        <v>4780</v>
      </c>
      <c r="I1982" t="s">
        <v>92</v>
      </c>
      <c r="J1982" t="s">
        <v>40</v>
      </c>
    </row>
    <row r="1983" spans="1:10" x14ac:dyDescent="0.25">
      <c r="A1983" t="s">
        <v>181</v>
      </c>
      <c r="B1983" t="s">
        <v>17</v>
      </c>
      <c r="C1983" t="str">
        <f t="shared" si="60"/>
        <v>McPherson Square -- Braddock Road</v>
      </c>
      <c r="D1983" s="1">
        <v>5470</v>
      </c>
      <c r="E1983" t="s">
        <v>23</v>
      </c>
      <c r="F1983" t="s">
        <v>18</v>
      </c>
      <c r="G1983">
        <v>2</v>
      </c>
      <c r="H1983" s="1">
        <f t="shared" si="61"/>
        <v>10940</v>
      </c>
      <c r="I1983" t="s">
        <v>92</v>
      </c>
      <c r="J1983" t="s">
        <v>42</v>
      </c>
    </row>
    <row r="1984" spans="1:10" x14ac:dyDescent="0.25">
      <c r="A1984" t="s">
        <v>181</v>
      </c>
      <c r="B1984" t="s">
        <v>20</v>
      </c>
      <c r="C1984" t="str">
        <f t="shared" si="60"/>
        <v>McPherson Square -- Brookland</v>
      </c>
      <c r="D1984" s="1">
        <v>1197</v>
      </c>
      <c r="E1984" t="s">
        <v>23</v>
      </c>
      <c r="F1984" t="s">
        <v>15</v>
      </c>
      <c r="G1984">
        <v>2</v>
      </c>
      <c r="H1984" s="1">
        <f t="shared" si="61"/>
        <v>2394</v>
      </c>
      <c r="I1984" t="s">
        <v>92</v>
      </c>
      <c r="J1984" t="s">
        <v>37</v>
      </c>
    </row>
    <row r="1985" spans="1:10" x14ac:dyDescent="0.25">
      <c r="A1985" t="s">
        <v>181</v>
      </c>
      <c r="B1985" t="s">
        <v>21</v>
      </c>
      <c r="C1985" t="str">
        <f t="shared" si="60"/>
        <v>McPherson Square -- Capitol Heights</v>
      </c>
      <c r="D1985" s="1">
        <v>2383</v>
      </c>
      <c r="E1985" t="s">
        <v>23</v>
      </c>
      <c r="F1985" t="s">
        <v>1</v>
      </c>
      <c r="G1985">
        <v>2</v>
      </c>
      <c r="H1985" s="1">
        <f t="shared" si="61"/>
        <v>4766</v>
      </c>
      <c r="I1985" t="s">
        <v>92</v>
      </c>
      <c r="J1985" t="s">
        <v>37</v>
      </c>
    </row>
    <row r="1986" spans="1:10" x14ac:dyDescent="0.25">
      <c r="A1986" t="s">
        <v>181</v>
      </c>
      <c r="B1986" t="s">
        <v>26</v>
      </c>
      <c r="C1986" t="str">
        <f t="shared" ref="C1986:C2049" si="62">(A1986&amp;" -- "&amp;B1986)</f>
        <v>McPherson Square -- Clarendon</v>
      </c>
      <c r="D1986" s="1">
        <v>10412</v>
      </c>
      <c r="E1986" t="s">
        <v>23</v>
      </c>
      <c r="F1986" t="s">
        <v>12</v>
      </c>
      <c r="G1986">
        <v>1</v>
      </c>
      <c r="H1986" s="1">
        <f t="shared" ref="H1986:H2049" si="63">D1986*G1986</f>
        <v>10412</v>
      </c>
      <c r="I1986" t="s">
        <v>92</v>
      </c>
      <c r="J1986" t="s">
        <v>39</v>
      </c>
    </row>
    <row r="1987" spans="1:10" x14ac:dyDescent="0.25">
      <c r="A1987" t="s">
        <v>181</v>
      </c>
      <c r="B1987" t="s">
        <v>265</v>
      </c>
      <c r="C1987" t="str">
        <f t="shared" si="62"/>
        <v>McPherson Square -- Congress Heights</v>
      </c>
      <c r="D1987" s="1">
        <v>1161</v>
      </c>
      <c r="E1987" t="s">
        <v>23</v>
      </c>
      <c r="F1987" t="s">
        <v>4</v>
      </c>
      <c r="G1987">
        <v>2</v>
      </c>
      <c r="H1987" s="1">
        <f t="shared" si="63"/>
        <v>2322</v>
      </c>
      <c r="I1987" t="s">
        <v>92</v>
      </c>
      <c r="J1987" t="s">
        <v>40</v>
      </c>
    </row>
    <row r="1988" spans="1:10" x14ac:dyDescent="0.25">
      <c r="A1988" t="s">
        <v>181</v>
      </c>
      <c r="B1988" t="s">
        <v>266</v>
      </c>
      <c r="C1988" t="str">
        <f t="shared" si="62"/>
        <v>McPherson Square -- Court House</v>
      </c>
      <c r="D1988" s="1">
        <v>14173</v>
      </c>
      <c r="E1988" t="s">
        <v>23</v>
      </c>
      <c r="F1988" t="s">
        <v>12</v>
      </c>
      <c r="G1988">
        <v>1</v>
      </c>
      <c r="H1988" s="1">
        <f t="shared" si="63"/>
        <v>14173</v>
      </c>
      <c r="I1988" t="s">
        <v>92</v>
      </c>
      <c r="J1988" t="s">
        <v>39</v>
      </c>
    </row>
    <row r="1989" spans="1:10" x14ac:dyDescent="0.25">
      <c r="A1989" t="s">
        <v>181</v>
      </c>
      <c r="B1989" t="s">
        <v>267</v>
      </c>
      <c r="C1989" t="str">
        <f t="shared" si="62"/>
        <v>McPherson Square -- Crystal City</v>
      </c>
      <c r="D1989" s="1">
        <v>8227</v>
      </c>
      <c r="E1989" t="s">
        <v>23</v>
      </c>
      <c r="F1989" t="s">
        <v>18</v>
      </c>
      <c r="G1989">
        <v>2</v>
      </c>
      <c r="H1989" s="1">
        <f t="shared" si="63"/>
        <v>16454</v>
      </c>
      <c r="I1989" t="s">
        <v>92</v>
      </c>
      <c r="J1989" t="s">
        <v>39</v>
      </c>
    </row>
    <row r="1990" spans="1:10" x14ac:dyDescent="0.25">
      <c r="A1990" t="s">
        <v>181</v>
      </c>
      <c r="B1990" t="s">
        <v>268</v>
      </c>
      <c r="C1990" t="str">
        <f t="shared" si="62"/>
        <v>McPherson Square -- Deanwood</v>
      </c>
      <c r="D1990" s="1">
        <v>1325</v>
      </c>
      <c r="E1990" t="s">
        <v>23</v>
      </c>
      <c r="F1990" t="s">
        <v>25</v>
      </c>
      <c r="G1990">
        <v>1</v>
      </c>
      <c r="H1990" s="1">
        <f t="shared" si="63"/>
        <v>1325</v>
      </c>
      <c r="I1990" t="s">
        <v>92</v>
      </c>
      <c r="J1990" t="s">
        <v>37</v>
      </c>
    </row>
    <row r="1991" spans="1:10" x14ac:dyDescent="0.25">
      <c r="A1991" t="s">
        <v>181</v>
      </c>
      <c r="B1991" t="s">
        <v>271</v>
      </c>
      <c r="C1991" t="str">
        <f t="shared" si="62"/>
        <v>McPherson Square -- East Falls Church</v>
      </c>
      <c r="D1991" s="1">
        <v>7945</v>
      </c>
      <c r="E1991" t="s">
        <v>23</v>
      </c>
      <c r="F1991" t="s">
        <v>12</v>
      </c>
      <c r="G1991">
        <v>1</v>
      </c>
      <c r="H1991" s="1">
        <f t="shared" si="63"/>
        <v>7945</v>
      </c>
      <c r="I1991" t="s">
        <v>92</v>
      </c>
      <c r="J1991" t="s">
        <v>52</v>
      </c>
    </row>
    <row r="1992" spans="1:10" x14ac:dyDescent="0.25">
      <c r="A1992" t="s">
        <v>181</v>
      </c>
      <c r="B1992" t="s">
        <v>273</v>
      </c>
      <c r="C1992" t="str">
        <f t="shared" si="62"/>
        <v>McPherson Square -- Eisenhower Avenue</v>
      </c>
      <c r="D1992" s="1">
        <v>1010</v>
      </c>
      <c r="E1992" t="s">
        <v>23</v>
      </c>
      <c r="F1992" t="s">
        <v>274</v>
      </c>
      <c r="G1992">
        <v>2</v>
      </c>
      <c r="H1992" s="1">
        <f t="shared" si="63"/>
        <v>2020</v>
      </c>
      <c r="I1992" t="s">
        <v>92</v>
      </c>
      <c r="J1992" t="s">
        <v>39</v>
      </c>
    </row>
    <row r="1993" spans="1:10" x14ac:dyDescent="0.25">
      <c r="A1993" t="s">
        <v>181</v>
      </c>
      <c r="B1993" t="s">
        <v>116</v>
      </c>
      <c r="C1993" t="str">
        <f t="shared" si="62"/>
        <v>McPherson Square -- Fort Totten</v>
      </c>
      <c r="D1993" s="1">
        <v>1725</v>
      </c>
      <c r="E1993" t="s">
        <v>23</v>
      </c>
      <c r="F1993" t="s">
        <v>117</v>
      </c>
      <c r="G1993">
        <v>2</v>
      </c>
      <c r="H1993" s="1">
        <f t="shared" si="63"/>
        <v>3450</v>
      </c>
      <c r="I1993" t="s">
        <v>92</v>
      </c>
      <c r="J1993" t="s">
        <v>40</v>
      </c>
    </row>
    <row r="1994" spans="1:10" x14ac:dyDescent="0.25">
      <c r="A1994" t="s">
        <v>181</v>
      </c>
      <c r="B1994" t="s">
        <v>119</v>
      </c>
      <c r="C1994" t="str">
        <f t="shared" si="62"/>
        <v>McPherson Square -- Friendship Heights</v>
      </c>
      <c r="D1994" s="1">
        <v>829</v>
      </c>
      <c r="E1994" t="s">
        <v>23</v>
      </c>
      <c r="F1994" t="s">
        <v>15</v>
      </c>
      <c r="G1994">
        <v>2</v>
      </c>
      <c r="H1994" s="1">
        <f t="shared" si="63"/>
        <v>1658</v>
      </c>
      <c r="I1994" t="s">
        <v>92</v>
      </c>
      <c r="J1994" t="s">
        <v>40</v>
      </c>
    </row>
    <row r="1995" spans="1:10" x14ac:dyDescent="0.25">
      <c r="A1995" t="s">
        <v>181</v>
      </c>
      <c r="B1995" t="s">
        <v>129</v>
      </c>
      <c r="C1995" t="str">
        <f t="shared" si="62"/>
        <v>McPherson Square -- King Street</v>
      </c>
      <c r="D1995" s="1">
        <v>6801</v>
      </c>
      <c r="E1995" t="s">
        <v>23</v>
      </c>
      <c r="F1995" t="s">
        <v>18</v>
      </c>
      <c r="G1995">
        <v>2</v>
      </c>
      <c r="H1995" s="1">
        <f t="shared" si="63"/>
        <v>13602</v>
      </c>
      <c r="I1995" t="s">
        <v>92</v>
      </c>
      <c r="J1995" t="s">
        <v>42</v>
      </c>
    </row>
    <row r="1996" spans="1:10" x14ac:dyDescent="0.25">
      <c r="A1996" t="s">
        <v>181</v>
      </c>
      <c r="B1996" t="s">
        <v>185</v>
      </c>
      <c r="C1996" t="str">
        <f t="shared" si="62"/>
        <v>McPherson Square -- Minnesota Avenue</v>
      </c>
      <c r="D1996" s="1">
        <v>1957</v>
      </c>
      <c r="E1996" t="s">
        <v>23</v>
      </c>
      <c r="F1996" t="s">
        <v>25</v>
      </c>
      <c r="G1996">
        <v>1</v>
      </c>
      <c r="H1996" s="1">
        <f t="shared" si="63"/>
        <v>1957</v>
      </c>
      <c r="I1996" t="s">
        <v>92</v>
      </c>
      <c r="J1996" t="s">
        <v>37</v>
      </c>
    </row>
    <row r="1997" spans="1:10" x14ac:dyDescent="0.25">
      <c r="A1997" t="s">
        <v>181</v>
      </c>
      <c r="B1997" t="s">
        <v>156</v>
      </c>
      <c r="C1997" t="str">
        <f t="shared" si="62"/>
        <v>McPherson Square -- Pentagon</v>
      </c>
      <c r="D1997" s="1">
        <v>12669</v>
      </c>
      <c r="E1997" t="s">
        <v>23</v>
      </c>
      <c r="F1997" t="s">
        <v>18</v>
      </c>
      <c r="G1997">
        <v>2</v>
      </c>
      <c r="H1997" s="1">
        <f t="shared" si="63"/>
        <v>25338</v>
      </c>
      <c r="I1997" t="s">
        <v>92</v>
      </c>
      <c r="J1997" t="s">
        <v>42</v>
      </c>
    </row>
    <row r="1998" spans="1:10" x14ac:dyDescent="0.25">
      <c r="A1998" t="s">
        <v>181</v>
      </c>
      <c r="B1998" t="s">
        <v>157</v>
      </c>
      <c r="C1998" t="str">
        <f t="shared" si="62"/>
        <v>McPherson Square -- Pentagon City</v>
      </c>
      <c r="D1998" s="1">
        <v>14644</v>
      </c>
      <c r="E1998" t="s">
        <v>23</v>
      </c>
      <c r="F1998" t="s">
        <v>18</v>
      </c>
      <c r="G1998">
        <v>2</v>
      </c>
      <c r="H1998" s="1">
        <f t="shared" si="63"/>
        <v>29288</v>
      </c>
      <c r="I1998" t="s">
        <v>92</v>
      </c>
      <c r="J1998" t="s">
        <v>42</v>
      </c>
    </row>
    <row r="1999" spans="1:10" x14ac:dyDescent="0.25">
      <c r="A1999" t="s">
        <v>181</v>
      </c>
      <c r="B1999" t="s">
        <v>160</v>
      </c>
      <c r="C1999" t="str">
        <f t="shared" si="62"/>
        <v>McPherson Square -- Reagan Washington National Airport</v>
      </c>
      <c r="D1999" s="1">
        <v>6099</v>
      </c>
      <c r="E1999" t="s">
        <v>23</v>
      </c>
      <c r="F1999" t="s">
        <v>18</v>
      </c>
      <c r="G1999">
        <v>2</v>
      </c>
      <c r="H1999" s="1">
        <f t="shared" si="63"/>
        <v>12198</v>
      </c>
      <c r="I1999" t="s">
        <v>92</v>
      </c>
      <c r="J1999" t="s">
        <v>42</v>
      </c>
    </row>
    <row r="2000" spans="1:10" x14ac:dyDescent="0.25">
      <c r="A2000" t="s">
        <v>181</v>
      </c>
      <c r="B2000" t="s">
        <v>161</v>
      </c>
      <c r="C2000" t="str">
        <f t="shared" si="62"/>
        <v>McPherson Square -- Rhode Island Avenue</v>
      </c>
      <c r="D2000" s="1">
        <v>1260</v>
      </c>
      <c r="E2000" t="s">
        <v>23</v>
      </c>
      <c r="F2000" t="s">
        <v>15</v>
      </c>
      <c r="G2000">
        <v>2</v>
      </c>
      <c r="H2000" s="1">
        <f t="shared" si="63"/>
        <v>2520</v>
      </c>
      <c r="I2000" t="s">
        <v>92</v>
      </c>
      <c r="J2000" t="s">
        <v>40</v>
      </c>
    </row>
    <row r="2001" spans="1:10" x14ac:dyDescent="0.25">
      <c r="A2001" t="s">
        <v>181</v>
      </c>
      <c r="B2001" t="s">
        <v>163</v>
      </c>
      <c r="C2001" t="str">
        <f t="shared" si="62"/>
        <v>McPherson Square -- Rosslyn</v>
      </c>
      <c r="D2001" s="1">
        <v>20558</v>
      </c>
      <c r="E2001" t="s">
        <v>23</v>
      </c>
      <c r="F2001" t="s">
        <v>23</v>
      </c>
      <c r="G2001">
        <v>1</v>
      </c>
      <c r="H2001" s="1">
        <f t="shared" si="63"/>
        <v>20558</v>
      </c>
      <c r="I2001" t="s">
        <v>92</v>
      </c>
      <c r="J2001" t="s">
        <v>53</v>
      </c>
    </row>
    <row r="2002" spans="1:10" x14ac:dyDescent="0.25">
      <c r="A2002" t="s">
        <v>181</v>
      </c>
      <c r="B2002" t="s">
        <v>168</v>
      </c>
      <c r="C2002" t="str">
        <f t="shared" si="62"/>
        <v>McPherson Square -- Southern Avenue</v>
      </c>
      <c r="D2002" s="1">
        <v>3167</v>
      </c>
      <c r="E2002" t="s">
        <v>23</v>
      </c>
      <c r="F2002" t="s">
        <v>4</v>
      </c>
      <c r="G2002">
        <v>2</v>
      </c>
      <c r="H2002" s="1">
        <f t="shared" si="63"/>
        <v>6334</v>
      </c>
      <c r="I2002" t="s">
        <v>92</v>
      </c>
      <c r="J2002" t="s">
        <v>40</v>
      </c>
    </row>
    <row r="2003" spans="1:10" x14ac:dyDescent="0.25">
      <c r="A2003" t="s">
        <v>181</v>
      </c>
      <c r="B2003" t="s">
        <v>60</v>
      </c>
      <c r="C2003" t="str">
        <f t="shared" si="62"/>
        <v>McPherson Square -- Takoma</v>
      </c>
      <c r="D2003" s="1">
        <v>1131</v>
      </c>
      <c r="E2003" t="s">
        <v>23</v>
      </c>
      <c r="F2003" t="s">
        <v>15</v>
      </c>
      <c r="G2003">
        <v>2</v>
      </c>
      <c r="H2003" s="1">
        <f t="shared" si="63"/>
        <v>2262</v>
      </c>
      <c r="I2003" t="s">
        <v>92</v>
      </c>
      <c r="J2003" t="s">
        <v>40</v>
      </c>
    </row>
    <row r="2004" spans="1:10" x14ac:dyDescent="0.25">
      <c r="A2004" t="s">
        <v>181</v>
      </c>
      <c r="B2004" t="s">
        <v>66</v>
      </c>
      <c r="C2004" t="str">
        <f t="shared" si="62"/>
        <v>McPherson Square -- Van Dorn Street</v>
      </c>
      <c r="D2004" s="1">
        <v>4451</v>
      </c>
      <c r="E2004" t="s">
        <v>23</v>
      </c>
      <c r="F2004" t="s">
        <v>10</v>
      </c>
      <c r="G2004">
        <v>2</v>
      </c>
      <c r="H2004" s="1">
        <f t="shared" si="63"/>
        <v>8902</v>
      </c>
      <c r="I2004" t="s">
        <v>92</v>
      </c>
      <c r="J2004" t="s">
        <v>39</v>
      </c>
    </row>
    <row r="2005" spans="1:10" x14ac:dyDescent="0.25">
      <c r="A2005" t="s">
        <v>181</v>
      </c>
      <c r="B2005" t="s">
        <v>201</v>
      </c>
      <c r="C2005" t="str">
        <f t="shared" si="62"/>
        <v>McPherson Square -- Virginia Square-GMU</v>
      </c>
      <c r="D2005" s="1">
        <v>6805</v>
      </c>
      <c r="E2005" t="s">
        <v>23</v>
      </c>
      <c r="F2005" t="s">
        <v>12</v>
      </c>
      <c r="G2005">
        <v>1</v>
      </c>
      <c r="H2005" s="1">
        <f t="shared" si="63"/>
        <v>6805</v>
      </c>
      <c r="I2005" t="s">
        <v>92</v>
      </c>
      <c r="J2005" t="s">
        <v>54</v>
      </c>
    </row>
    <row r="2006" spans="1:10" x14ac:dyDescent="0.25">
      <c r="A2006" t="s">
        <v>183</v>
      </c>
      <c r="B2006" t="s">
        <v>3</v>
      </c>
      <c r="C2006" t="str">
        <f t="shared" si="62"/>
        <v>Metro Center -- Anacostia</v>
      </c>
      <c r="D2006" s="1">
        <v>2603</v>
      </c>
      <c r="E2006" t="s">
        <v>184</v>
      </c>
      <c r="F2006" t="s">
        <v>4</v>
      </c>
      <c r="G2006">
        <v>2</v>
      </c>
      <c r="H2006" s="1">
        <f t="shared" si="63"/>
        <v>5206</v>
      </c>
      <c r="I2006" t="s">
        <v>92</v>
      </c>
      <c r="J2006" t="s">
        <v>37</v>
      </c>
    </row>
    <row r="2007" spans="1:10" x14ac:dyDescent="0.25">
      <c r="A2007" t="s">
        <v>183</v>
      </c>
      <c r="B2007" t="s">
        <v>9</v>
      </c>
      <c r="C2007" t="str">
        <f t="shared" si="62"/>
        <v>Metro Center -- Arlington Cemetery</v>
      </c>
      <c r="D2007" s="1">
        <v>3224</v>
      </c>
      <c r="E2007" t="s">
        <v>184</v>
      </c>
      <c r="F2007" t="s">
        <v>10</v>
      </c>
      <c r="G2007">
        <v>1</v>
      </c>
      <c r="H2007" s="1">
        <f t="shared" si="63"/>
        <v>3224</v>
      </c>
      <c r="I2007" t="s">
        <v>92</v>
      </c>
      <c r="J2007" t="s">
        <v>39</v>
      </c>
    </row>
    <row r="2008" spans="1:10" x14ac:dyDescent="0.25">
      <c r="A2008" t="s">
        <v>183</v>
      </c>
      <c r="B2008" t="s">
        <v>11</v>
      </c>
      <c r="C2008" t="str">
        <f t="shared" si="62"/>
        <v>Metro Center -- Ballston</v>
      </c>
      <c r="D2008" s="1">
        <v>16586</v>
      </c>
      <c r="E2008" t="s">
        <v>184</v>
      </c>
      <c r="F2008" t="s">
        <v>12</v>
      </c>
      <c r="G2008">
        <v>1</v>
      </c>
      <c r="H2008" s="1">
        <f t="shared" si="63"/>
        <v>16586</v>
      </c>
      <c r="I2008" t="s">
        <v>92</v>
      </c>
      <c r="J2008" t="s">
        <v>39</v>
      </c>
    </row>
    <row r="2009" spans="1:10" x14ac:dyDescent="0.25">
      <c r="A2009" t="s">
        <v>183</v>
      </c>
      <c r="B2009" t="s">
        <v>13</v>
      </c>
      <c r="C2009" t="str">
        <f t="shared" si="62"/>
        <v>Metro Center -- Benning Road</v>
      </c>
      <c r="D2009" s="1">
        <v>3478</v>
      </c>
      <c r="E2009" t="s">
        <v>184</v>
      </c>
      <c r="F2009" t="s">
        <v>1</v>
      </c>
      <c r="G2009">
        <v>1</v>
      </c>
      <c r="H2009" s="1">
        <f t="shared" si="63"/>
        <v>3478</v>
      </c>
      <c r="I2009" t="s">
        <v>92</v>
      </c>
      <c r="J2009" t="s">
        <v>40</v>
      </c>
    </row>
    <row r="2010" spans="1:10" x14ac:dyDescent="0.25">
      <c r="A2010" t="s">
        <v>183</v>
      </c>
      <c r="B2010" t="s">
        <v>17</v>
      </c>
      <c r="C2010" t="str">
        <f t="shared" si="62"/>
        <v>Metro Center -- Braddock Road</v>
      </c>
      <c r="D2010" s="1">
        <v>3018</v>
      </c>
      <c r="E2010" t="s">
        <v>184</v>
      </c>
      <c r="F2010" t="s">
        <v>18</v>
      </c>
      <c r="G2010">
        <v>1</v>
      </c>
      <c r="H2010" s="1">
        <f t="shared" si="63"/>
        <v>3018</v>
      </c>
      <c r="I2010" t="s">
        <v>92</v>
      </c>
      <c r="J2010" t="s">
        <v>39</v>
      </c>
    </row>
    <row r="2011" spans="1:10" x14ac:dyDescent="0.25">
      <c r="A2011" t="s">
        <v>183</v>
      </c>
      <c r="B2011" t="s">
        <v>20</v>
      </c>
      <c r="C2011" t="str">
        <f t="shared" si="62"/>
        <v>Metro Center -- Brookland</v>
      </c>
      <c r="D2011" s="1">
        <v>8425</v>
      </c>
      <c r="E2011" t="s">
        <v>184</v>
      </c>
      <c r="F2011" t="s">
        <v>15</v>
      </c>
      <c r="G2011">
        <v>1</v>
      </c>
      <c r="H2011" s="1">
        <f t="shared" si="63"/>
        <v>8425</v>
      </c>
      <c r="I2011" t="s">
        <v>92</v>
      </c>
      <c r="J2011" t="s">
        <v>37</v>
      </c>
    </row>
    <row r="2012" spans="1:10" x14ac:dyDescent="0.25">
      <c r="A2012" t="s">
        <v>183</v>
      </c>
      <c r="B2012" t="s">
        <v>21</v>
      </c>
      <c r="C2012" t="str">
        <f t="shared" si="62"/>
        <v>Metro Center -- Capitol Heights</v>
      </c>
      <c r="D2012" s="1">
        <v>2398</v>
      </c>
      <c r="E2012" t="s">
        <v>184</v>
      </c>
      <c r="F2012" t="s">
        <v>1</v>
      </c>
      <c r="G2012">
        <v>1</v>
      </c>
      <c r="H2012" s="1">
        <f t="shared" si="63"/>
        <v>2398</v>
      </c>
      <c r="I2012" t="s">
        <v>92</v>
      </c>
      <c r="J2012" t="s">
        <v>40</v>
      </c>
    </row>
    <row r="2013" spans="1:10" x14ac:dyDescent="0.25">
      <c r="A2013" t="s">
        <v>183</v>
      </c>
      <c r="B2013" t="s">
        <v>26</v>
      </c>
      <c r="C2013" t="str">
        <f t="shared" si="62"/>
        <v>Metro Center -- Clarendon</v>
      </c>
      <c r="D2013" s="1">
        <v>10003</v>
      </c>
      <c r="E2013" t="s">
        <v>184</v>
      </c>
      <c r="F2013" t="s">
        <v>12</v>
      </c>
      <c r="G2013">
        <v>1</v>
      </c>
      <c r="H2013" s="1">
        <f t="shared" si="63"/>
        <v>10003</v>
      </c>
      <c r="I2013" t="s">
        <v>92</v>
      </c>
      <c r="J2013" t="s">
        <v>42</v>
      </c>
    </row>
    <row r="2014" spans="1:10" x14ac:dyDescent="0.25">
      <c r="A2014" t="s">
        <v>183</v>
      </c>
      <c r="B2014" t="s">
        <v>265</v>
      </c>
      <c r="C2014" t="str">
        <f t="shared" si="62"/>
        <v>Metro Center -- Congress Heights</v>
      </c>
      <c r="D2014" s="1">
        <v>962</v>
      </c>
      <c r="E2014" t="s">
        <v>184</v>
      </c>
      <c r="F2014" t="s">
        <v>4</v>
      </c>
      <c r="G2014">
        <v>2</v>
      </c>
      <c r="H2014" s="1">
        <f t="shared" si="63"/>
        <v>1924</v>
      </c>
      <c r="I2014" t="s">
        <v>92</v>
      </c>
      <c r="J2014" t="s">
        <v>40</v>
      </c>
    </row>
    <row r="2015" spans="1:10" x14ac:dyDescent="0.25">
      <c r="A2015" t="s">
        <v>183</v>
      </c>
      <c r="B2015" t="s">
        <v>266</v>
      </c>
      <c r="C2015" t="str">
        <f t="shared" si="62"/>
        <v>Metro Center -- Court House</v>
      </c>
      <c r="D2015" s="1">
        <v>14156</v>
      </c>
      <c r="E2015" t="s">
        <v>184</v>
      </c>
      <c r="F2015" t="s">
        <v>12</v>
      </c>
      <c r="G2015">
        <v>1</v>
      </c>
      <c r="H2015" s="1">
        <f t="shared" si="63"/>
        <v>14156</v>
      </c>
      <c r="I2015" t="s">
        <v>92</v>
      </c>
      <c r="J2015" t="s">
        <v>42</v>
      </c>
    </row>
    <row r="2016" spans="1:10" x14ac:dyDescent="0.25">
      <c r="A2016" t="s">
        <v>183</v>
      </c>
      <c r="B2016" t="s">
        <v>267</v>
      </c>
      <c r="C2016" t="str">
        <f t="shared" si="62"/>
        <v>Metro Center -- Crystal City</v>
      </c>
      <c r="D2016" s="1">
        <v>6259</v>
      </c>
      <c r="E2016" t="s">
        <v>184</v>
      </c>
      <c r="F2016" t="s">
        <v>18</v>
      </c>
      <c r="G2016">
        <v>1</v>
      </c>
      <c r="H2016" s="1">
        <f t="shared" si="63"/>
        <v>6259</v>
      </c>
      <c r="I2016" t="s">
        <v>92</v>
      </c>
      <c r="J2016" t="s">
        <v>39</v>
      </c>
    </row>
    <row r="2017" spans="1:10" x14ac:dyDescent="0.25">
      <c r="A2017" t="s">
        <v>183</v>
      </c>
      <c r="B2017" t="s">
        <v>268</v>
      </c>
      <c r="C2017" t="str">
        <f t="shared" si="62"/>
        <v>Metro Center -- Deanwood</v>
      </c>
      <c r="D2017" s="1">
        <v>1575</v>
      </c>
      <c r="E2017" t="s">
        <v>184</v>
      </c>
      <c r="F2017" t="s">
        <v>25</v>
      </c>
      <c r="G2017">
        <v>1</v>
      </c>
      <c r="H2017" s="1">
        <f t="shared" si="63"/>
        <v>1575</v>
      </c>
      <c r="I2017" t="s">
        <v>92</v>
      </c>
      <c r="J2017" t="s">
        <v>37</v>
      </c>
    </row>
    <row r="2018" spans="1:10" x14ac:dyDescent="0.25">
      <c r="A2018" t="s">
        <v>183</v>
      </c>
      <c r="B2018" t="s">
        <v>271</v>
      </c>
      <c r="C2018" t="str">
        <f t="shared" si="62"/>
        <v>Metro Center -- East Falls Church</v>
      </c>
      <c r="D2018" s="1">
        <v>8583</v>
      </c>
      <c r="E2018" t="s">
        <v>184</v>
      </c>
      <c r="F2018" t="s">
        <v>12</v>
      </c>
      <c r="G2018">
        <v>1</v>
      </c>
      <c r="H2018" s="1">
        <f t="shared" si="63"/>
        <v>8583</v>
      </c>
      <c r="I2018" t="s">
        <v>92</v>
      </c>
      <c r="J2018" t="s">
        <v>42</v>
      </c>
    </row>
    <row r="2019" spans="1:10" x14ac:dyDescent="0.25">
      <c r="A2019" t="s">
        <v>183</v>
      </c>
      <c r="B2019" t="s">
        <v>273</v>
      </c>
      <c r="C2019" t="str">
        <f t="shared" si="62"/>
        <v>Metro Center -- Eisenhower Avenue</v>
      </c>
      <c r="D2019" s="1">
        <v>763</v>
      </c>
      <c r="E2019" t="s">
        <v>184</v>
      </c>
      <c r="F2019" t="s">
        <v>274</v>
      </c>
      <c r="G2019">
        <v>2</v>
      </c>
      <c r="H2019" s="1">
        <f t="shared" si="63"/>
        <v>1526</v>
      </c>
      <c r="I2019" t="s">
        <v>92</v>
      </c>
      <c r="J2019" t="s">
        <v>39</v>
      </c>
    </row>
    <row r="2020" spans="1:10" x14ac:dyDescent="0.25">
      <c r="A2020" t="s">
        <v>183</v>
      </c>
      <c r="B2020" t="s">
        <v>116</v>
      </c>
      <c r="C2020" t="str">
        <f t="shared" si="62"/>
        <v>Metro Center -- Fort Totten</v>
      </c>
      <c r="D2020" s="1">
        <v>8760</v>
      </c>
      <c r="E2020" t="s">
        <v>184</v>
      </c>
      <c r="F2020" t="s">
        <v>117</v>
      </c>
      <c r="G2020">
        <v>1</v>
      </c>
      <c r="H2020" s="1">
        <f t="shared" si="63"/>
        <v>8760</v>
      </c>
      <c r="I2020" t="s">
        <v>92</v>
      </c>
      <c r="J2020" t="s">
        <v>37</v>
      </c>
    </row>
    <row r="2021" spans="1:10" x14ac:dyDescent="0.25">
      <c r="A2021" t="s">
        <v>183</v>
      </c>
      <c r="B2021" t="s">
        <v>119</v>
      </c>
      <c r="C2021" t="str">
        <f t="shared" si="62"/>
        <v>Metro Center -- Friendship Heights</v>
      </c>
      <c r="D2021" s="1">
        <v>17821</v>
      </c>
      <c r="E2021" t="s">
        <v>184</v>
      </c>
      <c r="F2021" t="s">
        <v>15</v>
      </c>
      <c r="G2021">
        <v>1</v>
      </c>
      <c r="H2021" s="1">
        <f t="shared" si="63"/>
        <v>17821</v>
      </c>
      <c r="I2021" t="s">
        <v>92</v>
      </c>
      <c r="J2021" t="s">
        <v>37</v>
      </c>
    </row>
    <row r="2022" spans="1:10" x14ac:dyDescent="0.25">
      <c r="A2022" t="s">
        <v>183</v>
      </c>
      <c r="B2022" t="s">
        <v>129</v>
      </c>
      <c r="C2022" t="str">
        <f t="shared" si="62"/>
        <v>Metro Center -- King Street</v>
      </c>
      <c r="D2022" s="1">
        <v>5123</v>
      </c>
      <c r="E2022" t="s">
        <v>184</v>
      </c>
      <c r="F2022" t="s">
        <v>18</v>
      </c>
      <c r="G2022">
        <v>1</v>
      </c>
      <c r="H2022" s="1">
        <f t="shared" si="63"/>
        <v>5123</v>
      </c>
      <c r="I2022" t="s">
        <v>92</v>
      </c>
      <c r="J2022" t="s">
        <v>42</v>
      </c>
    </row>
    <row r="2023" spans="1:10" x14ac:dyDescent="0.25">
      <c r="A2023" t="s">
        <v>183</v>
      </c>
      <c r="B2023" t="s">
        <v>185</v>
      </c>
      <c r="C2023" t="str">
        <f t="shared" si="62"/>
        <v>Metro Center -- Minnesota Avenue</v>
      </c>
      <c r="D2023" s="1">
        <v>2503</v>
      </c>
      <c r="E2023" t="s">
        <v>184</v>
      </c>
      <c r="F2023" t="s">
        <v>25</v>
      </c>
      <c r="G2023">
        <v>1</v>
      </c>
      <c r="H2023" s="1">
        <f t="shared" si="63"/>
        <v>2503</v>
      </c>
      <c r="I2023" t="s">
        <v>92</v>
      </c>
      <c r="J2023" t="s">
        <v>37</v>
      </c>
    </row>
    <row r="2024" spans="1:10" x14ac:dyDescent="0.25">
      <c r="A2024" t="s">
        <v>183</v>
      </c>
      <c r="B2024" t="s">
        <v>156</v>
      </c>
      <c r="C2024" t="str">
        <f t="shared" si="62"/>
        <v>Metro Center -- Pentagon</v>
      </c>
      <c r="D2024" s="1">
        <v>6422</v>
      </c>
      <c r="E2024" t="s">
        <v>184</v>
      </c>
      <c r="F2024" t="s">
        <v>18</v>
      </c>
      <c r="G2024">
        <v>1</v>
      </c>
      <c r="H2024" s="1">
        <f t="shared" si="63"/>
        <v>6422</v>
      </c>
      <c r="I2024" t="s">
        <v>92</v>
      </c>
      <c r="J2024" t="s">
        <v>42</v>
      </c>
    </row>
    <row r="2025" spans="1:10" x14ac:dyDescent="0.25">
      <c r="A2025" t="s">
        <v>183</v>
      </c>
      <c r="B2025" t="s">
        <v>157</v>
      </c>
      <c r="C2025" t="str">
        <f t="shared" si="62"/>
        <v>Metro Center -- Pentagon City</v>
      </c>
      <c r="D2025" s="1">
        <v>10825</v>
      </c>
      <c r="E2025" t="s">
        <v>184</v>
      </c>
      <c r="F2025" t="s">
        <v>18</v>
      </c>
      <c r="G2025">
        <v>1</v>
      </c>
      <c r="H2025" s="1">
        <f t="shared" si="63"/>
        <v>10825</v>
      </c>
      <c r="I2025" t="s">
        <v>92</v>
      </c>
      <c r="J2025" t="s">
        <v>42</v>
      </c>
    </row>
    <row r="2026" spans="1:10" x14ac:dyDescent="0.25">
      <c r="A2026" t="s">
        <v>183</v>
      </c>
      <c r="B2026" t="s">
        <v>160</v>
      </c>
      <c r="C2026" t="str">
        <f t="shared" si="62"/>
        <v>Metro Center -- Reagan Washington National Airport</v>
      </c>
      <c r="D2026" s="1">
        <v>5059</v>
      </c>
      <c r="E2026" t="s">
        <v>184</v>
      </c>
      <c r="F2026" t="s">
        <v>18</v>
      </c>
      <c r="G2026">
        <v>1</v>
      </c>
      <c r="H2026" s="1">
        <f t="shared" si="63"/>
        <v>5059</v>
      </c>
      <c r="I2026" t="s">
        <v>92</v>
      </c>
      <c r="J2026" t="s">
        <v>39</v>
      </c>
    </row>
    <row r="2027" spans="1:10" x14ac:dyDescent="0.25">
      <c r="A2027" t="s">
        <v>183</v>
      </c>
      <c r="B2027" t="s">
        <v>161</v>
      </c>
      <c r="C2027" t="str">
        <f t="shared" si="62"/>
        <v>Metro Center -- Rhode Island Avenue</v>
      </c>
      <c r="D2027" s="1">
        <v>8102</v>
      </c>
      <c r="E2027" t="s">
        <v>184</v>
      </c>
      <c r="F2027" t="s">
        <v>15</v>
      </c>
      <c r="G2027">
        <v>1</v>
      </c>
      <c r="H2027" s="1">
        <f t="shared" si="63"/>
        <v>8102</v>
      </c>
      <c r="I2027" t="s">
        <v>92</v>
      </c>
      <c r="J2027" t="s">
        <v>40</v>
      </c>
    </row>
    <row r="2028" spans="1:10" x14ac:dyDescent="0.25">
      <c r="A2028" t="s">
        <v>183</v>
      </c>
      <c r="B2028" t="s">
        <v>163</v>
      </c>
      <c r="C2028" t="str">
        <f t="shared" si="62"/>
        <v>Metro Center -- Rosslyn</v>
      </c>
      <c r="D2028" s="1">
        <v>19030</v>
      </c>
      <c r="E2028" t="s">
        <v>184</v>
      </c>
      <c r="F2028" t="s">
        <v>23</v>
      </c>
      <c r="G2028">
        <v>1</v>
      </c>
      <c r="H2028" s="1">
        <f t="shared" si="63"/>
        <v>19030</v>
      </c>
      <c r="I2028" t="s">
        <v>92</v>
      </c>
      <c r="J2028" t="s">
        <v>42</v>
      </c>
    </row>
    <row r="2029" spans="1:10" x14ac:dyDescent="0.25">
      <c r="A2029" t="s">
        <v>183</v>
      </c>
      <c r="B2029" t="s">
        <v>168</v>
      </c>
      <c r="C2029" t="str">
        <f t="shared" si="62"/>
        <v>Metro Center -- Southern Avenue</v>
      </c>
      <c r="D2029" s="1">
        <v>3127</v>
      </c>
      <c r="E2029" t="s">
        <v>184</v>
      </c>
      <c r="F2029" t="s">
        <v>4</v>
      </c>
      <c r="G2029">
        <v>2</v>
      </c>
      <c r="H2029" s="1">
        <f t="shared" si="63"/>
        <v>6254</v>
      </c>
      <c r="I2029" t="s">
        <v>92</v>
      </c>
      <c r="J2029" t="s">
        <v>37</v>
      </c>
    </row>
    <row r="2030" spans="1:10" x14ac:dyDescent="0.25">
      <c r="A2030" t="s">
        <v>183</v>
      </c>
      <c r="B2030" t="s">
        <v>60</v>
      </c>
      <c r="C2030" t="str">
        <f t="shared" si="62"/>
        <v>Metro Center -- Takoma</v>
      </c>
      <c r="D2030" s="1">
        <v>10502</v>
      </c>
      <c r="E2030" t="s">
        <v>184</v>
      </c>
      <c r="F2030" t="s">
        <v>15</v>
      </c>
      <c r="G2030">
        <v>1</v>
      </c>
      <c r="H2030" s="1">
        <f t="shared" si="63"/>
        <v>10502</v>
      </c>
      <c r="I2030" t="s">
        <v>92</v>
      </c>
      <c r="J2030" t="s">
        <v>40</v>
      </c>
    </row>
    <row r="2031" spans="1:10" x14ac:dyDescent="0.25">
      <c r="A2031" t="s">
        <v>183</v>
      </c>
      <c r="B2031" t="s">
        <v>66</v>
      </c>
      <c r="C2031" t="str">
        <f t="shared" si="62"/>
        <v>Metro Center -- Van Dorn Street</v>
      </c>
      <c r="D2031" s="1">
        <v>3199</v>
      </c>
      <c r="E2031" t="s">
        <v>184</v>
      </c>
      <c r="F2031" t="s">
        <v>10</v>
      </c>
      <c r="G2031">
        <v>1</v>
      </c>
      <c r="H2031" s="1">
        <f t="shared" si="63"/>
        <v>3199</v>
      </c>
      <c r="I2031" t="s">
        <v>92</v>
      </c>
      <c r="J2031" t="s">
        <v>42</v>
      </c>
    </row>
    <row r="2032" spans="1:10" x14ac:dyDescent="0.25">
      <c r="A2032" t="s">
        <v>183</v>
      </c>
      <c r="B2032" t="s">
        <v>201</v>
      </c>
      <c r="C2032" t="str">
        <f t="shared" si="62"/>
        <v>Metro Center -- Virginia Square-GMU</v>
      </c>
      <c r="D2032" s="1">
        <v>6797</v>
      </c>
      <c r="E2032" t="s">
        <v>184</v>
      </c>
      <c r="F2032" t="s">
        <v>12</v>
      </c>
      <c r="G2032">
        <v>1</v>
      </c>
      <c r="H2032" s="1">
        <f t="shared" si="63"/>
        <v>6797</v>
      </c>
      <c r="I2032" t="s">
        <v>92</v>
      </c>
      <c r="J2032" t="s">
        <v>42</v>
      </c>
    </row>
    <row r="2033" spans="1:10" x14ac:dyDescent="0.25">
      <c r="A2033" t="s">
        <v>185</v>
      </c>
      <c r="B2033" t="s">
        <v>6</v>
      </c>
      <c r="C2033" t="str">
        <f t="shared" si="62"/>
        <v>Minnesota Avenue -- Archives-Navy Memorial</v>
      </c>
      <c r="D2033" s="1">
        <v>655</v>
      </c>
      <c r="E2033" t="s">
        <v>25</v>
      </c>
      <c r="F2033" t="s">
        <v>7</v>
      </c>
      <c r="G2033">
        <v>2</v>
      </c>
      <c r="H2033" s="1">
        <f t="shared" si="63"/>
        <v>1310</v>
      </c>
      <c r="I2033" t="s">
        <v>92</v>
      </c>
      <c r="J2033" t="s">
        <v>37</v>
      </c>
    </row>
    <row r="2034" spans="1:10" x14ac:dyDescent="0.25">
      <c r="A2034" t="s">
        <v>185</v>
      </c>
      <c r="B2034" t="s">
        <v>22</v>
      </c>
      <c r="C2034" t="str">
        <f t="shared" si="62"/>
        <v>Minnesota Avenue -- Capitol South</v>
      </c>
      <c r="D2034" s="1">
        <v>488</v>
      </c>
      <c r="E2034" t="s">
        <v>25</v>
      </c>
      <c r="F2034" t="s">
        <v>23</v>
      </c>
      <c r="G2034">
        <v>1</v>
      </c>
      <c r="H2034" s="1">
        <f t="shared" si="63"/>
        <v>488</v>
      </c>
      <c r="I2034" t="s">
        <v>92</v>
      </c>
      <c r="J2034" t="s">
        <v>37</v>
      </c>
    </row>
    <row r="2035" spans="1:10" x14ac:dyDescent="0.25">
      <c r="A2035" t="s">
        <v>185</v>
      </c>
      <c r="B2035" t="s">
        <v>27</v>
      </c>
      <c r="C2035" t="str">
        <f t="shared" si="62"/>
        <v>Minnesota Avenue -- Cleveland Park</v>
      </c>
      <c r="D2035" s="1">
        <v>85</v>
      </c>
      <c r="E2035" t="s">
        <v>25</v>
      </c>
      <c r="F2035" t="s">
        <v>15</v>
      </c>
      <c r="G2035">
        <v>2</v>
      </c>
      <c r="H2035" s="1">
        <f t="shared" si="63"/>
        <v>170</v>
      </c>
      <c r="I2035" t="s">
        <v>92</v>
      </c>
      <c r="J2035" t="s">
        <v>37</v>
      </c>
    </row>
    <row r="2036" spans="1:10" x14ac:dyDescent="0.25">
      <c r="A2036" t="s">
        <v>185</v>
      </c>
      <c r="B2036" t="s">
        <v>154</v>
      </c>
      <c r="C2036" t="str">
        <f t="shared" si="62"/>
        <v>Minnesota Avenue -- Columbia Heights</v>
      </c>
      <c r="D2036" s="1">
        <v>2762</v>
      </c>
      <c r="E2036" t="s">
        <v>25</v>
      </c>
      <c r="F2036" t="s">
        <v>7</v>
      </c>
      <c r="G2036">
        <v>2</v>
      </c>
      <c r="H2036" s="1">
        <f t="shared" si="63"/>
        <v>5524</v>
      </c>
      <c r="I2036" t="s">
        <v>92</v>
      </c>
      <c r="J2036" t="s">
        <v>37</v>
      </c>
    </row>
    <row r="2037" spans="1:10" x14ac:dyDescent="0.25">
      <c r="A2037" t="s">
        <v>185</v>
      </c>
      <c r="B2037" t="s">
        <v>270</v>
      </c>
      <c r="C2037" t="str">
        <f t="shared" si="62"/>
        <v>Minnesota Avenue -- Dupont Circle</v>
      </c>
      <c r="D2037" s="1">
        <v>1175</v>
      </c>
      <c r="E2037" t="s">
        <v>25</v>
      </c>
      <c r="F2037" t="s">
        <v>15</v>
      </c>
      <c r="G2037">
        <v>2</v>
      </c>
      <c r="H2037" s="1">
        <f t="shared" si="63"/>
        <v>2350</v>
      </c>
      <c r="I2037" t="s">
        <v>92</v>
      </c>
      <c r="J2037" t="s">
        <v>37</v>
      </c>
    </row>
    <row r="2038" spans="1:10" x14ac:dyDescent="0.25">
      <c r="A2038" t="s">
        <v>185</v>
      </c>
      <c r="B2038" t="s">
        <v>272</v>
      </c>
      <c r="C2038" t="str">
        <f t="shared" si="62"/>
        <v>Minnesota Avenue -- Eastern Market</v>
      </c>
      <c r="D2038" s="1">
        <v>2216</v>
      </c>
      <c r="E2038" t="s">
        <v>25</v>
      </c>
      <c r="F2038" t="s">
        <v>23</v>
      </c>
      <c r="G2038">
        <v>1</v>
      </c>
      <c r="H2038" s="1">
        <f t="shared" si="63"/>
        <v>2216</v>
      </c>
      <c r="I2038" t="s">
        <v>92</v>
      </c>
      <c r="J2038" t="s">
        <v>37</v>
      </c>
    </row>
    <row r="2039" spans="1:10" x14ac:dyDescent="0.25">
      <c r="A2039" t="s">
        <v>185</v>
      </c>
      <c r="B2039" t="s">
        <v>275</v>
      </c>
      <c r="C2039" t="str">
        <f t="shared" si="62"/>
        <v>Minnesota Avenue -- Farragut North</v>
      </c>
      <c r="D2039" s="1">
        <v>472</v>
      </c>
      <c r="E2039" t="s">
        <v>25</v>
      </c>
      <c r="F2039" t="s">
        <v>15</v>
      </c>
      <c r="G2039">
        <v>2</v>
      </c>
      <c r="H2039" s="1">
        <f t="shared" si="63"/>
        <v>944</v>
      </c>
      <c r="I2039" t="s">
        <v>92</v>
      </c>
      <c r="J2039" t="s">
        <v>37</v>
      </c>
    </row>
    <row r="2040" spans="1:10" x14ac:dyDescent="0.25">
      <c r="A2040" t="s">
        <v>185</v>
      </c>
      <c r="B2040" t="s">
        <v>276</v>
      </c>
      <c r="C2040" t="str">
        <f t="shared" si="62"/>
        <v>Minnesota Avenue -- Farragut West</v>
      </c>
      <c r="D2040" s="1">
        <v>3122</v>
      </c>
      <c r="E2040" t="s">
        <v>25</v>
      </c>
      <c r="F2040" t="s">
        <v>23</v>
      </c>
      <c r="G2040">
        <v>1</v>
      </c>
      <c r="H2040" s="1">
        <f t="shared" si="63"/>
        <v>3122</v>
      </c>
      <c r="I2040" t="s">
        <v>92</v>
      </c>
      <c r="J2040" t="s">
        <v>37</v>
      </c>
    </row>
    <row r="2041" spans="1:10" x14ac:dyDescent="0.25">
      <c r="A2041" t="s">
        <v>185</v>
      </c>
      <c r="B2041" t="s">
        <v>277</v>
      </c>
      <c r="C2041" t="str">
        <f t="shared" si="62"/>
        <v>Minnesota Avenue -- Federal Center SW</v>
      </c>
      <c r="D2041" s="1">
        <v>754</v>
      </c>
      <c r="E2041" t="s">
        <v>25</v>
      </c>
      <c r="F2041" t="s">
        <v>23</v>
      </c>
      <c r="G2041">
        <v>1</v>
      </c>
      <c r="H2041" s="1">
        <f t="shared" si="63"/>
        <v>754</v>
      </c>
      <c r="I2041" t="s">
        <v>92</v>
      </c>
      <c r="J2041" t="s">
        <v>37</v>
      </c>
    </row>
    <row r="2042" spans="1:10" x14ac:dyDescent="0.25">
      <c r="A2042" t="s">
        <v>185</v>
      </c>
      <c r="B2042" t="s">
        <v>278</v>
      </c>
      <c r="C2042" t="str">
        <f t="shared" si="62"/>
        <v>Minnesota Avenue -- Federal Triangle</v>
      </c>
      <c r="D2042" s="1">
        <v>594</v>
      </c>
      <c r="E2042" t="s">
        <v>25</v>
      </c>
      <c r="F2042" t="s">
        <v>23</v>
      </c>
      <c r="G2042">
        <v>1</v>
      </c>
      <c r="H2042" s="1">
        <f t="shared" si="63"/>
        <v>594</v>
      </c>
      <c r="I2042" t="s">
        <v>92</v>
      </c>
      <c r="J2042" t="s">
        <v>37</v>
      </c>
    </row>
    <row r="2043" spans="1:10" x14ac:dyDescent="0.25">
      <c r="A2043" t="s">
        <v>185</v>
      </c>
      <c r="B2043" t="s">
        <v>279</v>
      </c>
      <c r="C2043" t="str">
        <f t="shared" si="62"/>
        <v>Minnesota Avenue -- Foggy Bottom</v>
      </c>
      <c r="D2043" s="1">
        <v>3193</v>
      </c>
      <c r="E2043" t="s">
        <v>25</v>
      </c>
      <c r="F2043" t="s">
        <v>23</v>
      </c>
      <c r="G2043">
        <v>1</v>
      </c>
      <c r="H2043" s="1">
        <f t="shared" si="63"/>
        <v>3193</v>
      </c>
      <c r="I2043" t="s">
        <v>92</v>
      </c>
      <c r="J2043" t="s">
        <v>37</v>
      </c>
    </row>
    <row r="2044" spans="1:10" x14ac:dyDescent="0.25">
      <c r="A2044" t="s">
        <v>185</v>
      </c>
      <c r="B2044" t="s">
        <v>120</v>
      </c>
      <c r="C2044" t="str">
        <f t="shared" si="62"/>
        <v>Minnesota Avenue -- Gallery Place-Chinatown</v>
      </c>
      <c r="D2044" s="1">
        <v>1290</v>
      </c>
      <c r="E2044" t="s">
        <v>25</v>
      </c>
      <c r="F2044" t="s">
        <v>117</v>
      </c>
      <c r="G2044">
        <v>2</v>
      </c>
      <c r="H2044" s="1">
        <f t="shared" si="63"/>
        <v>2580</v>
      </c>
      <c r="I2044" t="s">
        <v>92</v>
      </c>
      <c r="J2044" t="s">
        <v>37</v>
      </c>
    </row>
    <row r="2045" spans="1:10" x14ac:dyDescent="0.25">
      <c r="A2045" t="s">
        <v>185</v>
      </c>
      <c r="B2045" t="s">
        <v>121</v>
      </c>
      <c r="C2045" t="str">
        <f t="shared" si="62"/>
        <v>Minnesota Avenue -- Georgia Avenue-Petworth</v>
      </c>
      <c r="D2045" s="1">
        <v>1515</v>
      </c>
      <c r="E2045" t="s">
        <v>25</v>
      </c>
      <c r="F2045" t="s">
        <v>7</v>
      </c>
      <c r="G2045">
        <v>2</v>
      </c>
      <c r="H2045" s="1">
        <f t="shared" si="63"/>
        <v>3030</v>
      </c>
      <c r="I2045" t="s">
        <v>92</v>
      </c>
      <c r="J2045" t="s">
        <v>37</v>
      </c>
    </row>
    <row r="2046" spans="1:10" x14ac:dyDescent="0.25">
      <c r="A2046" t="s">
        <v>185</v>
      </c>
      <c r="B2046" t="s">
        <v>128</v>
      </c>
      <c r="C2046" t="str">
        <f t="shared" si="62"/>
        <v>Minnesota Avenue -- Judiciary Square</v>
      </c>
      <c r="D2046" s="1">
        <v>653</v>
      </c>
      <c r="E2046" t="s">
        <v>25</v>
      </c>
      <c r="F2046" t="s">
        <v>15</v>
      </c>
      <c r="G2046">
        <v>2</v>
      </c>
      <c r="H2046" s="1">
        <f t="shared" si="63"/>
        <v>1306</v>
      </c>
      <c r="I2046" t="s">
        <v>92</v>
      </c>
      <c r="J2046" t="s">
        <v>37</v>
      </c>
    </row>
    <row r="2047" spans="1:10" x14ac:dyDescent="0.25">
      <c r="A2047" t="s">
        <v>185</v>
      </c>
      <c r="B2047" t="s">
        <v>132</v>
      </c>
      <c r="C2047" t="str">
        <f t="shared" si="62"/>
        <v>Minnesota Avenue -- L'Enfant Plaza</v>
      </c>
      <c r="D2047" s="1">
        <v>1568</v>
      </c>
      <c r="E2047" t="s">
        <v>25</v>
      </c>
      <c r="F2047" t="s">
        <v>133</v>
      </c>
      <c r="G2047">
        <v>1</v>
      </c>
      <c r="H2047" s="1">
        <f t="shared" si="63"/>
        <v>1568</v>
      </c>
      <c r="I2047" t="s">
        <v>92</v>
      </c>
      <c r="J2047" t="s">
        <v>37</v>
      </c>
    </row>
    <row r="2048" spans="1:10" x14ac:dyDescent="0.25">
      <c r="A2048" t="s">
        <v>185</v>
      </c>
      <c r="B2048" t="s">
        <v>181</v>
      </c>
      <c r="C2048" t="str">
        <f t="shared" si="62"/>
        <v>Minnesota Avenue -- McPherson Square</v>
      </c>
      <c r="D2048" s="1">
        <v>2143</v>
      </c>
      <c r="E2048" t="s">
        <v>25</v>
      </c>
      <c r="F2048" t="s">
        <v>23</v>
      </c>
      <c r="G2048">
        <v>1</v>
      </c>
      <c r="H2048" s="1">
        <f t="shared" si="63"/>
        <v>2143</v>
      </c>
      <c r="I2048" t="s">
        <v>92</v>
      </c>
      <c r="J2048" t="s">
        <v>37</v>
      </c>
    </row>
    <row r="2049" spans="1:10" x14ac:dyDescent="0.25">
      <c r="A2049" t="s">
        <v>185</v>
      </c>
      <c r="B2049" t="s">
        <v>183</v>
      </c>
      <c r="C2049" t="str">
        <f t="shared" si="62"/>
        <v>Minnesota Avenue -- Metro Center</v>
      </c>
      <c r="D2049" s="1">
        <v>2483</v>
      </c>
      <c r="E2049" t="s">
        <v>25</v>
      </c>
      <c r="F2049" t="s">
        <v>184</v>
      </c>
      <c r="G2049">
        <v>1</v>
      </c>
      <c r="H2049" s="1">
        <f t="shared" si="63"/>
        <v>2483</v>
      </c>
      <c r="I2049" t="s">
        <v>92</v>
      </c>
      <c r="J2049" t="s">
        <v>37</v>
      </c>
    </row>
    <row r="2050" spans="1:10" x14ac:dyDescent="0.25">
      <c r="A2050" t="s">
        <v>185</v>
      </c>
      <c r="B2050" t="s">
        <v>249</v>
      </c>
      <c r="C2050" t="str">
        <f t="shared" ref="C2050:C2113" si="64">(A2050&amp;" -- "&amp;B2050)</f>
        <v>Minnesota Avenue -- Mt. Vernon Square-UDC</v>
      </c>
      <c r="D2050" s="1">
        <v>604</v>
      </c>
      <c r="E2050" t="s">
        <v>25</v>
      </c>
      <c r="F2050" t="s">
        <v>7</v>
      </c>
      <c r="G2050">
        <v>2</v>
      </c>
      <c r="H2050" s="1">
        <f t="shared" ref="H2050:H2113" si="65">D2050*G2050</f>
        <v>1208</v>
      </c>
      <c r="I2050" t="s">
        <v>92</v>
      </c>
      <c r="J2050" t="s">
        <v>37</v>
      </c>
    </row>
    <row r="2051" spans="1:10" x14ac:dyDescent="0.25">
      <c r="A2051" t="s">
        <v>185</v>
      </c>
      <c r="B2051" t="s">
        <v>250</v>
      </c>
      <c r="C2051" t="str">
        <f t="shared" si="64"/>
        <v>Minnesota Avenue -- Navy Yard</v>
      </c>
      <c r="D2051" s="1">
        <v>307</v>
      </c>
      <c r="E2051" t="s">
        <v>25</v>
      </c>
      <c r="F2051" t="s">
        <v>4</v>
      </c>
      <c r="G2051">
        <v>2</v>
      </c>
      <c r="H2051" s="1">
        <f t="shared" si="65"/>
        <v>614</v>
      </c>
      <c r="I2051" t="s">
        <v>92</v>
      </c>
      <c r="J2051" t="s">
        <v>37</v>
      </c>
    </row>
    <row r="2052" spans="1:10" x14ac:dyDescent="0.25">
      <c r="A2052" t="s">
        <v>185</v>
      </c>
      <c r="B2052" t="s">
        <v>155</v>
      </c>
      <c r="C2052" t="str">
        <f t="shared" si="64"/>
        <v>Minnesota Avenue -- New York Ave</v>
      </c>
      <c r="D2052" s="1">
        <v>610</v>
      </c>
      <c r="E2052" t="s">
        <v>25</v>
      </c>
      <c r="F2052" t="s">
        <v>15</v>
      </c>
      <c r="G2052">
        <v>2</v>
      </c>
      <c r="H2052" s="1">
        <f t="shared" si="65"/>
        <v>1220</v>
      </c>
      <c r="I2052" t="s">
        <v>92</v>
      </c>
      <c r="J2052" t="s">
        <v>37</v>
      </c>
    </row>
    <row r="2053" spans="1:10" x14ac:dyDescent="0.25">
      <c r="A2053" t="s">
        <v>185</v>
      </c>
      <c r="B2053" t="s">
        <v>158</v>
      </c>
      <c r="C2053" t="str">
        <f t="shared" si="64"/>
        <v>Minnesota Avenue -- Potomac Avenue</v>
      </c>
      <c r="D2053" s="1">
        <v>1755</v>
      </c>
      <c r="E2053" t="s">
        <v>25</v>
      </c>
      <c r="F2053" t="s">
        <v>23</v>
      </c>
      <c r="G2053">
        <v>1</v>
      </c>
      <c r="H2053" s="1">
        <f t="shared" si="65"/>
        <v>1755</v>
      </c>
      <c r="I2053" t="s">
        <v>92</v>
      </c>
      <c r="J2053" t="s">
        <v>37</v>
      </c>
    </row>
    <row r="2054" spans="1:10" x14ac:dyDescent="0.25">
      <c r="A2054" t="s">
        <v>185</v>
      </c>
      <c r="B2054" t="s">
        <v>165</v>
      </c>
      <c r="C2054" t="str">
        <f t="shared" si="64"/>
        <v>Minnesota Avenue -- Shaw-Howard University</v>
      </c>
      <c r="D2054" s="1">
        <v>1321</v>
      </c>
      <c r="E2054" t="s">
        <v>25</v>
      </c>
      <c r="F2054" t="s">
        <v>7</v>
      </c>
      <c r="G2054">
        <v>2</v>
      </c>
      <c r="H2054" s="1">
        <f t="shared" si="65"/>
        <v>2642</v>
      </c>
      <c r="I2054" t="s">
        <v>92</v>
      </c>
      <c r="J2054" t="s">
        <v>37</v>
      </c>
    </row>
    <row r="2055" spans="1:10" x14ac:dyDescent="0.25">
      <c r="A2055" t="s">
        <v>185</v>
      </c>
      <c r="B2055" t="s">
        <v>167</v>
      </c>
      <c r="C2055" t="str">
        <f t="shared" si="64"/>
        <v>Minnesota Avenue -- Smithsonian</v>
      </c>
      <c r="D2055" s="1">
        <v>914</v>
      </c>
      <c r="E2055" t="s">
        <v>25</v>
      </c>
      <c r="F2055" t="s">
        <v>23</v>
      </c>
      <c r="G2055">
        <v>1</v>
      </c>
      <c r="H2055" s="1">
        <f t="shared" si="65"/>
        <v>914</v>
      </c>
      <c r="I2055" t="s">
        <v>92</v>
      </c>
      <c r="J2055" t="s">
        <v>37</v>
      </c>
    </row>
    <row r="2056" spans="1:10" x14ac:dyDescent="0.25">
      <c r="A2056" t="s">
        <v>185</v>
      </c>
      <c r="B2056" t="s">
        <v>170</v>
      </c>
      <c r="C2056" t="str">
        <f t="shared" si="64"/>
        <v>Minnesota Avenue -- Stadium-Armory</v>
      </c>
      <c r="D2056" s="1">
        <v>1514</v>
      </c>
      <c r="E2056" t="s">
        <v>25</v>
      </c>
      <c r="F2056" t="s">
        <v>23</v>
      </c>
      <c r="G2056">
        <v>1</v>
      </c>
      <c r="H2056" s="1">
        <f t="shared" si="65"/>
        <v>1514</v>
      </c>
      <c r="I2056" t="s">
        <v>92</v>
      </c>
      <c r="J2056" t="s">
        <v>37</v>
      </c>
    </row>
    <row r="2057" spans="1:10" x14ac:dyDescent="0.25">
      <c r="A2057" t="s">
        <v>185</v>
      </c>
      <c r="B2057" t="s">
        <v>61</v>
      </c>
      <c r="C2057" t="str">
        <f t="shared" si="64"/>
        <v>Minnesota Avenue -- Tenleytown-AU</v>
      </c>
      <c r="D2057" s="1">
        <v>694</v>
      </c>
      <c r="E2057" t="s">
        <v>25</v>
      </c>
      <c r="F2057" t="s">
        <v>15</v>
      </c>
      <c r="G2057">
        <v>2</v>
      </c>
      <c r="H2057" s="1">
        <f t="shared" si="65"/>
        <v>1388</v>
      </c>
      <c r="I2057" t="s">
        <v>92</v>
      </c>
      <c r="J2057" t="s">
        <v>37</v>
      </c>
    </row>
    <row r="2058" spans="1:10" x14ac:dyDescent="0.25">
      <c r="A2058" t="s">
        <v>185</v>
      </c>
      <c r="B2058" t="s">
        <v>64</v>
      </c>
      <c r="C2058" t="str">
        <f t="shared" si="64"/>
        <v>Minnesota Avenue -- U Street-Cardozo</v>
      </c>
      <c r="D2058" s="1">
        <v>1218</v>
      </c>
      <c r="E2058" t="s">
        <v>25</v>
      </c>
      <c r="F2058" t="s">
        <v>7</v>
      </c>
      <c r="G2058">
        <v>2</v>
      </c>
      <c r="H2058" s="1">
        <f t="shared" si="65"/>
        <v>2436</v>
      </c>
      <c r="I2058" t="s">
        <v>92</v>
      </c>
      <c r="J2058" t="s">
        <v>37</v>
      </c>
    </row>
    <row r="2059" spans="1:10" x14ac:dyDescent="0.25">
      <c r="A2059" t="s">
        <v>185</v>
      </c>
      <c r="B2059" t="s">
        <v>65</v>
      </c>
      <c r="C2059" t="str">
        <f t="shared" si="64"/>
        <v>Minnesota Avenue -- Union Station</v>
      </c>
      <c r="D2059" s="1">
        <v>765</v>
      </c>
      <c r="E2059" t="s">
        <v>25</v>
      </c>
      <c r="F2059" t="s">
        <v>15</v>
      </c>
      <c r="G2059">
        <v>2</v>
      </c>
      <c r="H2059" s="1">
        <f t="shared" si="65"/>
        <v>1530</v>
      </c>
      <c r="I2059" t="s">
        <v>92</v>
      </c>
      <c r="J2059" t="s">
        <v>37</v>
      </c>
    </row>
    <row r="2060" spans="1:10" x14ac:dyDescent="0.25">
      <c r="A2060" t="s">
        <v>185</v>
      </c>
      <c r="B2060" t="s">
        <v>199</v>
      </c>
      <c r="C2060" t="str">
        <f t="shared" si="64"/>
        <v>Minnesota Avenue -- Van Ness-UDC</v>
      </c>
      <c r="D2060" s="1">
        <v>731</v>
      </c>
      <c r="E2060" t="s">
        <v>25</v>
      </c>
      <c r="F2060" t="s">
        <v>15</v>
      </c>
      <c r="G2060">
        <v>2</v>
      </c>
      <c r="H2060" s="1">
        <f t="shared" si="65"/>
        <v>1462</v>
      </c>
      <c r="I2060" t="s">
        <v>92</v>
      </c>
      <c r="J2060" t="s">
        <v>37</v>
      </c>
    </row>
    <row r="2061" spans="1:10" x14ac:dyDescent="0.25">
      <c r="A2061" t="s">
        <v>185</v>
      </c>
      <c r="B2061" t="s">
        <v>202</v>
      </c>
      <c r="C2061" t="str">
        <f t="shared" si="64"/>
        <v>Minnesota Avenue -- Waterfront</v>
      </c>
      <c r="D2061" s="1">
        <v>496</v>
      </c>
      <c r="E2061" t="s">
        <v>25</v>
      </c>
      <c r="F2061" t="s">
        <v>7</v>
      </c>
      <c r="G2061">
        <v>2</v>
      </c>
      <c r="H2061" s="1">
        <f t="shared" si="65"/>
        <v>992</v>
      </c>
      <c r="I2061" t="s">
        <v>92</v>
      </c>
      <c r="J2061" t="s">
        <v>37</v>
      </c>
    </row>
    <row r="2062" spans="1:10" x14ac:dyDescent="0.25">
      <c r="A2062" t="s">
        <v>185</v>
      </c>
      <c r="B2062" t="s">
        <v>91</v>
      </c>
      <c r="C2062" t="str">
        <f t="shared" si="64"/>
        <v>Minnesota Avenue -- Woodley Park-Zoo</v>
      </c>
      <c r="D2062" s="1">
        <v>319</v>
      </c>
      <c r="E2062" t="s">
        <v>25</v>
      </c>
      <c r="F2062" t="s">
        <v>15</v>
      </c>
      <c r="G2062">
        <v>2</v>
      </c>
      <c r="H2062" s="1">
        <f t="shared" si="65"/>
        <v>638</v>
      </c>
      <c r="I2062" t="s">
        <v>92</v>
      </c>
      <c r="J2062" t="s">
        <v>37</v>
      </c>
    </row>
    <row r="2063" spans="1:10" x14ac:dyDescent="0.25">
      <c r="A2063" t="s">
        <v>249</v>
      </c>
      <c r="B2063" t="s">
        <v>3</v>
      </c>
      <c r="C2063" t="str">
        <f t="shared" si="64"/>
        <v>Mt. Vernon Square-UDC -- Anacostia</v>
      </c>
      <c r="D2063" s="1">
        <v>3993</v>
      </c>
      <c r="E2063" t="s">
        <v>7</v>
      </c>
      <c r="F2063" t="s">
        <v>4</v>
      </c>
      <c r="G2063">
        <v>1</v>
      </c>
      <c r="H2063" s="1">
        <f t="shared" si="65"/>
        <v>3993</v>
      </c>
      <c r="I2063" t="s">
        <v>92</v>
      </c>
      <c r="J2063" t="s">
        <v>40</v>
      </c>
    </row>
    <row r="2064" spans="1:10" x14ac:dyDescent="0.25">
      <c r="A2064" t="s">
        <v>249</v>
      </c>
      <c r="B2064" t="s">
        <v>9</v>
      </c>
      <c r="C2064" t="str">
        <f t="shared" si="64"/>
        <v>Mt. Vernon Square-UDC -- Arlington Cemetery</v>
      </c>
      <c r="D2064" s="1">
        <v>238</v>
      </c>
      <c r="E2064" t="s">
        <v>7</v>
      </c>
      <c r="F2064" t="s">
        <v>10</v>
      </c>
      <c r="G2064">
        <v>2</v>
      </c>
      <c r="H2064" s="1">
        <f t="shared" si="65"/>
        <v>476</v>
      </c>
      <c r="I2064" t="s">
        <v>92</v>
      </c>
      <c r="J2064" t="s">
        <v>39</v>
      </c>
    </row>
    <row r="2065" spans="1:10" x14ac:dyDescent="0.25">
      <c r="A2065" t="s">
        <v>249</v>
      </c>
      <c r="B2065" t="s">
        <v>11</v>
      </c>
      <c r="C2065" t="str">
        <f t="shared" si="64"/>
        <v>Mt. Vernon Square-UDC -- Ballston</v>
      </c>
      <c r="D2065" s="1">
        <v>954</v>
      </c>
      <c r="E2065" t="s">
        <v>7</v>
      </c>
      <c r="F2065" t="s">
        <v>12</v>
      </c>
      <c r="G2065">
        <v>2</v>
      </c>
      <c r="H2065" s="1">
        <f t="shared" si="65"/>
        <v>1908</v>
      </c>
      <c r="I2065" t="s">
        <v>92</v>
      </c>
      <c r="J2065" t="s">
        <v>42</v>
      </c>
    </row>
    <row r="2066" spans="1:10" x14ac:dyDescent="0.25">
      <c r="A2066" t="s">
        <v>249</v>
      </c>
      <c r="B2066" t="s">
        <v>13</v>
      </c>
      <c r="C2066" t="str">
        <f t="shared" si="64"/>
        <v>Mt. Vernon Square-UDC -- Benning Road</v>
      </c>
      <c r="D2066" s="1">
        <v>761</v>
      </c>
      <c r="E2066" t="s">
        <v>7</v>
      </c>
      <c r="F2066" t="s">
        <v>1</v>
      </c>
      <c r="G2066">
        <v>2</v>
      </c>
      <c r="H2066" s="1">
        <f t="shared" si="65"/>
        <v>1522</v>
      </c>
      <c r="I2066" t="s">
        <v>92</v>
      </c>
      <c r="J2066" t="s">
        <v>37</v>
      </c>
    </row>
    <row r="2067" spans="1:10" x14ac:dyDescent="0.25">
      <c r="A2067" t="s">
        <v>249</v>
      </c>
      <c r="B2067" t="s">
        <v>17</v>
      </c>
      <c r="C2067" t="str">
        <f t="shared" si="64"/>
        <v>Mt. Vernon Square-UDC -- Braddock Road</v>
      </c>
      <c r="D2067" s="1">
        <v>1779</v>
      </c>
      <c r="E2067" t="s">
        <v>7</v>
      </c>
      <c r="F2067" t="s">
        <v>18</v>
      </c>
      <c r="G2067">
        <v>1</v>
      </c>
      <c r="H2067" s="1">
        <f t="shared" si="65"/>
        <v>1779</v>
      </c>
      <c r="I2067" t="s">
        <v>92</v>
      </c>
      <c r="J2067" t="s">
        <v>39</v>
      </c>
    </row>
    <row r="2068" spans="1:10" x14ac:dyDescent="0.25">
      <c r="A2068" t="s">
        <v>249</v>
      </c>
      <c r="B2068" t="s">
        <v>20</v>
      </c>
      <c r="C2068" t="str">
        <f t="shared" si="64"/>
        <v>Mt. Vernon Square-UDC -- Brookland</v>
      </c>
      <c r="D2068" s="1">
        <v>605</v>
      </c>
      <c r="E2068" t="s">
        <v>7</v>
      </c>
      <c r="F2068" t="s">
        <v>15</v>
      </c>
      <c r="G2068">
        <v>2</v>
      </c>
      <c r="H2068" s="1">
        <f t="shared" si="65"/>
        <v>1210</v>
      </c>
      <c r="I2068" t="s">
        <v>92</v>
      </c>
      <c r="J2068" t="s">
        <v>37</v>
      </c>
    </row>
    <row r="2069" spans="1:10" x14ac:dyDescent="0.25">
      <c r="A2069" t="s">
        <v>249</v>
      </c>
      <c r="B2069" t="s">
        <v>21</v>
      </c>
      <c r="C2069" t="str">
        <f t="shared" si="64"/>
        <v>Mt. Vernon Square-UDC -- Capitol Heights</v>
      </c>
      <c r="D2069" s="1">
        <v>298</v>
      </c>
      <c r="E2069" t="s">
        <v>7</v>
      </c>
      <c r="F2069" t="s">
        <v>1</v>
      </c>
      <c r="G2069">
        <v>2</v>
      </c>
      <c r="H2069" s="1">
        <f t="shared" si="65"/>
        <v>596</v>
      </c>
      <c r="I2069" t="s">
        <v>92</v>
      </c>
      <c r="J2069" t="s">
        <v>37</v>
      </c>
    </row>
    <row r="2070" spans="1:10" x14ac:dyDescent="0.25">
      <c r="A2070" t="s">
        <v>249</v>
      </c>
      <c r="B2070" t="s">
        <v>26</v>
      </c>
      <c r="C2070" t="str">
        <f t="shared" si="64"/>
        <v>Mt. Vernon Square-UDC -- Clarendon</v>
      </c>
      <c r="D2070" s="1">
        <v>377</v>
      </c>
      <c r="E2070" t="s">
        <v>7</v>
      </c>
      <c r="F2070" t="s">
        <v>12</v>
      </c>
      <c r="G2070">
        <v>2</v>
      </c>
      <c r="H2070" s="1">
        <f t="shared" si="65"/>
        <v>754</v>
      </c>
      <c r="I2070" t="s">
        <v>92</v>
      </c>
      <c r="J2070" t="s">
        <v>39</v>
      </c>
    </row>
    <row r="2071" spans="1:10" x14ac:dyDescent="0.25">
      <c r="A2071" t="s">
        <v>249</v>
      </c>
      <c r="B2071" t="s">
        <v>265</v>
      </c>
      <c r="C2071" t="str">
        <f t="shared" si="64"/>
        <v>Mt. Vernon Square-UDC -- Congress Heights</v>
      </c>
      <c r="D2071" s="1">
        <v>1248</v>
      </c>
      <c r="E2071" t="s">
        <v>7</v>
      </c>
      <c r="F2071" t="s">
        <v>4</v>
      </c>
      <c r="G2071">
        <v>1</v>
      </c>
      <c r="H2071" s="1">
        <f t="shared" si="65"/>
        <v>1248</v>
      </c>
      <c r="I2071" t="s">
        <v>92</v>
      </c>
      <c r="J2071" t="s">
        <v>40</v>
      </c>
    </row>
    <row r="2072" spans="1:10" x14ac:dyDescent="0.25">
      <c r="A2072" t="s">
        <v>249</v>
      </c>
      <c r="B2072" t="s">
        <v>266</v>
      </c>
      <c r="C2072" t="str">
        <f t="shared" si="64"/>
        <v>Mt. Vernon Square-UDC -- Court House</v>
      </c>
      <c r="D2072" s="1">
        <v>629</v>
      </c>
      <c r="E2072" t="s">
        <v>7</v>
      </c>
      <c r="F2072" t="s">
        <v>12</v>
      </c>
      <c r="G2072">
        <v>2</v>
      </c>
      <c r="H2072" s="1">
        <f t="shared" si="65"/>
        <v>1258</v>
      </c>
      <c r="I2072" t="s">
        <v>92</v>
      </c>
      <c r="J2072" t="s">
        <v>39</v>
      </c>
    </row>
    <row r="2073" spans="1:10" x14ac:dyDescent="0.25">
      <c r="A2073" t="s">
        <v>249</v>
      </c>
      <c r="B2073" t="s">
        <v>267</v>
      </c>
      <c r="C2073" t="str">
        <f t="shared" si="64"/>
        <v>Mt. Vernon Square-UDC -- Crystal City</v>
      </c>
      <c r="D2073" s="1">
        <v>5040</v>
      </c>
      <c r="E2073" t="s">
        <v>7</v>
      </c>
      <c r="F2073" t="s">
        <v>18</v>
      </c>
      <c r="G2073">
        <v>1</v>
      </c>
      <c r="H2073" s="1">
        <f t="shared" si="65"/>
        <v>5040</v>
      </c>
      <c r="I2073" t="s">
        <v>92</v>
      </c>
      <c r="J2073" t="s">
        <v>42</v>
      </c>
    </row>
    <row r="2074" spans="1:10" x14ac:dyDescent="0.25">
      <c r="A2074" t="s">
        <v>249</v>
      </c>
      <c r="B2074" t="s">
        <v>268</v>
      </c>
      <c r="C2074" t="str">
        <f t="shared" si="64"/>
        <v>Mt. Vernon Square-UDC -- Deanwood</v>
      </c>
      <c r="D2074" s="1">
        <v>334</v>
      </c>
      <c r="E2074" t="s">
        <v>7</v>
      </c>
      <c r="F2074" t="s">
        <v>25</v>
      </c>
      <c r="G2074">
        <v>2</v>
      </c>
      <c r="H2074" s="1">
        <f t="shared" si="65"/>
        <v>668</v>
      </c>
      <c r="I2074" t="s">
        <v>92</v>
      </c>
      <c r="J2074" t="s">
        <v>37</v>
      </c>
    </row>
    <row r="2075" spans="1:10" x14ac:dyDescent="0.25">
      <c r="A2075" t="s">
        <v>249</v>
      </c>
      <c r="B2075" t="s">
        <v>271</v>
      </c>
      <c r="C2075" t="str">
        <f t="shared" si="64"/>
        <v>Mt. Vernon Square-UDC -- East Falls Church</v>
      </c>
      <c r="D2075" s="1">
        <v>321</v>
      </c>
      <c r="E2075" t="s">
        <v>7</v>
      </c>
      <c r="F2075" t="s">
        <v>12</v>
      </c>
      <c r="G2075">
        <v>2</v>
      </c>
      <c r="H2075" s="1">
        <f t="shared" si="65"/>
        <v>642</v>
      </c>
      <c r="I2075" t="s">
        <v>92</v>
      </c>
      <c r="J2075" t="s">
        <v>39</v>
      </c>
    </row>
    <row r="2076" spans="1:10" x14ac:dyDescent="0.25">
      <c r="A2076" t="s">
        <v>249</v>
      </c>
      <c r="B2076" t="s">
        <v>273</v>
      </c>
      <c r="C2076" t="str">
        <f t="shared" si="64"/>
        <v>Mt. Vernon Square-UDC -- Eisenhower Avenue</v>
      </c>
      <c r="D2076" s="1">
        <v>824</v>
      </c>
      <c r="E2076" t="s">
        <v>7</v>
      </c>
      <c r="F2076" t="s">
        <v>274</v>
      </c>
      <c r="G2076">
        <v>2</v>
      </c>
      <c r="H2076" s="1">
        <f t="shared" si="65"/>
        <v>1648</v>
      </c>
      <c r="I2076" t="s">
        <v>92</v>
      </c>
      <c r="J2076" t="s">
        <v>39</v>
      </c>
    </row>
    <row r="2077" spans="1:10" x14ac:dyDescent="0.25">
      <c r="A2077" t="s">
        <v>249</v>
      </c>
      <c r="B2077" t="s">
        <v>116</v>
      </c>
      <c r="C2077" t="str">
        <f t="shared" si="64"/>
        <v>Mt. Vernon Square-UDC -- Fort Totten</v>
      </c>
      <c r="D2077" s="1">
        <v>3135</v>
      </c>
      <c r="E2077" t="s">
        <v>7</v>
      </c>
      <c r="F2077" t="s">
        <v>117</v>
      </c>
      <c r="G2077">
        <v>1</v>
      </c>
      <c r="H2077" s="1">
        <f t="shared" si="65"/>
        <v>3135</v>
      </c>
      <c r="I2077" t="s">
        <v>92</v>
      </c>
      <c r="J2077" t="s">
        <v>37</v>
      </c>
    </row>
    <row r="2078" spans="1:10" x14ac:dyDescent="0.25">
      <c r="A2078" t="s">
        <v>249</v>
      </c>
      <c r="B2078" t="s">
        <v>119</v>
      </c>
      <c r="C2078" t="str">
        <f t="shared" si="64"/>
        <v>Mt. Vernon Square-UDC -- Friendship Heights</v>
      </c>
      <c r="D2078" s="1">
        <v>853</v>
      </c>
      <c r="E2078" t="s">
        <v>7</v>
      </c>
      <c r="F2078" t="s">
        <v>15</v>
      </c>
      <c r="G2078">
        <v>2</v>
      </c>
      <c r="H2078" s="1">
        <f t="shared" si="65"/>
        <v>1706</v>
      </c>
      <c r="I2078" t="s">
        <v>92</v>
      </c>
      <c r="J2078" t="s">
        <v>40</v>
      </c>
    </row>
    <row r="2079" spans="1:10" x14ac:dyDescent="0.25">
      <c r="A2079" t="s">
        <v>249</v>
      </c>
      <c r="B2079" t="s">
        <v>129</v>
      </c>
      <c r="C2079" t="str">
        <f t="shared" si="64"/>
        <v>Mt. Vernon Square-UDC -- King Street</v>
      </c>
      <c r="D2079" s="1">
        <v>3518</v>
      </c>
      <c r="E2079" t="s">
        <v>7</v>
      </c>
      <c r="F2079" t="s">
        <v>18</v>
      </c>
      <c r="G2079">
        <v>1</v>
      </c>
      <c r="H2079" s="1">
        <f t="shared" si="65"/>
        <v>3518</v>
      </c>
      <c r="I2079" t="s">
        <v>92</v>
      </c>
      <c r="J2079" t="s">
        <v>42</v>
      </c>
    </row>
    <row r="2080" spans="1:10" x14ac:dyDescent="0.25">
      <c r="A2080" t="s">
        <v>249</v>
      </c>
      <c r="B2080" t="s">
        <v>185</v>
      </c>
      <c r="C2080" t="str">
        <f t="shared" si="64"/>
        <v>Mt. Vernon Square-UDC -- Minnesota Avenue</v>
      </c>
      <c r="D2080" s="1">
        <v>552</v>
      </c>
      <c r="E2080" t="s">
        <v>7</v>
      </c>
      <c r="F2080" t="s">
        <v>25</v>
      </c>
      <c r="G2080">
        <v>2</v>
      </c>
      <c r="H2080" s="1">
        <f t="shared" si="65"/>
        <v>1104</v>
      </c>
      <c r="I2080" t="s">
        <v>92</v>
      </c>
      <c r="J2080" t="s">
        <v>40</v>
      </c>
    </row>
    <row r="2081" spans="1:10" x14ac:dyDescent="0.25">
      <c r="A2081" t="s">
        <v>249</v>
      </c>
      <c r="B2081" t="s">
        <v>156</v>
      </c>
      <c r="C2081" t="str">
        <f t="shared" si="64"/>
        <v>Mt. Vernon Square-UDC -- Pentagon</v>
      </c>
      <c r="D2081" s="1">
        <v>5057</v>
      </c>
      <c r="E2081" t="s">
        <v>7</v>
      </c>
      <c r="F2081" t="s">
        <v>18</v>
      </c>
      <c r="G2081">
        <v>1</v>
      </c>
      <c r="H2081" s="1">
        <f t="shared" si="65"/>
        <v>5057</v>
      </c>
      <c r="I2081" t="s">
        <v>92</v>
      </c>
      <c r="J2081" t="s">
        <v>39</v>
      </c>
    </row>
    <row r="2082" spans="1:10" x14ac:dyDescent="0.25">
      <c r="A2082" t="s">
        <v>249</v>
      </c>
      <c r="B2082" t="s">
        <v>157</v>
      </c>
      <c r="C2082" t="str">
        <f t="shared" si="64"/>
        <v>Mt. Vernon Square-UDC -- Pentagon City</v>
      </c>
      <c r="D2082" s="1">
        <v>5723</v>
      </c>
      <c r="E2082" t="s">
        <v>7</v>
      </c>
      <c r="F2082" t="s">
        <v>18</v>
      </c>
      <c r="G2082">
        <v>1</v>
      </c>
      <c r="H2082" s="1">
        <f t="shared" si="65"/>
        <v>5723</v>
      </c>
      <c r="I2082" t="s">
        <v>92</v>
      </c>
      <c r="J2082" t="s">
        <v>39</v>
      </c>
    </row>
    <row r="2083" spans="1:10" x14ac:dyDescent="0.25">
      <c r="A2083" t="s">
        <v>249</v>
      </c>
      <c r="B2083" t="s">
        <v>160</v>
      </c>
      <c r="C2083" t="str">
        <f t="shared" si="64"/>
        <v>Mt. Vernon Square-UDC -- Reagan Washington National Airport</v>
      </c>
      <c r="D2083" s="1">
        <v>3392</v>
      </c>
      <c r="E2083" t="s">
        <v>7</v>
      </c>
      <c r="F2083" t="s">
        <v>18</v>
      </c>
      <c r="G2083">
        <v>1</v>
      </c>
      <c r="H2083" s="1">
        <f t="shared" si="65"/>
        <v>3392</v>
      </c>
      <c r="I2083" t="s">
        <v>92</v>
      </c>
      <c r="J2083" t="s">
        <v>39</v>
      </c>
    </row>
    <row r="2084" spans="1:10" x14ac:dyDescent="0.25">
      <c r="A2084" t="s">
        <v>249</v>
      </c>
      <c r="B2084" t="s">
        <v>161</v>
      </c>
      <c r="C2084" t="str">
        <f t="shared" si="64"/>
        <v>Mt. Vernon Square-UDC -- Rhode Island Avenue</v>
      </c>
      <c r="D2084" s="1">
        <v>781</v>
      </c>
      <c r="E2084" t="s">
        <v>7</v>
      </c>
      <c r="F2084" t="s">
        <v>15</v>
      </c>
      <c r="G2084">
        <v>2</v>
      </c>
      <c r="H2084" s="1">
        <f t="shared" si="65"/>
        <v>1562</v>
      </c>
      <c r="I2084" t="s">
        <v>92</v>
      </c>
      <c r="J2084" t="s">
        <v>40</v>
      </c>
    </row>
    <row r="2085" spans="1:10" x14ac:dyDescent="0.25">
      <c r="A2085" t="s">
        <v>249</v>
      </c>
      <c r="B2085" t="s">
        <v>163</v>
      </c>
      <c r="C2085" t="str">
        <f t="shared" si="64"/>
        <v>Mt. Vernon Square-UDC -- Rosslyn</v>
      </c>
      <c r="D2085" s="1">
        <v>1630</v>
      </c>
      <c r="E2085" t="s">
        <v>7</v>
      </c>
      <c r="F2085" t="s">
        <v>23</v>
      </c>
      <c r="G2085">
        <v>2</v>
      </c>
      <c r="H2085" s="1">
        <f t="shared" si="65"/>
        <v>3260</v>
      </c>
      <c r="I2085" t="s">
        <v>92</v>
      </c>
      <c r="J2085" t="s">
        <v>42</v>
      </c>
    </row>
    <row r="2086" spans="1:10" x14ac:dyDescent="0.25">
      <c r="A2086" t="s">
        <v>249</v>
      </c>
      <c r="B2086" t="s">
        <v>168</v>
      </c>
      <c r="C2086" t="str">
        <f t="shared" si="64"/>
        <v>Mt. Vernon Square-UDC -- Southern Avenue</v>
      </c>
      <c r="D2086" s="1">
        <v>1882</v>
      </c>
      <c r="E2086" t="s">
        <v>7</v>
      </c>
      <c r="F2086" t="s">
        <v>4</v>
      </c>
      <c r="G2086">
        <v>1</v>
      </c>
      <c r="H2086" s="1">
        <f t="shared" si="65"/>
        <v>1882</v>
      </c>
      <c r="I2086" t="s">
        <v>92</v>
      </c>
      <c r="J2086" t="s">
        <v>40</v>
      </c>
    </row>
    <row r="2087" spans="1:10" x14ac:dyDescent="0.25">
      <c r="A2087" t="s">
        <v>249</v>
      </c>
      <c r="B2087" t="s">
        <v>60</v>
      </c>
      <c r="C2087" t="str">
        <f t="shared" si="64"/>
        <v>Mt. Vernon Square-UDC -- Takoma</v>
      </c>
      <c r="D2087" s="1">
        <v>788</v>
      </c>
      <c r="E2087" t="s">
        <v>7</v>
      </c>
      <c r="F2087" t="s">
        <v>15</v>
      </c>
      <c r="G2087">
        <v>2</v>
      </c>
      <c r="H2087" s="1">
        <f t="shared" si="65"/>
        <v>1576</v>
      </c>
      <c r="I2087" t="s">
        <v>92</v>
      </c>
      <c r="J2087" t="s">
        <v>40</v>
      </c>
    </row>
    <row r="2088" spans="1:10" x14ac:dyDescent="0.25">
      <c r="A2088" t="s">
        <v>249</v>
      </c>
      <c r="B2088" t="s">
        <v>66</v>
      </c>
      <c r="C2088" t="str">
        <f t="shared" si="64"/>
        <v>Mt. Vernon Square-UDC -- Van Dorn Street</v>
      </c>
      <c r="D2088" s="1">
        <v>568</v>
      </c>
      <c r="E2088" t="s">
        <v>7</v>
      </c>
      <c r="F2088" t="s">
        <v>10</v>
      </c>
      <c r="G2088">
        <v>2</v>
      </c>
      <c r="H2088" s="1">
        <f t="shared" si="65"/>
        <v>1136</v>
      </c>
      <c r="I2088" t="s">
        <v>92</v>
      </c>
      <c r="J2088" t="s">
        <v>39</v>
      </c>
    </row>
    <row r="2089" spans="1:10" x14ac:dyDescent="0.25">
      <c r="A2089" t="s">
        <v>249</v>
      </c>
      <c r="B2089" t="s">
        <v>201</v>
      </c>
      <c r="C2089" t="str">
        <f t="shared" si="64"/>
        <v>Mt. Vernon Square-UDC -- Virginia Square-GMU</v>
      </c>
      <c r="D2089" s="1">
        <v>236</v>
      </c>
      <c r="E2089" t="s">
        <v>7</v>
      </c>
      <c r="F2089" t="s">
        <v>12</v>
      </c>
      <c r="G2089">
        <v>2</v>
      </c>
      <c r="H2089" s="1">
        <f t="shared" si="65"/>
        <v>472</v>
      </c>
      <c r="I2089" t="s">
        <v>92</v>
      </c>
      <c r="J2089" t="s">
        <v>39</v>
      </c>
    </row>
    <row r="2090" spans="1:10" x14ac:dyDescent="0.25">
      <c r="A2090" t="s">
        <v>250</v>
      </c>
      <c r="B2090" t="s">
        <v>3</v>
      </c>
      <c r="C2090" t="str">
        <f t="shared" si="64"/>
        <v>Navy Yard -- Anacostia</v>
      </c>
      <c r="D2090" s="1">
        <v>4274</v>
      </c>
      <c r="E2090" t="s">
        <v>4</v>
      </c>
      <c r="F2090" t="s">
        <v>4</v>
      </c>
      <c r="G2090">
        <v>1</v>
      </c>
      <c r="H2090" s="1">
        <f t="shared" si="65"/>
        <v>4274</v>
      </c>
      <c r="I2090" t="s">
        <v>92</v>
      </c>
      <c r="J2090" t="s">
        <v>40</v>
      </c>
    </row>
    <row r="2091" spans="1:10" x14ac:dyDescent="0.25">
      <c r="A2091" t="s">
        <v>250</v>
      </c>
      <c r="B2091" t="s">
        <v>9</v>
      </c>
      <c r="C2091" t="str">
        <f t="shared" si="64"/>
        <v>Navy Yard -- Arlington Cemetery</v>
      </c>
      <c r="D2091" s="1">
        <v>134</v>
      </c>
      <c r="E2091" t="s">
        <v>4</v>
      </c>
      <c r="F2091" t="s">
        <v>10</v>
      </c>
      <c r="G2091">
        <v>2</v>
      </c>
      <c r="H2091" s="1">
        <f t="shared" si="65"/>
        <v>268</v>
      </c>
      <c r="I2091" t="s">
        <v>92</v>
      </c>
      <c r="J2091" t="s">
        <v>39</v>
      </c>
    </row>
    <row r="2092" spans="1:10" x14ac:dyDescent="0.25">
      <c r="A2092" t="s">
        <v>250</v>
      </c>
      <c r="B2092" t="s">
        <v>11</v>
      </c>
      <c r="C2092" t="str">
        <f t="shared" si="64"/>
        <v>Navy Yard -- Ballston</v>
      </c>
      <c r="D2092" s="1">
        <v>1911</v>
      </c>
      <c r="E2092" t="s">
        <v>4</v>
      </c>
      <c r="F2092" t="s">
        <v>12</v>
      </c>
      <c r="G2092">
        <v>2</v>
      </c>
      <c r="H2092" s="1">
        <f t="shared" si="65"/>
        <v>3822</v>
      </c>
      <c r="I2092" t="s">
        <v>92</v>
      </c>
      <c r="J2092" t="s">
        <v>39</v>
      </c>
    </row>
    <row r="2093" spans="1:10" x14ac:dyDescent="0.25">
      <c r="A2093" t="s">
        <v>250</v>
      </c>
      <c r="B2093" t="s">
        <v>13</v>
      </c>
      <c r="C2093" t="str">
        <f t="shared" si="64"/>
        <v>Navy Yard -- Benning Road</v>
      </c>
      <c r="D2093" s="1">
        <v>432</v>
      </c>
      <c r="E2093" t="s">
        <v>4</v>
      </c>
      <c r="F2093" t="s">
        <v>1</v>
      </c>
      <c r="G2093">
        <v>2</v>
      </c>
      <c r="H2093" s="1">
        <f t="shared" si="65"/>
        <v>864</v>
      </c>
      <c r="I2093" t="s">
        <v>92</v>
      </c>
      <c r="J2093" t="s">
        <v>37</v>
      </c>
    </row>
    <row r="2094" spans="1:10" x14ac:dyDescent="0.25">
      <c r="A2094" t="s">
        <v>250</v>
      </c>
      <c r="B2094" t="s">
        <v>17</v>
      </c>
      <c r="C2094" t="str">
        <f t="shared" si="64"/>
        <v>Navy Yard -- Braddock Road</v>
      </c>
      <c r="D2094" s="1">
        <v>1825</v>
      </c>
      <c r="E2094" t="s">
        <v>4</v>
      </c>
      <c r="F2094" t="s">
        <v>18</v>
      </c>
      <c r="G2094">
        <v>2</v>
      </c>
      <c r="H2094" s="1">
        <f t="shared" si="65"/>
        <v>3650</v>
      </c>
      <c r="I2094" t="s">
        <v>92</v>
      </c>
      <c r="J2094" t="s">
        <v>42</v>
      </c>
    </row>
    <row r="2095" spans="1:10" x14ac:dyDescent="0.25">
      <c r="A2095" t="s">
        <v>250</v>
      </c>
      <c r="B2095" t="s">
        <v>20</v>
      </c>
      <c r="C2095" t="str">
        <f t="shared" si="64"/>
        <v>Navy Yard -- Brookland</v>
      </c>
      <c r="D2095" s="1">
        <v>1064</v>
      </c>
      <c r="E2095" t="s">
        <v>4</v>
      </c>
      <c r="F2095" t="s">
        <v>15</v>
      </c>
      <c r="G2095">
        <v>2</v>
      </c>
      <c r="H2095" s="1">
        <f t="shared" si="65"/>
        <v>2128</v>
      </c>
      <c r="I2095" t="s">
        <v>92</v>
      </c>
      <c r="J2095" t="s">
        <v>40</v>
      </c>
    </row>
    <row r="2096" spans="1:10" x14ac:dyDescent="0.25">
      <c r="A2096" t="s">
        <v>250</v>
      </c>
      <c r="B2096" t="s">
        <v>21</v>
      </c>
      <c r="C2096" t="str">
        <f t="shared" si="64"/>
        <v>Navy Yard -- Capitol Heights</v>
      </c>
      <c r="D2096" s="1">
        <v>243</v>
      </c>
      <c r="E2096" t="s">
        <v>4</v>
      </c>
      <c r="F2096" t="s">
        <v>1</v>
      </c>
      <c r="G2096">
        <v>2</v>
      </c>
      <c r="H2096" s="1">
        <f t="shared" si="65"/>
        <v>486</v>
      </c>
      <c r="I2096" t="s">
        <v>92</v>
      </c>
      <c r="J2096" t="s">
        <v>37</v>
      </c>
    </row>
    <row r="2097" spans="1:10" x14ac:dyDescent="0.25">
      <c r="A2097" t="s">
        <v>250</v>
      </c>
      <c r="B2097" t="s">
        <v>26</v>
      </c>
      <c r="C2097" t="str">
        <f t="shared" si="64"/>
        <v>Navy Yard -- Clarendon</v>
      </c>
      <c r="D2097" s="1">
        <v>917</v>
      </c>
      <c r="E2097" t="s">
        <v>4</v>
      </c>
      <c r="F2097" t="s">
        <v>12</v>
      </c>
      <c r="G2097">
        <v>2</v>
      </c>
      <c r="H2097" s="1">
        <f t="shared" si="65"/>
        <v>1834</v>
      </c>
      <c r="I2097" t="s">
        <v>92</v>
      </c>
      <c r="J2097" t="s">
        <v>42</v>
      </c>
    </row>
    <row r="2098" spans="1:10" x14ac:dyDescent="0.25">
      <c r="A2098" t="s">
        <v>250</v>
      </c>
      <c r="B2098" t="s">
        <v>265</v>
      </c>
      <c r="C2098" t="str">
        <f t="shared" si="64"/>
        <v>Navy Yard -- Congress Heights</v>
      </c>
      <c r="D2098" s="1">
        <v>1756</v>
      </c>
      <c r="E2098" t="s">
        <v>4</v>
      </c>
      <c r="F2098" t="s">
        <v>4</v>
      </c>
      <c r="G2098">
        <v>1</v>
      </c>
      <c r="H2098" s="1">
        <f t="shared" si="65"/>
        <v>1756</v>
      </c>
      <c r="I2098" t="s">
        <v>92</v>
      </c>
      <c r="J2098" t="s">
        <v>37</v>
      </c>
    </row>
    <row r="2099" spans="1:10" x14ac:dyDescent="0.25">
      <c r="A2099" t="s">
        <v>250</v>
      </c>
      <c r="B2099" t="s">
        <v>266</v>
      </c>
      <c r="C2099" t="str">
        <f t="shared" si="64"/>
        <v>Navy Yard -- Court House</v>
      </c>
      <c r="D2099" s="1">
        <v>1425</v>
      </c>
      <c r="E2099" t="s">
        <v>4</v>
      </c>
      <c r="F2099" t="s">
        <v>12</v>
      </c>
      <c r="G2099">
        <v>2</v>
      </c>
      <c r="H2099" s="1">
        <f t="shared" si="65"/>
        <v>2850</v>
      </c>
      <c r="I2099" t="s">
        <v>92</v>
      </c>
      <c r="J2099" t="s">
        <v>39</v>
      </c>
    </row>
    <row r="2100" spans="1:10" x14ac:dyDescent="0.25">
      <c r="A2100" t="s">
        <v>250</v>
      </c>
      <c r="B2100" t="s">
        <v>267</v>
      </c>
      <c r="C2100" t="str">
        <f t="shared" si="64"/>
        <v>Navy Yard -- Crystal City</v>
      </c>
      <c r="D2100" s="1">
        <v>3182</v>
      </c>
      <c r="E2100" t="s">
        <v>4</v>
      </c>
      <c r="F2100" t="s">
        <v>18</v>
      </c>
      <c r="G2100">
        <v>2</v>
      </c>
      <c r="H2100" s="1">
        <f t="shared" si="65"/>
        <v>6364</v>
      </c>
      <c r="I2100" t="s">
        <v>92</v>
      </c>
      <c r="J2100" t="s">
        <v>42</v>
      </c>
    </row>
    <row r="2101" spans="1:10" x14ac:dyDescent="0.25">
      <c r="A2101" t="s">
        <v>250</v>
      </c>
      <c r="B2101" t="s">
        <v>268</v>
      </c>
      <c r="C2101" t="str">
        <f t="shared" si="64"/>
        <v>Navy Yard -- Deanwood</v>
      </c>
      <c r="D2101" s="1">
        <v>204</v>
      </c>
      <c r="E2101" t="s">
        <v>4</v>
      </c>
      <c r="F2101" t="s">
        <v>25</v>
      </c>
      <c r="G2101">
        <v>2</v>
      </c>
      <c r="H2101" s="1">
        <f t="shared" si="65"/>
        <v>408</v>
      </c>
      <c r="I2101" t="s">
        <v>92</v>
      </c>
      <c r="J2101" t="s">
        <v>37</v>
      </c>
    </row>
    <row r="2102" spans="1:10" x14ac:dyDescent="0.25">
      <c r="A2102" t="s">
        <v>250</v>
      </c>
      <c r="B2102" t="s">
        <v>271</v>
      </c>
      <c r="C2102" t="str">
        <f t="shared" si="64"/>
        <v>Navy Yard -- East Falls Church</v>
      </c>
      <c r="D2102" s="1">
        <v>1201</v>
      </c>
      <c r="E2102" t="s">
        <v>4</v>
      </c>
      <c r="F2102" t="s">
        <v>12</v>
      </c>
      <c r="G2102">
        <v>2</v>
      </c>
      <c r="H2102" s="1">
        <f t="shared" si="65"/>
        <v>2402</v>
      </c>
      <c r="I2102" t="s">
        <v>92</v>
      </c>
      <c r="J2102" t="s">
        <v>39</v>
      </c>
    </row>
    <row r="2103" spans="1:10" x14ac:dyDescent="0.25">
      <c r="A2103" t="s">
        <v>250</v>
      </c>
      <c r="B2103" t="s">
        <v>273</v>
      </c>
      <c r="C2103" t="str">
        <f t="shared" si="64"/>
        <v>Navy Yard -- Eisenhower Avenue</v>
      </c>
      <c r="D2103" s="1">
        <v>701</v>
      </c>
      <c r="E2103" t="s">
        <v>4</v>
      </c>
      <c r="F2103" t="s">
        <v>274</v>
      </c>
      <c r="G2103">
        <v>2</v>
      </c>
      <c r="H2103" s="1">
        <f t="shared" si="65"/>
        <v>1402</v>
      </c>
      <c r="I2103" t="s">
        <v>92</v>
      </c>
      <c r="J2103" t="s">
        <v>42</v>
      </c>
    </row>
    <row r="2104" spans="1:10" x14ac:dyDescent="0.25">
      <c r="A2104" t="s">
        <v>250</v>
      </c>
      <c r="B2104" t="s">
        <v>116</v>
      </c>
      <c r="C2104" t="str">
        <f t="shared" si="64"/>
        <v>Navy Yard -- Fort Totten</v>
      </c>
      <c r="D2104" s="1">
        <v>2889</v>
      </c>
      <c r="E2104" t="s">
        <v>4</v>
      </c>
      <c r="F2104" t="s">
        <v>117</v>
      </c>
      <c r="G2104">
        <v>1</v>
      </c>
      <c r="H2104" s="1">
        <f t="shared" si="65"/>
        <v>2889</v>
      </c>
      <c r="I2104" t="s">
        <v>92</v>
      </c>
      <c r="J2104" t="s">
        <v>37</v>
      </c>
    </row>
    <row r="2105" spans="1:10" x14ac:dyDescent="0.25">
      <c r="A2105" t="s">
        <v>250</v>
      </c>
      <c r="B2105" t="s">
        <v>119</v>
      </c>
      <c r="C2105" t="str">
        <f t="shared" si="64"/>
        <v>Navy Yard -- Friendship Heights</v>
      </c>
      <c r="D2105" s="1">
        <v>1649</v>
      </c>
      <c r="E2105" t="s">
        <v>4</v>
      </c>
      <c r="F2105" t="s">
        <v>15</v>
      </c>
      <c r="G2105">
        <v>2</v>
      </c>
      <c r="H2105" s="1">
        <f t="shared" si="65"/>
        <v>3298</v>
      </c>
      <c r="I2105" t="s">
        <v>92</v>
      </c>
      <c r="J2105" t="s">
        <v>37</v>
      </c>
    </row>
    <row r="2106" spans="1:10" x14ac:dyDescent="0.25">
      <c r="A2106" t="s">
        <v>250</v>
      </c>
      <c r="B2106" t="s">
        <v>129</v>
      </c>
      <c r="C2106" t="str">
        <f t="shared" si="64"/>
        <v>Navy Yard -- King Street</v>
      </c>
      <c r="D2106" s="1">
        <v>1997</v>
      </c>
      <c r="E2106" t="s">
        <v>4</v>
      </c>
      <c r="F2106" t="s">
        <v>18</v>
      </c>
      <c r="G2106">
        <v>2</v>
      </c>
      <c r="H2106" s="1">
        <f t="shared" si="65"/>
        <v>3994</v>
      </c>
      <c r="I2106" t="s">
        <v>92</v>
      </c>
      <c r="J2106" t="s">
        <v>39</v>
      </c>
    </row>
    <row r="2107" spans="1:10" x14ac:dyDescent="0.25">
      <c r="A2107" t="s">
        <v>250</v>
      </c>
      <c r="B2107" t="s">
        <v>185</v>
      </c>
      <c r="C2107" t="str">
        <f t="shared" si="64"/>
        <v>Navy Yard -- Minnesota Avenue</v>
      </c>
      <c r="D2107" s="1">
        <v>308</v>
      </c>
      <c r="E2107" t="s">
        <v>4</v>
      </c>
      <c r="F2107" t="s">
        <v>25</v>
      </c>
      <c r="G2107">
        <v>2</v>
      </c>
      <c r="H2107" s="1">
        <f t="shared" si="65"/>
        <v>616</v>
      </c>
      <c r="I2107" t="s">
        <v>92</v>
      </c>
      <c r="J2107" t="s">
        <v>37</v>
      </c>
    </row>
    <row r="2108" spans="1:10" x14ac:dyDescent="0.25">
      <c r="A2108" t="s">
        <v>250</v>
      </c>
      <c r="B2108" t="s">
        <v>156</v>
      </c>
      <c r="C2108" t="str">
        <f t="shared" si="64"/>
        <v>Navy Yard -- Pentagon</v>
      </c>
      <c r="D2108" s="1">
        <v>5188</v>
      </c>
      <c r="E2108" t="s">
        <v>4</v>
      </c>
      <c r="F2108" t="s">
        <v>18</v>
      </c>
      <c r="G2108">
        <v>2</v>
      </c>
      <c r="H2108" s="1">
        <f t="shared" si="65"/>
        <v>10376</v>
      </c>
      <c r="I2108" t="s">
        <v>92</v>
      </c>
      <c r="J2108" t="s">
        <v>39</v>
      </c>
    </row>
    <row r="2109" spans="1:10" x14ac:dyDescent="0.25">
      <c r="A2109" t="s">
        <v>250</v>
      </c>
      <c r="B2109" t="s">
        <v>157</v>
      </c>
      <c r="C2109" t="str">
        <f t="shared" si="64"/>
        <v>Navy Yard -- Pentagon City</v>
      </c>
      <c r="D2109" s="1">
        <v>4852</v>
      </c>
      <c r="E2109" t="s">
        <v>4</v>
      </c>
      <c r="F2109" t="s">
        <v>18</v>
      </c>
      <c r="G2109">
        <v>2</v>
      </c>
      <c r="H2109" s="1">
        <f t="shared" si="65"/>
        <v>9704</v>
      </c>
      <c r="I2109" t="s">
        <v>92</v>
      </c>
      <c r="J2109" t="s">
        <v>39</v>
      </c>
    </row>
    <row r="2110" spans="1:10" x14ac:dyDescent="0.25">
      <c r="A2110" t="s">
        <v>250</v>
      </c>
      <c r="B2110" t="s">
        <v>160</v>
      </c>
      <c r="C2110" t="str">
        <f t="shared" si="64"/>
        <v>Navy Yard -- Reagan Washington National Airport</v>
      </c>
      <c r="D2110" s="1">
        <v>1484</v>
      </c>
      <c r="E2110" t="s">
        <v>4</v>
      </c>
      <c r="F2110" t="s">
        <v>18</v>
      </c>
      <c r="G2110">
        <v>2</v>
      </c>
      <c r="H2110" s="1">
        <f t="shared" si="65"/>
        <v>2968</v>
      </c>
      <c r="I2110" t="s">
        <v>92</v>
      </c>
      <c r="J2110" t="s">
        <v>39</v>
      </c>
    </row>
    <row r="2111" spans="1:10" x14ac:dyDescent="0.25">
      <c r="A2111" t="s">
        <v>250</v>
      </c>
      <c r="B2111" t="s">
        <v>161</v>
      </c>
      <c r="C2111" t="str">
        <f t="shared" si="64"/>
        <v>Navy Yard -- Rhode Island Avenue</v>
      </c>
      <c r="D2111" s="1">
        <v>828</v>
      </c>
      <c r="E2111" t="s">
        <v>4</v>
      </c>
      <c r="F2111" t="s">
        <v>15</v>
      </c>
      <c r="G2111">
        <v>2</v>
      </c>
      <c r="H2111" s="1">
        <f t="shared" si="65"/>
        <v>1656</v>
      </c>
      <c r="I2111" t="s">
        <v>92</v>
      </c>
      <c r="J2111" t="s">
        <v>37</v>
      </c>
    </row>
    <row r="2112" spans="1:10" x14ac:dyDescent="0.25">
      <c r="A2112" t="s">
        <v>250</v>
      </c>
      <c r="B2112" t="s">
        <v>163</v>
      </c>
      <c r="C2112" t="str">
        <f t="shared" si="64"/>
        <v>Navy Yard -- Rosslyn</v>
      </c>
      <c r="D2112" s="1">
        <v>1883</v>
      </c>
      <c r="E2112" t="s">
        <v>4</v>
      </c>
      <c r="F2112" t="s">
        <v>23</v>
      </c>
      <c r="G2112">
        <v>2</v>
      </c>
      <c r="H2112" s="1">
        <f t="shared" si="65"/>
        <v>3766</v>
      </c>
      <c r="I2112" t="s">
        <v>92</v>
      </c>
      <c r="J2112" t="s">
        <v>42</v>
      </c>
    </row>
    <row r="2113" spans="1:10" x14ac:dyDescent="0.25">
      <c r="A2113" t="s">
        <v>250</v>
      </c>
      <c r="B2113" t="s">
        <v>168</v>
      </c>
      <c r="C2113" t="str">
        <f t="shared" si="64"/>
        <v>Navy Yard -- Southern Avenue</v>
      </c>
      <c r="D2113" s="1">
        <v>2734</v>
      </c>
      <c r="E2113" t="s">
        <v>4</v>
      </c>
      <c r="F2113" t="s">
        <v>4</v>
      </c>
      <c r="G2113">
        <v>1</v>
      </c>
      <c r="H2113" s="1">
        <f t="shared" si="65"/>
        <v>2734</v>
      </c>
      <c r="I2113" t="s">
        <v>92</v>
      </c>
      <c r="J2113" t="s">
        <v>37</v>
      </c>
    </row>
    <row r="2114" spans="1:10" x14ac:dyDescent="0.25">
      <c r="A2114" t="s">
        <v>250</v>
      </c>
      <c r="B2114" t="s">
        <v>60</v>
      </c>
      <c r="C2114" t="str">
        <f t="shared" ref="C2114:C2177" si="66">(A2114&amp;" -- "&amp;B2114)</f>
        <v>Navy Yard -- Takoma</v>
      </c>
      <c r="D2114" s="1">
        <v>1075</v>
      </c>
      <c r="E2114" t="s">
        <v>4</v>
      </c>
      <c r="F2114" t="s">
        <v>15</v>
      </c>
      <c r="G2114">
        <v>2</v>
      </c>
      <c r="H2114" s="1">
        <f t="shared" ref="H2114:H2177" si="67">D2114*G2114</f>
        <v>2150</v>
      </c>
      <c r="I2114" t="s">
        <v>92</v>
      </c>
      <c r="J2114" t="s">
        <v>40</v>
      </c>
    </row>
    <row r="2115" spans="1:10" x14ac:dyDescent="0.25">
      <c r="A2115" t="s">
        <v>250</v>
      </c>
      <c r="B2115" t="s">
        <v>66</v>
      </c>
      <c r="C2115" t="str">
        <f t="shared" si="66"/>
        <v>Navy Yard -- Van Dorn Street</v>
      </c>
      <c r="D2115" s="1">
        <v>842</v>
      </c>
      <c r="E2115" t="s">
        <v>4</v>
      </c>
      <c r="F2115" t="s">
        <v>10</v>
      </c>
      <c r="G2115">
        <v>2</v>
      </c>
      <c r="H2115" s="1">
        <f t="shared" si="67"/>
        <v>1684</v>
      </c>
      <c r="I2115" t="s">
        <v>92</v>
      </c>
      <c r="J2115" t="s">
        <v>39</v>
      </c>
    </row>
    <row r="2116" spans="1:10" x14ac:dyDescent="0.25">
      <c r="A2116" t="s">
        <v>250</v>
      </c>
      <c r="B2116" t="s">
        <v>201</v>
      </c>
      <c r="C2116" t="str">
        <f t="shared" si="66"/>
        <v>Navy Yard -- Virginia Square-GMU</v>
      </c>
      <c r="D2116" s="1">
        <v>693</v>
      </c>
      <c r="E2116" t="s">
        <v>4</v>
      </c>
      <c r="F2116" t="s">
        <v>12</v>
      </c>
      <c r="G2116">
        <v>2</v>
      </c>
      <c r="H2116" s="1">
        <f t="shared" si="67"/>
        <v>1386</v>
      </c>
      <c r="I2116" t="s">
        <v>92</v>
      </c>
      <c r="J2116" t="s">
        <v>42</v>
      </c>
    </row>
    <row r="2117" spans="1:10" x14ac:dyDescent="0.25">
      <c r="A2117" t="s">
        <v>155</v>
      </c>
      <c r="B2117" t="s">
        <v>3</v>
      </c>
      <c r="C2117" t="str">
        <f t="shared" si="66"/>
        <v>New York Ave -- Anacostia</v>
      </c>
      <c r="D2117" s="1">
        <v>2361</v>
      </c>
      <c r="E2117" t="s">
        <v>15</v>
      </c>
      <c r="F2117" t="s">
        <v>4</v>
      </c>
      <c r="G2117">
        <v>2</v>
      </c>
      <c r="H2117" s="1">
        <f t="shared" si="67"/>
        <v>4722</v>
      </c>
      <c r="I2117" t="s">
        <v>92</v>
      </c>
      <c r="J2117" t="s">
        <v>40</v>
      </c>
    </row>
    <row r="2118" spans="1:10" x14ac:dyDescent="0.25">
      <c r="A2118" t="s">
        <v>155</v>
      </c>
      <c r="B2118" t="s">
        <v>9</v>
      </c>
      <c r="C2118" t="str">
        <f t="shared" si="66"/>
        <v>New York Ave -- Arlington Cemetery</v>
      </c>
      <c r="D2118" s="1">
        <v>456</v>
      </c>
      <c r="E2118" t="s">
        <v>15</v>
      </c>
      <c r="F2118" t="s">
        <v>10</v>
      </c>
      <c r="G2118">
        <v>2</v>
      </c>
      <c r="H2118" s="1">
        <f t="shared" si="67"/>
        <v>912</v>
      </c>
      <c r="I2118" t="s">
        <v>92</v>
      </c>
      <c r="J2118" t="s">
        <v>39</v>
      </c>
    </row>
    <row r="2119" spans="1:10" x14ac:dyDescent="0.25">
      <c r="A2119" t="s">
        <v>155</v>
      </c>
      <c r="B2119" t="s">
        <v>11</v>
      </c>
      <c r="C2119" t="str">
        <f t="shared" si="66"/>
        <v>New York Ave -- Ballston</v>
      </c>
      <c r="D2119" s="1">
        <v>2368</v>
      </c>
      <c r="E2119" t="s">
        <v>15</v>
      </c>
      <c r="F2119" t="s">
        <v>12</v>
      </c>
      <c r="G2119">
        <v>2</v>
      </c>
      <c r="H2119" s="1">
        <f t="shared" si="67"/>
        <v>4736</v>
      </c>
      <c r="I2119" t="s">
        <v>92</v>
      </c>
      <c r="J2119" t="s">
        <v>39</v>
      </c>
    </row>
    <row r="2120" spans="1:10" x14ac:dyDescent="0.25">
      <c r="A2120" t="s">
        <v>155</v>
      </c>
      <c r="B2120" t="s">
        <v>13</v>
      </c>
      <c r="C2120" t="str">
        <f t="shared" si="66"/>
        <v>New York Ave -- Benning Road</v>
      </c>
      <c r="D2120" s="1">
        <v>1117</v>
      </c>
      <c r="E2120" t="s">
        <v>15</v>
      </c>
      <c r="F2120" t="s">
        <v>1</v>
      </c>
      <c r="G2120">
        <v>2</v>
      </c>
      <c r="H2120" s="1">
        <f t="shared" si="67"/>
        <v>2234</v>
      </c>
      <c r="I2120" t="s">
        <v>92</v>
      </c>
      <c r="J2120" t="s">
        <v>37</v>
      </c>
    </row>
    <row r="2121" spans="1:10" x14ac:dyDescent="0.25">
      <c r="A2121" t="s">
        <v>155</v>
      </c>
      <c r="B2121" t="s">
        <v>17</v>
      </c>
      <c r="C2121" t="str">
        <f t="shared" si="66"/>
        <v>New York Ave -- Braddock Road</v>
      </c>
      <c r="D2121" s="1">
        <v>1040</v>
      </c>
      <c r="E2121" t="s">
        <v>15</v>
      </c>
      <c r="F2121" t="s">
        <v>18</v>
      </c>
      <c r="G2121">
        <v>2</v>
      </c>
      <c r="H2121" s="1">
        <f t="shared" si="67"/>
        <v>2080</v>
      </c>
      <c r="I2121" t="s">
        <v>92</v>
      </c>
      <c r="J2121" t="s">
        <v>39</v>
      </c>
    </row>
    <row r="2122" spans="1:10" x14ac:dyDescent="0.25">
      <c r="A2122" t="s">
        <v>155</v>
      </c>
      <c r="B2122" t="s">
        <v>20</v>
      </c>
      <c r="C2122" t="str">
        <f t="shared" si="66"/>
        <v>New York Ave -- Brookland</v>
      </c>
      <c r="D2122" s="1">
        <v>5349</v>
      </c>
      <c r="E2122" t="s">
        <v>15</v>
      </c>
      <c r="F2122" t="s">
        <v>15</v>
      </c>
      <c r="G2122">
        <v>1</v>
      </c>
      <c r="H2122" s="1">
        <f t="shared" si="67"/>
        <v>5349</v>
      </c>
      <c r="I2122" t="s">
        <v>92</v>
      </c>
      <c r="J2122" t="s">
        <v>40</v>
      </c>
    </row>
    <row r="2123" spans="1:10" x14ac:dyDescent="0.25">
      <c r="A2123" t="s">
        <v>155</v>
      </c>
      <c r="B2123" t="s">
        <v>21</v>
      </c>
      <c r="C2123" t="str">
        <f t="shared" si="66"/>
        <v>New York Ave -- Capitol Heights</v>
      </c>
      <c r="D2123" s="1">
        <v>655</v>
      </c>
      <c r="E2123" t="s">
        <v>15</v>
      </c>
      <c r="F2123" t="s">
        <v>1</v>
      </c>
      <c r="G2123">
        <v>2</v>
      </c>
      <c r="H2123" s="1">
        <f t="shared" si="67"/>
        <v>1310</v>
      </c>
      <c r="I2123" t="s">
        <v>92</v>
      </c>
      <c r="J2123" t="s">
        <v>37</v>
      </c>
    </row>
    <row r="2124" spans="1:10" x14ac:dyDescent="0.25">
      <c r="A2124" t="s">
        <v>155</v>
      </c>
      <c r="B2124" t="s">
        <v>26</v>
      </c>
      <c r="C2124" t="str">
        <f t="shared" si="66"/>
        <v>New York Ave -- Clarendon</v>
      </c>
      <c r="D2124" s="1">
        <v>1087</v>
      </c>
      <c r="E2124" t="s">
        <v>15</v>
      </c>
      <c r="F2124" t="s">
        <v>12</v>
      </c>
      <c r="G2124">
        <v>2</v>
      </c>
      <c r="H2124" s="1">
        <f t="shared" si="67"/>
        <v>2174</v>
      </c>
      <c r="I2124" t="s">
        <v>92</v>
      </c>
      <c r="J2124" t="s">
        <v>42</v>
      </c>
    </row>
    <row r="2125" spans="1:10" x14ac:dyDescent="0.25">
      <c r="A2125" t="s">
        <v>155</v>
      </c>
      <c r="B2125" t="s">
        <v>265</v>
      </c>
      <c r="C2125" t="str">
        <f t="shared" si="66"/>
        <v>New York Ave -- Congress Heights</v>
      </c>
      <c r="D2125" s="1">
        <v>864</v>
      </c>
      <c r="E2125" t="s">
        <v>15</v>
      </c>
      <c r="F2125" t="s">
        <v>4</v>
      </c>
      <c r="G2125">
        <v>2</v>
      </c>
      <c r="H2125" s="1">
        <f t="shared" si="67"/>
        <v>1728</v>
      </c>
      <c r="I2125" t="s">
        <v>92</v>
      </c>
      <c r="J2125" t="s">
        <v>37</v>
      </c>
    </row>
    <row r="2126" spans="1:10" x14ac:dyDescent="0.25">
      <c r="A2126" t="s">
        <v>155</v>
      </c>
      <c r="B2126" t="s">
        <v>266</v>
      </c>
      <c r="C2126" t="str">
        <f t="shared" si="66"/>
        <v>New York Ave -- Court House</v>
      </c>
      <c r="D2126" s="1">
        <v>1625</v>
      </c>
      <c r="E2126" t="s">
        <v>15</v>
      </c>
      <c r="F2126" t="s">
        <v>12</v>
      </c>
      <c r="G2126">
        <v>2</v>
      </c>
      <c r="H2126" s="1">
        <f t="shared" si="67"/>
        <v>3250</v>
      </c>
      <c r="I2126" t="s">
        <v>92</v>
      </c>
      <c r="J2126" t="s">
        <v>42</v>
      </c>
    </row>
    <row r="2127" spans="1:10" x14ac:dyDescent="0.25">
      <c r="A2127" t="s">
        <v>155</v>
      </c>
      <c r="B2127" t="s">
        <v>267</v>
      </c>
      <c r="C2127" t="str">
        <f t="shared" si="66"/>
        <v>New York Ave -- Crystal City</v>
      </c>
      <c r="D2127" s="1">
        <v>2649</v>
      </c>
      <c r="E2127" t="s">
        <v>15</v>
      </c>
      <c r="F2127" t="s">
        <v>18</v>
      </c>
      <c r="G2127">
        <v>2</v>
      </c>
      <c r="H2127" s="1">
        <f t="shared" si="67"/>
        <v>5298</v>
      </c>
      <c r="I2127" t="s">
        <v>92</v>
      </c>
      <c r="J2127" t="s">
        <v>39</v>
      </c>
    </row>
    <row r="2128" spans="1:10" x14ac:dyDescent="0.25">
      <c r="A2128" t="s">
        <v>155</v>
      </c>
      <c r="B2128" t="s">
        <v>268</v>
      </c>
      <c r="C2128" t="str">
        <f t="shared" si="66"/>
        <v>New York Ave -- Deanwood</v>
      </c>
      <c r="D2128" s="1">
        <v>273</v>
      </c>
      <c r="E2128" t="s">
        <v>15</v>
      </c>
      <c r="F2128" t="s">
        <v>25</v>
      </c>
      <c r="G2128">
        <v>2</v>
      </c>
      <c r="H2128" s="1">
        <f t="shared" si="67"/>
        <v>546</v>
      </c>
      <c r="I2128" t="s">
        <v>92</v>
      </c>
      <c r="J2128" t="s">
        <v>37</v>
      </c>
    </row>
    <row r="2129" spans="1:10" x14ac:dyDescent="0.25">
      <c r="A2129" t="s">
        <v>155</v>
      </c>
      <c r="B2129" t="s">
        <v>271</v>
      </c>
      <c r="C2129" t="str">
        <f t="shared" si="66"/>
        <v>New York Ave -- East Falls Church</v>
      </c>
      <c r="D2129" s="1">
        <v>914</v>
      </c>
      <c r="E2129" t="s">
        <v>15</v>
      </c>
      <c r="F2129" t="s">
        <v>12</v>
      </c>
      <c r="G2129">
        <v>2</v>
      </c>
      <c r="H2129" s="1">
        <f t="shared" si="67"/>
        <v>1828</v>
      </c>
      <c r="I2129" t="s">
        <v>92</v>
      </c>
      <c r="J2129" t="s">
        <v>39</v>
      </c>
    </row>
    <row r="2130" spans="1:10" x14ac:dyDescent="0.25">
      <c r="A2130" t="s">
        <v>155</v>
      </c>
      <c r="B2130" t="s">
        <v>273</v>
      </c>
      <c r="C2130" t="str">
        <f t="shared" si="66"/>
        <v>New York Ave -- Eisenhower Avenue</v>
      </c>
      <c r="D2130" s="1">
        <v>403</v>
      </c>
      <c r="E2130" t="s">
        <v>15</v>
      </c>
      <c r="F2130" t="s">
        <v>274</v>
      </c>
      <c r="G2130">
        <v>2</v>
      </c>
      <c r="H2130" s="1">
        <f t="shared" si="67"/>
        <v>806</v>
      </c>
      <c r="I2130" t="s">
        <v>92</v>
      </c>
      <c r="J2130" t="s">
        <v>39</v>
      </c>
    </row>
    <row r="2131" spans="1:10" x14ac:dyDescent="0.25">
      <c r="A2131" t="s">
        <v>155</v>
      </c>
      <c r="B2131" t="s">
        <v>116</v>
      </c>
      <c r="C2131" t="str">
        <f t="shared" si="66"/>
        <v>New York Ave -- Fort Totten</v>
      </c>
      <c r="D2131" s="1">
        <v>5669</v>
      </c>
      <c r="E2131" t="s">
        <v>15</v>
      </c>
      <c r="F2131" t="s">
        <v>117</v>
      </c>
      <c r="G2131">
        <v>1</v>
      </c>
      <c r="H2131" s="1">
        <f t="shared" si="67"/>
        <v>5669</v>
      </c>
      <c r="I2131" t="s">
        <v>92</v>
      </c>
      <c r="J2131" t="s">
        <v>40</v>
      </c>
    </row>
    <row r="2132" spans="1:10" x14ac:dyDescent="0.25">
      <c r="A2132" t="s">
        <v>155</v>
      </c>
      <c r="B2132" t="s">
        <v>119</v>
      </c>
      <c r="C2132" t="str">
        <f t="shared" si="66"/>
        <v>New York Ave -- Friendship Heights</v>
      </c>
      <c r="D2132" s="1">
        <v>2823</v>
      </c>
      <c r="E2132" t="s">
        <v>15</v>
      </c>
      <c r="F2132" t="s">
        <v>15</v>
      </c>
      <c r="G2132">
        <v>1</v>
      </c>
      <c r="H2132" s="1">
        <f t="shared" si="67"/>
        <v>2823</v>
      </c>
      <c r="I2132" t="s">
        <v>92</v>
      </c>
      <c r="J2132" t="s">
        <v>37</v>
      </c>
    </row>
    <row r="2133" spans="1:10" x14ac:dyDescent="0.25">
      <c r="A2133" t="s">
        <v>155</v>
      </c>
      <c r="B2133" t="s">
        <v>129</v>
      </c>
      <c r="C2133" t="str">
        <f t="shared" si="66"/>
        <v>New York Ave -- King Street</v>
      </c>
      <c r="D2133" s="1">
        <v>1663</v>
      </c>
      <c r="E2133" t="s">
        <v>15</v>
      </c>
      <c r="F2133" t="s">
        <v>18</v>
      </c>
      <c r="G2133">
        <v>2</v>
      </c>
      <c r="H2133" s="1">
        <f t="shared" si="67"/>
        <v>3326</v>
      </c>
      <c r="I2133" t="s">
        <v>92</v>
      </c>
      <c r="J2133" t="s">
        <v>42</v>
      </c>
    </row>
    <row r="2134" spans="1:10" x14ac:dyDescent="0.25">
      <c r="A2134" t="s">
        <v>155</v>
      </c>
      <c r="B2134" t="s">
        <v>185</v>
      </c>
      <c r="C2134" t="str">
        <f t="shared" si="66"/>
        <v>New York Ave -- Minnesota Avenue</v>
      </c>
      <c r="D2134" s="1">
        <v>713</v>
      </c>
      <c r="E2134" t="s">
        <v>15</v>
      </c>
      <c r="F2134" t="s">
        <v>25</v>
      </c>
      <c r="G2134">
        <v>2</v>
      </c>
      <c r="H2134" s="1">
        <f t="shared" si="67"/>
        <v>1426</v>
      </c>
      <c r="I2134" t="s">
        <v>92</v>
      </c>
      <c r="J2134" t="s">
        <v>37</v>
      </c>
    </row>
    <row r="2135" spans="1:10" x14ac:dyDescent="0.25">
      <c r="A2135" t="s">
        <v>155</v>
      </c>
      <c r="B2135" t="s">
        <v>156</v>
      </c>
      <c r="C2135" t="str">
        <f t="shared" si="66"/>
        <v>New York Ave -- Pentagon</v>
      </c>
      <c r="D2135" s="1">
        <v>3686</v>
      </c>
      <c r="E2135" t="s">
        <v>15</v>
      </c>
      <c r="F2135" t="s">
        <v>18</v>
      </c>
      <c r="G2135">
        <v>2</v>
      </c>
      <c r="H2135" s="1">
        <f t="shared" si="67"/>
        <v>7372</v>
      </c>
      <c r="I2135" t="s">
        <v>92</v>
      </c>
      <c r="J2135" t="s">
        <v>39</v>
      </c>
    </row>
    <row r="2136" spans="1:10" x14ac:dyDescent="0.25">
      <c r="A2136" t="s">
        <v>155</v>
      </c>
      <c r="B2136" t="s">
        <v>157</v>
      </c>
      <c r="C2136" t="str">
        <f t="shared" si="66"/>
        <v>New York Ave -- Pentagon City</v>
      </c>
      <c r="D2136" s="1">
        <v>3320</v>
      </c>
      <c r="E2136" t="s">
        <v>15</v>
      </c>
      <c r="F2136" t="s">
        <v>18</v>
      </c>
      <c r="G2136">
        <v>2</v>
      </c>
      <c r="H2136" s="1">
        <f t="shared" si="67"/>
        <v>6640</v>
      </c>
      <c r="I2136" t="s">
        <v>92</v>
      </c>
      <c r="J2136" t="s">
        <v>55</v>
      </c>
    </row>
    <row r="2137" spans="1:10" x14ac:dyDescent="0.25">
      <c r="A2137" t="s">
        <v>155</v>
      </c>
      <c r="B2137" t="s">
        <v>160</v>
      </c>
      <c r="C2137" t="str">
        <f t="shared" si="66"/>
        <v>New York Ave -- Reagan Washington National Airport</v>
      </c>
      <c r="D2137" s="1">
        <v>1969</v>
      </c>
      <c r="E2137" t="s">
        <v>15</v>
      </c>
      <c r="F2137" t="s">
        <v>18</v>
      </c>
      <c r="G2137">
        <v>2</v>
      </c>
      <c r="H2137" s="1">
        <f t="shared" si="67"/>
        <v>3938</v>
      </c>
      <c r="I2137" t="s">
        <v>92</v>
      </c>
      <c r="J2137" t="s">
        <v>39</v>
      </c>
    </row>
    <row r="2138" spans="1:10" x14ac:dyDescent="0.25">
      <c r="A2138" t="s">
        <v>155</v>
      </c>
      <c r="B2138" t="s">
        <v>161</v>
      </c>
      <c r="C2138" t="str">
        <f t="shared" si="66"/>
        <v>New York Ave -- Rhode Island Avenue</v>
      </c>
      <c r="D2138" s="1">
        <v>5503</v>
      </c>
      <c r="E2138" t="s">
        <v>15</v>
      </c>
      <c r="F2138" t="s">
        <v>15</v>
      </c>
      <c r="G2138">
        <v>1</v>
      </c>
      <c r="H2138" s="1">
        <f t="shared" si="67"/>
        <v>5503</v>
      </c>
      <c r="I2138" t="s">
        <v>92</v>
      </c>
      <c r="J2138" t="s">
        <v>40</v>
      </c>
    </row>
    <row r="2139" spans="1:10" x14ac:dyDescent="0.25">
      <c r="A2139" t="s">
        <v>155</v>
      </c>
      <c r="B2139" t="s">
        <v>163</v>
      </c>
      <c r="C2139" t="str">
        <f t="shared" si="66"/>
        <v>New York Ave -- Rosslyn</v>
      </c>
      <c r="D2139" s="1">
        <v>3245</v>
      </c>
      <c r="E2139" t="s">
        <v>15</v>
      </c>
      <c r="F2139" t="s">
        <v>23</v>
      </c>
      <c r="G2139">
        <v>2</v>
      </c>
      <c r="H2139" s="1">
        <f t="shared" si="67"/>
        <v>6490</v>
      </c>
      <c r="I2139" t="s">
        <v>92</v>
      </c>
      <c r="J2139" t="s">
        <v>42</v>
      </c>
    </row>
    <row r="2140" spans="1:10" x14ac:dyDescent="0.25">
      <c r="A2140" t="s">
        <v>155</v>
      </c>
      <c r="B2140" t="s">
        <v>168</v>
      </c>
      <c r="C2140" t="str">
        <f t="shared" si="66"/>
        <v>New York Ave -- Southern Avenue</v>
      </c>
      <c r="D2140" s="1">
        <v>1770</v>
      </c>
      <c r="E2140" t="s">
        <v>15</v>
      </c>
      <c r="F2140" t="s">
        <v>4</v>
      </c>
      <c r="G2140">
        <v>2</v>
      </c>
      <c r="H2140" s="1">
        <f t="shared" si="67"/>
        <v>3540</v>
      </c>
      <c r="I2140" t="s">
        <v>92</v>
      </c>
      <c r="J2140" t="s">
        <v>37</v>
      </c>
    </row>
    <row r="2141" spans="1:10" x14ac:dyDescent="0.25">
      <c r="A2141" t="s">
        <v>155</v>
      </c>
      <c r="B2141" t="s">
        <v>60</v>
      </c>
      <c r="C2141" t="str">
        <f t="shared" si="66"/>
        <v>New York Ave -- Takoma</v>
      </c>
      <c r="D2141" s="1">
        <v>4462</v>
      </c>
      <c r="E2141" t="s">
        <v>15</v>
      </c>
      <c r="F2141" t="s">
        <v>15</v>
      </c>
      <c r="G2141">
        <v>1</v>
      </c>
      <c r="H2141" s="1">
        <f t="shared" si="67"/>
        <v>4462</v>
      </c>
      <c r="I2141" t="s">
        <v>92</v>
      </c>
      <c r="J2141" t="s">
        <v>37</v>
      </c>
    </row>
    <row r="2142" spans="1:10" x14ac:dyDescent="0.25">
      <c r="A2142" t="s">
        <v>155</v>
      </c>
      <c r="B2142" t="s">
        <v>66</v>
      </c>
      <c r="C2142" t="str">
        <f t="shared" si="66"/>
        <v>New York Ave -- Van Dorn Street</v>
      </c>
      <c r="D2142" s="1">
        <v>693</v>
      </c>
      <c r="E2142" t="s">
        <v>15</v>
      </c>
      <c r="F2142" t="s">
        <v>10</v>
      </c>
      <c r="G2142">
        <v>2</v>
      </c>
      <c r="H2142" s="1">
        <f t="shared" si="67"/>
        <v>1386</v>
      </c>
      <c r="I2142" t="s">
        <v>92</v>
      </c>
      <c r="J2142" t="s">
        <v>39</v>
      </c>
    </row>
    <row r="2143" spans="1:10" x14ac:dyDescent="0.25">
      <c r="A2143" t="s">
        <v>155</v>
      </c>
      <c r="B2143" t="s">
        <v>201</v>
      </c>
      <c r="C2143" t="str">
        <f t="shared" si="66"/>
        <v>New York Ave -- Virginia Square-GMU</v>
      </c>
      <c r="D2143" s="1">
        <v>751</v>
      </c>
      <c r="E2143" t="s">
        <v>15</v>
      </c>
      <c r="F2143" t="s">
        <v>12</v>
      </c>
      <c r="G2143">
        <v>2</v>
      </c>
      <c r="H2143" s="1">
        <f t="shared" si="67"/>
        <v>1502</v>
      </c>
      <c r="I2143" t="s">
        <v>92</v>
      </c>
      <c r="J2143" t="s">
        <v>42</v>
      </c>
    </row>
    <row r="2144" spans="1:10" x14ac:dyDescent="0.25">
      <c r="A2144" t="s">
        <v>158</v>
      </c>
      <c r="B2144" t="s">
        <v>3</v>
      </c>
      <c r="C2144" t="str">
        <f t="shared" si="66"/>
        <v>Potomac Avenue -- Anacostia</v>
      </c>
      <c r="D2144" s="1">
        <v>355</v>
      </c>
      <c r="E2144" t="s">
        <v>23</v>
      </c>
      <c r="F2144" t="s">
        <v>4</v>
      </c>
      <c r="G2144">
        <v>2</v>
      </c>
      <c r="H2144" s="1">
        <f t="shared" si="67"/>
        <v>710</v>
      </c>
      <c r="I2144" t="s">
        <v>92</v>
      </c>
      <c r="J2144" t="s">
        <v>40</v>
      </c>
    </row>
    <row r="2145" spans="1:10" x14ac:dyDescent="0.25">
      <c r="A2145" t="s">
        <v>158</v>
      </c>
      <c r="B2145" t="s">
        <v>9</v>
      </c>
      <c r="C2145" t="str">
        <f t="shared" si="66"/>
        <v>Potomac Avenue -- Arlington Cemetery</v>
      </c>
      <c r="D2145" s="1">
        <v>90</v>
      </c>
      <c r="E2145" t="s">
        <v>23</v>
      </c>
      <c r="F2145" t="s">
        <v>10</v>
      </c>
      <c r="G2145">
        <v>2</v>
      </c>
      <c r="H2145" s="1">
        <f t="shared" si="67"/>
        <v>180</v>
      </c>
      <c r="I2145" t="s">
        <v>92</v>
      </c>
      <c r="J2145" t="s">
        <v>39</v>
      </c>
    </row>
    <row r="2146" spans="1:10" x14ac:dyDescent="0.25">
      <c r="A2146" t="s">
        <v>158</v>
      </c>
      <c r="B2146" t="s">
        <v>11</v>
      </c>
      <c r="C2146" t="str">
        <f t="shared" si="66"/>
        <v>Potomac Avenue -- Ballston</v>
      </c>
      <c r="D2146" s="1">
        <v>1617</v>
      </c>
      <c r="E2146" t="s">
        <v>23</v>
      </c>
      <c r="F2146" t="s">
        <v>12</v>
      </c>
      <c r="G2146">
        <v>1</v>
      </c>
      <c r="H2146" s="1">
        <f t="shared" si="67"/>
        <v>1617</v>
      </c>
      <c r="I2146" t="s">
        <v>92</v>
      </c>
      <c r="J2146" t="s">
        <v>38</v>
      </c>
    </row>
    <row r="2147" spans="1:10" x14ac:dyDescent="0.25">
      <c r="A2147" t="s">
        <v>158</v>
      </c>
      <c r="B2147" t="s">
        <v>13</v>
      </c>
      <c r="C2147" t="str">
        <f t="shared" si="66"/>
        <v>Potomac Avenue -- Benning Road</v>
      </c>
      <c r="D2147" s="1">
        <v>1863</v>
      </c>
      <c r="E2147" t="s">
        <v>23</v>
      </c>
      <c r="F2147" t="s">
        <v>1</v>
      </c>
      <c r="G2147">
        <v>2</v>
      </c>
      <c r="H2147" s="1">
        <f t="shared" si="67"/>
        <v>3726</v>
      </c>
      <c r="I2147" t="s">
        <v>92</v>
      </c>
      <c r="J2147" t="s">
        <v>40</v>
      </c>
    </row>
    <row r="2148" spans="1:10" x14ac:dyDescent="0.25">
      <c r="A2148" t="s">
        <v>158</v>
      </c>
      <c r="B2148" t="s">
        <v>17</v>
      </c>
      <c r="C2148" t="str">
        <f t="shared" si="66"/>
        <v>Potomac Avenue -- Braddock Road</v>
      </c>
      <c r="D2148" s="1">
        <v>406</v>
      </c>
      <c r="E2148" t="s">
        <v>23</v>
      </c>
      <c r="F2148" t="s">
        <v>18</v>
      </c>
      <c r="G2148">
        <v>2</v>
      </c>
      <c r="H2148" s="1">
        <f t="shared" si="67"/>
        <v>812</v>
      </c>
      <c r="I2148" t="s">
        <v>92</v>
      </c>
      <c r="J2148" t="s">
        <v>39</v>
      </c>
    </row>
    <row r="2149" spans="1:10" x14ac:dyDescent="0.25">
      <c r="A2149" t="s">
        <v>158</v>
      </c>
      <c r="B2149" t="s">
        <v>20</v>
      </c>
      <c r="C2149" t="str">
        <f t="shared" si="66"/>
        <v>Potomac Avenue -- Brookland</v>
      </c>
      <c r="D2149" s="1">
        <v>1154</v>
      </c>
      <c r="E2149" t="s">
        <v>23</v>
      </c>
      <c r="F2149" t="s">
        <v>15</v>
      </c>
      <c r="G2149">
        <v>2</v>
      </c>
      <c r="H2149" s="1">
        <f t="shared" si="67"/>
        <v>2308</v>
      </c>
      <c r="I2149" t="s">
        <v>92</v>
      </c>
      <c r="J2149" t="s">
        <v>40</v>
      </c>
    </row>
    <row r="2150" spans="1:10" x14ac:dyDescent="0.25">
      <c r="A2150" t="s">
        <v>158</v>
      </c>
      <c r="B2150" t="s">
        <v>21</v>
      </c>
      <c r="C2150" t="str">
        <f t="shared" si="66"/>
        <v>Potomac Avenue -- Capitol Heights</v>
      </c>
      <c r="D2150" s="1">
        <v>1013</v>
      </c>
      <c r="E2150" t="s">
        <v>23</v>
      </c>
      <c r="F2150" t="s">
        <v>1</v>
      </c>
      <c r="G2150">
        <v>2</v>
      </c>
      <c r="H2150" s="1">
        <f t="shared" si="67"/>
        <v>2026</v>
      </c>
      <c r="I2150" t="s">
        <v>92</v>
      </c>
      <c r="J2150" t="s">
        <v>40</v>
      </c>
    </row>
    <row r="2151" spans="1:10" x14ac:dyDescent="0.25">
      <c r="A2151" t="s">
        <v>158</v>
      </c>
      <c r="B2151" t="s">
        <v>26</v>
      </c>
      <c r="C2151" t="str">
        <f t="shared" si="66"/>
        <v>Potomac Avenue -- Clarendon</v>
      </c>
      <c r="D2151" s="1">
        <v>354</v>
      </c>
      <c r="E2151" t="s">
        <v>23</v>
      </c>
      <c r="F2151" t="s">
        <v>12</v>
      </c>
      <c r="G2151">
        <v>1</v>
      </c>
      <c r="H2151" s="1">
        <f t="shared" si="67"/>
        <v>354</v>
      </c>
      <c r="I2151" t="s">
        <v>92</v>
      </c>
      <c r="J2151" t="s">
        <v>39</v>
      </c>
    </row>
    <row r="2152" spans="1:10" x14ac:dyDescent="0.25">
      <c r="A2152" t="s">
        <v>158</v>
      </c>
      <c r="B2152" t="s">
        <v>265</v>
      </c>
      <c r="C2152" t="str">
        <f t="shared" si="66"/>
        <v>Potomac Avenue -- Congress Heights</v>
      </c>
      <c r="D2152" s="1">
        <v>126</v>
      </c>
      <c r="E2152" t="s">
        <v>23</v>
      </c>
      <c r="F2152" t="s">
        <v>4</v>
      </c>
      <c r="G2152">
        <v>2</v>
      </c>
      <c r="H2152" s="1">
        <f t="shared" si="67"/>
        <v>252</v>
      </c>
      <c r="I2152" t="s">
        <v>92</v>
      </c>
      <c r="J2152" t="s">
        <v>40</v>
      </c>
    </row>
    <row r="2153" spans="1:10" x14ac:dyDescent="0.25">
      <c r="A2153" t="s">
        <v>158</v>
      </c>
      <c r="B2153" t="s">
        <v>266</v>
      </c>
      <c r="C2153" t="str">
        <f t="shared" si="66"/>
        <v>Potomac Avenue -- Court House</v>
      </c>
      <c r="D2153" s="1">
        <v>580</v>
      </c>
      <c r="E2153" t="s">
        <v>23</v>
      </c>
      <c r="F2153" t="s">
        <v>12</v>
      </c>
      <c r="G2153">
        <v>1</v>
      </c>
      <c r="H2153" s="1">
        <f t="shared" si="67"/>
        <v>580</v>
      </c>
      <c r="I2153" t="s">
        <v>92</v>
      </c>
      <c r="J2153" t="s">
        <v>39</v>
      </c>
    </row>
    <row r="2154" spans="1:10" x14ac:dyDescent="0.25">
      <c r="A2154" t="s">
        <v>158</v>
      </c>
      <c r="B2154" t="s">
        <v>267</v>
      </c>
      <c r="C2154" t="str">
        <f t="shared" si="66"/>
        <v>Potomac Avenue -- Crystal City</v>
      </c>
      <c r="D2154" s="1">
        <v>1245</v>
      </c>
      <c r="E2154" t="s">
        <v>23</v>
      </c>
      <c r="F2154" t="s">
        <v>18</v>
      </c>
      <c r="G2154">
        <v>2</v>
      </c>
      <c r="H2154" s="1">
        <f t="shared" si="67"/>
        <v>2490</v>
      </c>
      <c r="I2154" t="s">
        <v>92</v>
      </c>
      <c r="J2154" t="s">
        <v>39</v>
      </c>
    </row>
    <row r="2155" spans="1:10" x14ac:dyDescent="0.25">
      <c r="A2155" t="s">
        <v>158</v>
      </c>
      <c r="B2155" t="s">
        <v>268</v>
      </c>
      <c r="C2155" t="str">
        <f t="shared" si="66"/>
        <v>Potomac Avenue -- Deanwood</v>
      </c>
      <c r="D2155" s="1">
        <v>782</v>
      </c>
      <c r="E2155" t="s">
        <v>23</v>
      </c>
      <c r="F2155" t="s">
        <v>25</v>
      </c>
      <c r="G2155">
        <v>1</v>
      </c>
      <c r="H2155" s="1">
        <f t="shared" si="67"/>
        <v>782</v>
      </c>
      <c r="I2155" t="s">
        <v>92</v>
      </c>
      <c r="J2155" t="s">
        <v>40</v>
      </c>
    </row>
    <row r="2156" spans="1:10" x14ac:dyDescent="0.25">
      <c r="A2156" t="s">
        <v>158</v>
      </c>
      <c r="B2156" t="s">
        <v>271</v>
      </c>
      <c r="C2156" t="str">
        <f t="shared" si="66"/>
        <v>Potomac Avenue -- East Falls Church</v>
      </c>
      <c r="D2156" s="1">
        <v>306</v>
      </c>
      <c r="E2156" t="s">
        <v>23</v>
      </c>
      <c r="F2156" t="s">
        <v>12</v>
      </c>
      <c r="G2156">
        <v>1</v>
      </c>
      <c r="H2156" s="1">
        <f t="shared" si="67"/>
        <v>306</v>
      </c>
      <c r="I2156" t="s">
        <v>92</v>
      </c>
      <c r="J2156" t="s">
        <v>38</v>
      </c>
    </row>
    <row r="2157" spans="1:10" x14ac:dyDescent="0.25">
      <c r="A2157" t="s">
        <v>158</v>
      </c>
      <c r="B2157" t="s">
        <v>273</v>
      </c>
      <c r="C2157" t="str">
        <f t="shared" si="66"/>
        <v>Potomac Avenue -- Eisenhower Avenue</v>
      </c>
      <c r="D2157" s="1">
        <v>119</v>
      </c>
      <c r="E2157" t="s">
        <v>23</v>
      </c>
      <c r="F2157" t="s">
        <v>274</v>
      </c>
      <c r="G2157">
        <v>2</v>
      </c>
      <c r="H2157" s="1">
        <f t="shared" si="67"/>
        <v>238</v>
      </c>
      <c r="I2157" t="s">
        <v>92</v>
      </c>
      <c r="J2157" t="s">
        <v>38</v>
      </c>
    </row>
    <row r="2158" spans="1:10" x14ac:dyDescent="0.25">
      <c r="A2158" t="s">
        <v>158</v>
      </c>
      <c r="B2158" t="s">
        <v>116</v>
      </c>
      <c r="C2158" t="str">
        <f t="shared" si="66"/>
        <v>Potomac Avenue -- Fort Totten</v>
      </c>
      <c r="D2158" s="1">
        <v>1242</v>
      </c>
      <c r="E2158" t="s">
        <v>23</v>
      </c>
      <c r="F2158" t="s">
        <v>117</v>
      </c>
      <c r="G2158">
        <v>2</v>
      </c>
      <c r="H2158" s="1">
        <f t="shared" si="67"/>
        <v>2484</v>
      </c>
      <c r="I2158" t="s">
        <v>92</v>
      </c>
      <c r="J2158" t="s">
        <v>40</v>
      </c>
    </row>
    <row r="2159" spans="1:10" x14ac:dyDescent="0.25">
      <c r="A2159" t="s">
        <v>158</v>
      </c>
      <c r="B2159" t="s">
        <v>119</v>
      </c>
      <c r="C2159" t="str">
        <f t="shared" si="66"/>
        <v>Potomac Avenue -- Friendship Heights</v>
      </c>
      <c r="D2159" s="1">
        <v>1027</v>
      </c>
      <c r="E2159" t="s">
        <v>23</v>
      </c>
      <c r="F2159" t="s">
        <v>15</v>
      </c>
      <c r="G2159">
        <v>2</v>
      </c>
      <c r="H2159" s="1">
        <f t="shared" si="67"/>
        <v>2054</v>
      </c>
      <c r="I2159" t="s">
        <v>92</v>
      </c>
      <c r="J2159" t="s">
        <v>40</v>
      </c>
    </row>
    <row r="2160" spans="1:10" x14ac:dyDescent="0.25">
      <c r="A2160" t="s">
        <v>158</v>
      </c>
      <c r="B2160" t="s">
        <v>129</v>
      </c>
      <c r="C2160" t="str">
        <f t="shared" si="66"/>
        <v>Potomac Avenue -- King Street</v>
      </c>
      <c r="D2160" s="1">
        <v>699</v>
      </c>
      <c r="E2160" t="s">
        <v>23</v>
      </c>
      <c r="F2160" t="s">
        <v>18</v>
      </c>
      <c r="G2160">
        <v>2</v>
      </c>
      <c r="H2160" s="1">
        <f t="shared" si="67"/>
        <v>1398</v>
      </c>
      <c r="I2160" t="s">
        <v>92</v>
      </c>
      <c r="J2160" t="s">
        <v>39</v>
      </c>
    </row>
    <row r="2161" spans="1:10" x14ac:dyDescent="0.25">
      <c r="A2161" t="s">
        <v>158</v>
      </c>
      <c r="B2161" t="s">
        <v>185</v>
      </c>
      <c r="C2161" t="str">
        <f t="shared" si="66"/>
        <v>Potomac Avenue -- Minnesota Avenue</v>
      </c>
      <c r="D2161" s="1">
        <v>1907</v>
      </c>
      <c r="E2161" t="s">
        <v>23</v>
      </c>
      <c r="F2161" t="s">
        <v>25</v>
      </c>
      <c r="G2161">
        <v>1</v>
      </c>
      <c r="H2161" s="1">
        <f t="shared" si="67"/>
        <v>1907</v>
      </c>
      <c r="I2161" t="s">
        <v>92</v>
      </c>
      <c r="J2161" t="s">
        <v>40</v>
      </c>
    </row>
    <row r="2162" spans="1:10" x14ac:dyDescent="0.25">
      <c r="A2162" t="s">
        <v>158</v>
      </c>
      <c r="B2162" t="s">
        <v>156</v>
      </c>
      <c r="C2162" t="str">
        <f t="shared" si="66"/>
        <v>Potomac Avenue -- Pentagon</v>
      </c>
      <c r="D2162" s="1">
        <v>1371</v>
      </c>
      <c r="E2162" t="s">
        <v>23</v>
      </c>
      <c r="F2162" t="s">
        <v>18</v>
      </c>
      <c r="G2162">
        <v>2</v>
      </c>
      <c r="H2162" s="1">
        <f t="shared" si="67"/>
        <v>2742</v>
      </c>
      <c r="I2162" t="s">
        <v>92</v>
      </c>
      <c r="J2162" t="s">
        <v>39</v>
      </c>
    </row>
    <row r="2163" spans="1:10" x14ac:dyDescent="0.25">
      <c r="A2163" t="s">
        <v>158</v>
      </c>
      <c r="B2163" t="s">
        <v>157</v>
      </c>
      <c r="C2163" t="str">
        <f t="shared" si="66"/>
        <v>Potomac Avenue -- Pentagon City</v>
      </c>
      <c r="D2163" s="1">
        <v>1689</v>
      </c>
      <c r="E2163" t="s">
        <v>23</v>
      </c>
      <c r="F2163" t="s">
        <v>18</v>
      </c>
      <c r="G2163">
        <v>2</v>
      </c>
      <c r="H2163" s="1">
        <f t="shared" si="67"/>
        <v>3378</v>
      </c>
      <c r="I2163" t="s">
        <v>92</v>
      </c>
      <c r="J2163" t="s">
        <v>39</v>
      </c>
    </row>
    <row r="2164" spans="1:10" x14ac:dyDescent="0.25">
      <c r="A2164" t="s">
        <v>158</v>
      </c>
      <c r="B2164" t="s">
        <v>160</v>
      </c>
      <c r="C2164" t="str">
        <f t="shared" si="66"/>
        <v>Potomac Avenue -- Reagan Washington National Airport</v>
      </c>
      <c r="D2164" s="1">
        <v>903</v>
      </c>
      <c r="E2164" t="s">
        <v>23</v>
      </c>
      <c r="F2164" t="s">
        <v>18</v>
      </c>
      <c r="G2164">
        <v>2</v>
      </c>
      <c r="H2164" s="1">
        <f t="shared" si="67"/>
        <v>1806</v>
      </c>
      <c r="I2164" t="s">
        <v>92</v>
      </c>
      <c r="J2164" t="s">
        <v>39</v>
      </c>
    </row>
    <row r="2165" spans="1:10" x14ac:dyDescent="0.25">
      <c r="A2165" t="s">
        <v>158</v>
      </c>
      <c r="B2165" t="s">
        <v>161</v>
      </c>
      <c r="C2165" t="str">
        <f t="shared" si="66"/>
        <v>Potomac Avenue -- Rhode Island Avenue</v>
      </c>
      <c r="D2165" s="1">
        <v>1085</v>
      </c>
      <c r="E2165" t="s">
        <v>23</v>
      </c>
      <c r="F2165" t="s">
        <v>15</v>
      </c>
      <c r="G2165">
        <v>2</v>
      </c>
      <c r="H2165" s="1">
        <f t="shared" si="67"/>
        <v>2170</v>
      </c>
      <c r="I2165" t="s">
        <v>92</v>
      </c>
      <c r="J2165" t="s">
        <v>40</v>
      </c>
    </row>
    <row r="2166" spans="1:10" x14ac:dyDescent="0.25">
      <c r="A2166" t="s">
        <v>158</v>
      </c>
      <c r="B2166" t="s">
        <v>163</v>
      </c>
      <c r="C2166" t="str">
        <f t="shared" si="66"/>
        <v>Potomac Avenue -- Rosslyn</v>
      </c>
      <c r="D2166" s="1">
        <v>2003</v>
      </c>
      <c r="E2166" t="s">
        <v>23</v>
      </c>
      <c r="F2166" t="s">
        <v>23</v>
      </c>
      <c r="G2166">
        <v>1</v>
      </c>
      <c r="H2166" s="1">
        <f t="shared" si="67"/>
        <v>2003</v>
      </c>
      <c r="I2166" t="s">
        <v>92</v>
      </c>
      <c r="J2166" t="s">
        <v>39</v>
      </c>
    </row>
    <row r="2167" spans="1:10" x14ac:dyDescent="0.25">
      <c r="A2167" t="s">
        <v>158</v>
      </c>
      <c r="B2167" t="s">
        <v>168</v>
      </c>
      <c r="C2167" t="str">
        <f t="shared" si="66"/>
        <v>Potomac Avenue -- Southern Avenue</v>
      </c>
      <c r="D2167" s="1">
        <v>289</v>
      </c>
      <c r="E2167" t="s">
        <v>23</v>
      </c>
      <c r="F2167" t="s">
        <v>4</v>
      </c>
      <c r="G2167">
        <v>2</v>
      </c>
      <c r="H2167" s="1">
        <f t="shared" si="67"/>
        <v>578</v>
      </c>
      <c r="I2167" t="s">
        <v>92</v>
      </c>
      <c r="J2167" t="s">
        <v>40</v>
      </c>
    </row>
    <row r="2168" spans="1:10" x14ac:dyDescent="0.25">
      <c r="A2168" t="s">
        <v>158</v>
      </c>
      <c r="B2168" t="s">
        <v>60</v>
      </c>
      <c r="C2168" t="str">
        <f t="shared" si="66"/>
        <v>Potomac Avenue -- Takoma</v>
      </c>
      <c r="D2168" s="1">
        <v>460</v>
      </c>
      <c r="E2168" t="s">
        <v>23</v>
      </c>
      <c r="F2168" t="s">
        <v>15</v>
      </c>
      <c r="G2168">
        <v>2</v>
      </c>
      <c r="H2168" s="1">
        <f t="shared" si="67"/>
        <v>920</v>
      </c>
      <c r="I2168" t="s">
        <v>92</v>
      </c>
      <c r="J2168" t="s">
        <v>40</v>
      </c>
    </row>
    <row r="2169" spans="1:10" x14ac:dyDescent="0.25">
      <c r="A2169" t="s">
        <v>158</v>
      </c>
      <c r="B2169" t="s">
        <v>66</v>
      </c>
      <c r="C2169" t="str">
        <f t="shared" si="66"/>
        <v>Potomac Avenue -- Van Dorn Street</v>
      </c>
      <c r="D2169" s="1">
        <v>268</v>
      </c>
      <c r="E2169" t="s">
        <v>23</v>
      </c>
      <c r="F2169" t="s">
        <v>10</v>
      </c>
      <c r="G2169">
        <v>2</v>
      </c>
      <c r="H2169" s="1">
        <f t="shared" si="67"/>
        <v>536</v>
      </c>
      <c r="I2169" t="s">
        <v>92</v>
      </c>
      <c r="J2169" t="s">
        <v>39</v>
      </c>
    </row>
    <row r="2170" spans="1:10" x14ac:dyDescent="0.25">
      <c r="A2170" t="s">
        <v>158</v>
      </c>
      <c r="B2170" t="s">
        <v>201</v>
      </c>
      <c r="C2170" t="str">
        <f t="shared" si="66"/>
        <v>Potomac Avenue -- Virginia Square-GMU</v>
      </c>
      <c r="D2170" s="1">
        <v>192</v>
      </c>
      <c r="E2170" t="s">
        <v>23</v>
      </c>
      <c r="F2170" t="s">
        <v>12</v>
      </c>
      <c r="G2170">
        <v>1</v>
      </c>
      <c r="H2170" s="1">
        <f t="shared" si="67"/>
        <v>192</v>
      </c>
      <c r="I2170" t="s">
        <v>92</v>
      </c>
      <c r="J2170" t="s">
        <v>39</v>
      </c>
    </row>
    <row r="2171" spans="1:10" x14ac:dyDescent="0.25">
      <c r="A2171" t="s">
        <v>161</v>
      </c>
      <c r="B2171" t="s">
        <v>6</v>
      </c>
      <c r="C2171" t="str">
        <f t="shared" si="66"/>
        <v>Rhode Island Avenue -- Archives-Navy Memorial</v>
      </c>
      <c r="D2171" s="1">
        <v>518</v>
      </c>
      <c r="E2171" t="s">
        <v>15</v>
      </c>
      <c r="F2171" t="s">
        <v>7</v>
      </c>
      <c r="G2171">
        <v>2</v>
      </c>
      <c r="H2171" s="1">
        <f t="shared" si="67"/>
        <v>1036</v>
      </c>
      <c r="I2171" t="s">
        <v>92</v>
      </c>
      <c r="J2171" t="s">
        <v>40</v>
      </c>
    </row>
    <row r="2172" spans="1:10" x14ac:dyDescent="0.25">
      <c r="A2172" t="s">
        <v>161</v>
      </c>
      <c r="B2172" t="s">
        <v>22</v>
      </c>
      <c r="C2172" t="str">
        <f t="shared" si="66"/>
        <v>Rhode Island Avenue -- Capitol South</v>
      </c>
      <c r="D2172" s="1">
        <v>322</v>
      </c>
      <c r="E2172" t="s">
        <v>15</v>
      </c>
      <c r="F2172" t="s">
        <v>23</v>
      </c>
      <c r="G2172">
        <v>2</v>
      </c>
      <c r="H2172" s="1">
        <f t="shared" si="67"/>
        <v>644</v>
      </c>
      <c r="I2172" t="s">
        <v>92</v>
      </c>
      <c r="J2172" t="s">
        <v>40</v>
      </c>
    </row>
    <row r="2173" spans="1:10" x14ac:dyDescent="0.25">
      <c r="A2173" t="s">
        <v>161</v>
      </c>
      <c r="B2173" t="s">
        <v>27</v>
      </c>
      <c r="C2173" t="str">
        <f t="shared" si="66"/>
        <v>Rhode Island Avenue -- Cleveland Park</v>
      </c>
      <c r="D2173" s="1">
        <v>482</v>
      </c>
      <c r="E2173" t="s">
        <v>15</v>
      </c>
      <c r="F2173" t="s">
        <v>15</v>
      </c>
      <c r="G2173">
        <v>1</v>
      </c>
      <c r="H2173" s="1">
        <f t="shared" si="67"/>
        <v>482</v>
      </c>
      <c r="I2173" t="s">
        <v>92</v>
      </c>
      <c r="J2173" t="s">
        <v>40</v>
      </c>
    </row>
    <row r="2174" spans="1:10" x14ac:dyDescent="0.25">
      <c r="A2174" t="s">
        <v>161</v>
      </c>
      <c r="B2174" t="s">
        <v>154</v>
      </c>
      <c r="C2174" t="str">
        <f t="shared" si="66"/>
        <v>Rhode Island Avenue -- Columbia Heights</v>
      </c>
      <c r="D2174" s="1">
        <v>4491</v>
      </c>
      <c r="E2174" t="s">
        <v>15</v>
      </c>
      <c r="F2174" t="s">
        <v>7</v>
      </c>
      <c r="G2174">
        <v>2</v>
      </c>
      <c r="H2174" s="1">
        <f t="shared" si="67"/>
        <v>8982</v>
      </c>
      <c r="I2174" t="s">
        <v>92</v>
      </c>
      <c r="J2174" t="s">
        <v>40</v>
      </c>
    </row>
    <row r="2175" spans="1:10" x14ac:dyDescent="0.25">
      <c r="A2175" t="s">
        <v>161</v>
      </c>
      <c r="B2175" t="s">
        <v>270</v>
      </c>
      <c r="C2175" t="str">
        <f t="shared" si="66"/>
        <v>Rhode Island Avenue -- Dupont Circle</v>
      </c>
      <c r="D2175" s="1">
        <v>7076</v>
      </c>
      <c r="E2175" t="s">
        <v>15</v>
      </c>
      <c r="F2175" t="s">
        <v>15</v>
      </c>
      <c r="G2175">
        <v>1</v>
      </c>
      <c r="H2175" s="1">
        <f t="shared" si="67"/>
        <v>7076</v>
      </c>
      <c r="I2175" t="s">
        <v>92</v>
      </c>
      <c r="J2175" t="s">
        <v>40</v>
      </c>
    </row>
    <row r="2176" spans="1:10" x14ac:dyDescent="0.25">
      <c r="A2176" t="s">
        <v>161</v>
      </c>
      <c r="B2176" t="s">
        <v>272</v>
      </c>
      <c r="C2176" t="str">
        <f t="shared" si="66"/>
        <v>Rhode Island Avenue -- Eastern Market</v>
      </c>
      <c r="D2176" s="1">
        <v>895</v>
      </c>
      <c r="E2176" t="s">
        <v>15</v>
      </c>
      <c r="F2176" t="s">
        <v>23</v>
      </c>
      <c r="G2176">
        <v>2</v>
      </c>
      <c r="H2176" s="1">
        <f t="shared" si="67"/>
        <v>1790</v>
      </c>
      <c r="I2176" t="s">
        <v>92</v>
      </c>
      <c r="J2176" t="s">
        <v>40</v>
      </c>
    </row>
    <row r="2177" spans="1:10" x14ac:dyDescent="0.25">
      <c r="A2177" t="s">
        <v>161</v>
      </c>
      <c r="B2177" t="s">
        <v>275</v>
      </c>
      <c r="C2177" t="str">
        <f t="shared" si="66"/>
        <v>Rhode Island Avenue -- Farragut North</v>
      </c>
      <c r="D2177" s="1">
        <v>11908</v>
      </c>
      <c r="E2177" t="s">
        <v>15</v>
      </c>
      <c r="F2177" t="s">
        <v>15</v>
      </c>
      <c r="G2177">
        <v>1</v>
      </c>
      <c r="H2177" s="1">
        <f t="shared" si="67"/>
        <v>11908</v>
      </c>
      <c r="I2177" t="s">
        <v>92</v>
      </c>
      <c r="J2177" t="s">
        <v>40</v>
      </c>
    </row>
    <row r="2178" spans="1:10" x14ac:dyDescent="0.25">
      <c r="A2178" t="s">
        <v>161</v>
      </c>
      <c r="B2178" t="s">
        <v>276</v>
      </c>
      <c r="C2178" t="str">
        <f t="shared" ref="C2178:C2241" si="68">(A2178&amp;" -- "&amp;B2178)</f>
        <v>Rhode Island Avenue -- Farragut West</v>
      </c>
      <c r="D2178" s="1">
        <v>1298</v>
      </c>
      <c r="E2178" t="s">
        <v>15</v>
      </c>
      <c r="F2178" t="s">
        <v>23</v>
      </c>
      <c r="G2178">
        <v>2</v>
      </c>
      <c r="H2178" s="1">
        <f t="shared" ref="H2178:H2241" si="69">D2178*G2178</f>
        <v>2596</v>
      </c>
      <c r="I2178" t="s">
        <v>92</v>
      </c>
      <c r="J2178" t="s">
        <v>40</v>
      </c>
    </row>
    <row r="2179" spans="1:10" x14ac:dyDescent="0.25">
      <c r="A2179" t="s">
        <v>161</v>
      </c>
      <c r="B2179" t="s">
        <v>277</v>
      </c>
      <c r="C2179" t="str">
        <f t="shared" si="68"/>
        <v>Rhode Island Avenue -- Federal Center SW</v>
      </c>
      <c r="D2179" s="1">
        <v>332</v>
      </c>
      <c r="E2179" t="s">
        <v>15</v>
      </c>
      <c r="F2179" t="s">
        <v>23</v>
      </c>
      <c r="G2179">
        <v>2</v>
      </c>
      <c r="H2179" s="1">
        <f t="shared" si="69"/>
        <v>664</v>
      </c>
      <c r="I2179" t="s">
        <v>92</v>
      </c>
      <c r="J2179" t="s">
        <v>40</v>
      </c>
    </row>
    <row r="2180" spans="1:10" x14ac:dyDescent="0.25">
      <c r="A2180" t="s">
        <v>161</v>
      </c>
      <c r="B2180" t="s">
        <v>278</v>
      </c>
      <c r="C2180" t="str">
        <f t="shared" si="68"/>
        <v>Rhode Island Avenue -- Federal Triangle</v>
      </c>
      <c r="D2180" s="1">
        <v>996</v>
      </c>
      <c r="E2180" t="s">
        <v>15</v>
      </c>
      <c r="F2180" t="s">
        <v>23</v>
      </c>
      <c r="G2180">
        <v>2</v>
      </c>
      <c r="H2180" s="1">
        <f t="shared" si="69"/>
        <v>1992</v>
      </c>
      <c r="I2180" t="s">
        <v>92</v>
      </c>
      <c r="J2180" t="s">
        <v>40</v>
      </c>
    </row>
    <row r="2181" spans="1:10" x14ac:dyDescent="0.25">
      <c r="A2181" t="s">
        <v>161</v>
      </c>
      <c r="B2181" t="s">
        <v>279</v>
      </c>
      <c r="C2181" t="str">
        <f t="shared" si="68"/>
        <v>Rhode Island Avenue -- Foggy Bottom</v>
      </c>
      <c r="D2181" s="1">
        <v>4136</v>
      </c>
      <c r="E2181" t="s">
        <v>15</v>
      </c>
      <c r="F2181" t="s">
        <v>23</v>
      </c>
      <c r="G2181">
        <v>2</v>
      </c>
      <c r="H2181" s="1">
        <f t="shared" si="69"/>
        <v>8272</v>
      </c>
      <c r="I2181" t="s">
        <v>92</v>
      </c>
      <c r="J2181" t="s">
        <v>40</v>
      </c>
    </row>
    <row r="2182" spans="1:10" x14ac:dyDescent="0.25">
      <c r="A2182" t="s">
        <v>161</v>
      </c>
      <c r="B2182" t="s">
        <v>120</v>
      </c>
      <c r="C2182" t="str">
        <f t="shared" si="68"/>
        <v>Rhode Island Avenue -- Gallery Place-Chinatown</v>
      </c>
      <c r="D2182" s="1">
        <v>7813</v>
      </c>
      <c r="E2182" t="s">
        <v>15</v>
      </c>
      <c r="F2182" t="s">
        <v>117</v>
      </c>
      <c r="G2182">
        <v>1</v>
      </c>
      <c r="H2182" s="1">
        <f t="shared" si="69"/>
        <v>7813</v>
      </c>
      <c r="I2182" t="s">
        <v>92</v>
      </c>
      <c r="J2182" t="s">
        <v>40</v>
      </c>
    </row>
    <row r="2183" spans="1:10" x14ac:dyDescent="0.25">
      <c r="A2183" t="s">
        <v>161</v>
      </c>
      <c r="B2183" t="s">
        <v>121</v>
      </c>
      <c r="C2183" t="str">
        <f t="shared" si="68"/>
        <v>Rhode Island Avenue -- Georgia Avenue-Petworth</v>
      </c>
      <c r="D2183" s="1">
        <v>2554</v>
      </c>
      <c r="E2183" t="s">
        <v>15</v>
      </c>
      <c r="F2183" t="s">
        <v>7</v>
      </c>
      <c r="G2183">
        <v>2</v>
      </c>
      <c r="H2183" s="1">
        <f t="shared" si="69"/>
        <v>5108</v>
      </c>
      <c r="I2183" t="s">
        <v>92</v>
      </c>
      <c r="J2183" t="s">
        <v>40</v>
      </c>
    </row>
    <row r="2184" spans="1:10" x14ac:dyDescent="0.25">
      <c r="A2184" t="s">
        <v>161</v>
      </c>
      <c r="B2184" t="s">
        <v>128</v>
      </c>
      <c r="C2184" t="str">
        <f t="shared" si="68"/>
        <v>Rhode Island Avenue -- Judiciary Square</v>
      </c>
      <c r="D2184" s="1">
        <v>5839</v>
      </c>
      <c r="E2184" t="s">
        <v>15</v>
      </c>
      <c r="F2184" t="s">
        <v>15</v>
      </c>
      <c r="G2184">
        <v>1</v>
      </c>
      <c r="H2184" s="1">
        <f t="shared" si="69"/>
        <v>5839</v>
      </c>
      <c r="I2184" t="s">
        <v>92</v>
      </c>
      <c r="J2184" t="s">
        <v>40</v>
      </c>
    </row>
    <row r="2185" spans="1:10" x14ac:dyDescent="0.25">
      <c r="A2185" t="s">
        <v>161</v>
      </c>
      <c r="B2185" t="s">
        <v>132</v>
      </c>
      <c r="C2185" t="str">
        <f t="shared" si="68"/>
        <v>Rhode Island Avenue -- L'Enfant Plaza</v>
      </c>
      <c r="D2185" s="1">
        <v>1858</v>
      </c>
      <c r="E2185" t="s">
        <v>15</v>
      </c>
      <c r="F2185" t="s">
        <v>133</v>
      </c>
      <c r="G2185">
        <v>2</v>
      </c>
      <c r="H2185" s="1">
        <f t="shared" si="69"/>
        <v>3716</v>
      </c>
      <c r="I2185" t="s">
        <v>92</v>
      </c>
      <c r="J2185" t="s">
        <v>40</v>
      </c>
    </row>
    <row r="2186" spans="1:10" x14ac:dyDescent="0.25">
      <c r="A2186" t="s">
        <v>161</v>
      </c>
      <c r="B2186" t="s">
        <v>181</v>
      </c>
      <c r="C2186" t="str">
        <f t="shared" si="68"/>
        <v>Rhode Island Avenue -- McPherson Square</v>
      </c>
      <c r="D2186" s="1">
        <v>1597</v>
      </c>
      <c r="E2186" t="s">
        <v>15</v>
      </c>
      <c r="F2186" t="s">
        <v>23</v>
      </c>
      <c r="G2186">
        <v>2</v>
      </c>
      <c r="H2186" s="1">
        <f t="shared" si="69"/>
        <v>3194</v>
      </c>
      <c r="I2186" t="s">
        <v>92</v>
      </c>
      <c r="J2186" t="s">
        <v>40</v>
      </c>
    </row>
    <row r="2187" spans="1:10" x14ac:dyDescent="0.25">
      <c r="A2187" t="s">
        <v>161</v>
      </c>
      <c r="B2187" t="s">
        <v>183</v>
      </c>
      <c r="C2187" t="str">
        <f t="shared" si="68"/>
        <v>Rhode Island Avenue -- Metro Center</v>
      </c>
      <c r="D2187" s="1">
        <v>8035</v>
      </c>
      <c r="E2187" t="s">
        <v>15</v>
      </c>
      <c r="F2187" t="s">
        <v>184</v>
      </c>
      <c r="G2187">
        <v>1</v>
      </c>
      <c r="H2187" s="1">
        <f t="shared" si="69"/>
        <v>8035</v>
      </c>
      <c r="I2187" t="s">
        <v>92</v>
      </c>
      <c r="J2187" t="s">
        <v>40</v>
      </c>
    </row>
    <row r="2188" spans="1:10" x14ac:dyDescent="0.25">
      <c r="A2188" t="s">
        <v>161</v>
      </c>
      <c r="B2188" t="s">
        <v>249</v>
      </c>
      <c r="C2188" t="str">
        <f t="shared" si="68"/>
        <v>Rhode Island Avenue -- Mt. Vernon Square-UDC</v>
      </c>
      <c r="D2188" s="1">
        <v>896</v>
      </c>
      <c r="E2188" t="s">
        <v>15</v>
      </c>
      <c r="F2188" t="s">
        <v>7</v>
      </c>
      <c r="G2188">
        <v>2</v>
      </c>
      <c r="H2188" s="1">
        <f t="shared" si="69"/>
        <v>1792</v>
      </c>
      <c r="I2188" t="s">
        <v>92</v>
      </c>
      <c r="J2188" t="s">
        <v>40</v>
      </c>
    </row>
    <row r="2189" spans="1:10" x14ac:dyDescent="0.25">
      <c r="A2189" t="s">
        <v>161</v>
      </c>
      <c r="B2189" t="s">
        <v>250</v>
      </c>
      <c r="C2189" t="str">
        <f t="shared" si="68"/>
        <v>Rhode Island Avenue -- Navy Yard</v>
      </c>
      <c r="D2189" s="1">
        <v>924</v>
      </c>
      <c r="E2189" t="s">
        <v>15</v>
      </c>
      <c r="F2189" t="s">
        <v>4</v>
      </c>
      <c r="G2189">
        <v>2</v>
      </c>
      <c r="H2189" s="1">
        <f t="shared" si="69"/>
        <v>1848</v>
      </c>
      <c r="I2189" t="s">
        <v>92</v>
      </c>
      <c r="J2189" t="s">
        <v>40</v>
      </c>
    </row>
    <row r="2190" spans="1:10" x14ac:dyDescent="0.25">
      <c r="A2190" t="s">
        <v>161</v>
      </c>
      <c r="B2190" t="s">
        <v>155</v>
      </c>
      <c r="C2190" t="str">
        <f t="shared" si="68"/>
        <v>Rhode Island Avenue -- New York Ave</v>
      </c>
      <c r="D2190" s="1">
        <v>4660</v>
      </c>
      <c r="E2190" t="s">
        <v>15</v>
      </c>
      <c r="F2190" t="s">
        <v>15</v>
      </c>
      <c r="G2190">
        <v>1</v>
      </c>
      <c r="H2190" s="1">
        <f t="shared" si="69"/>
        <v>4660</v>
      </c>
      <c r="I2190" t="s">
        <v>92</v>
      </c>
      <c r="J2190" t="s">
        <v>40</v>
      </c>
    </row>
    <row r="2191" spans="1:10" x14ac:dyDescent="0.25">
      <c r="A2191" t="s">
        <v>161</v>
      </c>
      <c r="B2191" t="s">
        <v>158</v>
      </c>
      <c r="C2191" t="str">
        <f t="shared" si="68"/>
        <v>Rhode Island Avenue -- Potomac Avenue</v>
      </c>
      <c r="D2191" s="1">
        <v>779</v>
      </c>
      <c r="E2191" t="s">
        <v>15</v>
      </c>
      <c r="F2191" t="s">
        <v>23</v>
      </c>
      <c r="G2191">
        <v>2</v>
      </c>
      <c r="H2191" s="1">
        <f t="shared" si="69"/>
        <v>1558</v>
      </c>
      <c r="I2191" t="s">
        <v>92</v>
      </c>
      <c r="J2191" t="s">
        <v>40</v>
      </c>
    </row>
    <row r="2192" spans="1:10" x14ac:dyDescent="0.25">
      <c r="A2192" t="s">
        <v>161</v>
      </c>
      <c r="B2192" t="s">
        <v>165</v>
      </c>
      <c r="C2192" t="str">
        <f t="shared" si="68"/>
        <v>Rhode Island Avenue -- Shaw-Howard University</v>
      </c>
      <c r="D2192" s="1">
        <v>1349</v>
      </c>
      <c r="E2192" t="s">
        <v>15</v>
      </c>
      <c r="F2192" t="s">
        <v>7</v>
      </c>
      <c r="G2192">
        <v>2</v>
      </c>
      <c r="H2192" s="1">
        <f t="shared" si="69"/>
        <v>2698</v>
      </c>
      <c r="I2192" t="s">
        <v>92</v>
      </c>
      <c r="J2192" t="s">
        <v>40</v>
      </c>
    </row>
    <row r="2193" spans="1:10" x14ac:dyDescent="0.25">
      <c r="A2193" t="s">
        <v>161</v>
      </c>
      <c r="B2193" t="s">
        <v>167</v>
      </c>
      <c r="C2193" t="str">
        <f t="shared" si="68"/>
        <v>Rhode Island Avenue -- Smithsonian</v>
      </c>
      <c r="D2193" s="1">
        <v>1047</v>
      </c>
      <c r="E2193" t="s">
        <v>15</v>
      </c>
      <c r="F2193" t="s">
        <v>23</v>
      </c>
      <c r="G2193">
        <v>2</v>
      </c>
      <c r="H2193" s="1">
        <f t="shared" si="69"/>
        <v>2094</v>
      </c>
      <c r="I2193" t="s">
        <v>92</v>
      </c>
      <c r="J2193" t="s">
        <v>40</v>
      </c>
    </row>
    <row r="2194" spans="1:10" x14ac:dyDescent="0.25">
      <c r="A2194" t="s">
        <v>161</v>
      </c>
      <c r="B2194" t="s">
        <v>170</v>
      </c>
      <c r="C2194" t="str">
        <f t="shared" si="68"/>
        <v>Rhode Island Avenue -- Stadium-Armory</v>
      </c>
      <c r="D2194" s="1">
        <v>513</v>
      </c>
      <c r="E2194" t="s">
        <v>15</v>
      </c>
      <c r="F2194" t="s">
        <v>23</v>
      </c>
      <c r="G2194">
        <v>2</v>
      </c>
      <c r="H2194" s="1">
        <f t="shared" si="69"/>
        <v>1026</v>
      </c>
      <c r="I2194" t="s">
        <v>92</v>
      </c>
      <c r="J2194" t="s">
        <v>40</v>
      </c>
    </row>
    <row r="2195" spans="1:10" x14ac:dyDescent="0.25">
      <c r="A2195" t="s">
        <v>161</v>
      </c>
      <c r="B2195" t="s">
        <v>61</v>
      </c>
      <c r="C2195" t="str">
        <f t="shared" si="68"/>
        <v>Rhode Island Avenue -- Tenleytown-AU</v>
      </c>
      <c r="D2195" s="1">
        <v>2711</v>
      </c>
      <c r="E2195" t="s">
        <v>15</v>
      </c>
      <c r="F2195" t="s">
        <v>15</v>
      </c>
      <c r="G2195">
        <v>1</v>
      </c>
      <c r="H2195" s="1">
        <f t="shared" si="69"/>
        <v>2711</v>
      </c>
      <c r="I2195" t="s">
        <v>92</v>
      </c>
      <c r="J2195" t="s">
        <v>40</v>
      </c>
    </row>
    <row r="2196" spans="1:10" x14ac:dyDescent="0.25">
      <c r="A2196" t="s">
        <v>161</v>
      </c>
      <c r="B2196" t="s">
        <v>64</v>
      </c>
      <c r="C2196" t="str">
        <f t="shared" si="68"/>
        <v>Rhode Island Avenue -- U Street-Cardozo</v>
      </c>
      <c r="D2196" s="1">
        <v>2034</v>
      </c>
      <c r="E2196" t="s">
        <v>15</v>
      </c>
      <c r="F2196" t="s">
        <v>7</v>
      </c>
      <c r="G2196">
        <v>2</v>
      </c>
      <c r="H2196" s="1">
        <f t="shared" si="69"/>
        <v>4068</v>
      </c>
      <c r="I2196" t="s">
        <v>92</v>
      </c>
      <c r="J2196" t="s">
        <v>40</v>
      </c>
    </row>
    <row r="2197" spans="1:10" x14ac:dyDescent="0.25">
      <c r="A2197" t="s">
        <v>161</v>
      </c>
      <c r="B2197" t="s">
        <v>65</v>
      </c>
      <c r="C2197" t="str">
        <f t="shared" si="68"/>
        <v>Rhode Island Avenue -- Union Station</v>
      </c>
      <c r="D2197" s="1">
        <v>12123</v>
      </c>
      <c r="E2197" t="s">
        <v>15</v>
      </c>
      <c r="F2197" t="s">
        <v>15</v>
      </c>
      <c r="G2197">
        <v>1</v>
      </c>
      <c r="H2197" s="1">
        <f t="shared" si="69"/>
        <v>12123</v>
      </c>
      <c r="I2197" t="s">
        <v>92</v>
      </c>
      <c r="J2197" t="s">
        <v>40</v>
      </c>
    </row>
    <row r="2198" spans="1:10" x14ac:dyDescent="0.25">
      <c r="A2198" t="s">
        <v>161</v>
      </c>
      <c r="B2198" t="s">
        <v>199</v>
      </c>
      <c r="C2198" t="str">
        <f t="shared" si="68"/>
        <v>Rhode Island Avenue -- Van Ness-UDC</v>
      </c>
      <c r="D2198" s="1">
        <v>1840</v>
      </c>
      <c r="E2198" t="s">
        <v>15</v>
      </c>
      <c r="F2198" t="s">
        <v>15</v>
      </c>
      <c r="G2198">
        <v>1</v>
      </c>
      <c r="H2198" s="1">
        <f t="shared" si="69"/>
        <v>1840</v>
      </c>
      <c r="I2198" t="s">
        <v>92</v>
      </c>
      <c r="J2198" t="s">
        <v>40</v>
      </c>
    </row>
    <row r="2199" spans="1:10" x14ac:dyDescent="0.25">
      <c r="A2199" t="s">
        <v>161</v>
      </c>
      <c r="B2199" t="s">
        <v>202</v>
      </c>
      <c r="C2199" t="str">
        <f t="shared" si="68"/>
        <v>Rhode Island Avenue -- Waterfront</v>
      </c>
      <c r="D2199" s="1">
        <v>960</v>
      </c>
      <c r="E2199" t="s">
        <v>15</v>
      </c>
      <c r="F2199" t="s">
        <v>7</v>
      </c>
      <c r="G2199">
        <v>2</v>
      </c>
      <c r="H2199" s="1">
        <f t="shared" si="69"/>
        <v>1920</v>
      </c>
      <c r="I2199" t="s">
        <v>92</v>
      </c>
      <c r="J2199" t="s">
        <v>40</v>
      </c>
    </row>
    <row r="2200" spans="1:10" x14ac:dyDescent="0.25">
      <c r="A2200" t="s">
        <v>161</v>
      </c>
      <c r="B2200" t="s">
        <v>91</v>
      </c>
      <c r="C2200" t="str">
        <f t="shared" si="68"/>
        <v>Rhode Island Avenue -- Woodley Park-Zoo</v>
      </c>
      <c r="D2200" s="1">
        <v>1426</v>
      </c>
      <c r="E2200" t="s">
        <v>15</v>
      </c>
      <c r="F2200" t="s">
        <v>15</v>
      </c>
      <c r="G2200">
        <v>1</v>
      </c>
      <c r="H2200" s="1">
        <f t="shared" si="69"/>
        <v>1426</v>
      </c>
      <c r="I2200" t="s">
        <v>92</v>
      </c>
      <c r="J2200" t="s">
        <v>40</v>
      </c>
    </row>
    <row r="2201" spans="1:10" x14ac:dyDescent="0.25">
      <c r="A2201" t="s">
        <v>165</v>
      </c>
      <c r="B2201" t="s">
        <v>3</v>
      </c>
      <c r="C2201" t="str">
        <f t="shared" si="68"/>
        <v>Shaw-Howard University -- Anacostia</v>
      </c>
      <c r="D2201" s="1">
        <v>5160</v>
      </c>
      <c r="E2201" t="s">
        <v>7</v>
      </c>
      <c r="F2201" t="s">
        <v>4</v>
      </c>
      <c r="G2201">
        <v>1</v>
      </c>
      <c r="H2201" s="1">
        <f t="shared" si="69"/>
        <v>5160</v>
      </c>
      <c r="I2201" t="s">
        <v>92</v>
      </c>
      <c r="J2201" t="s">
        <v>69</v>
      </c>
    </row>
    <row r="2202" spans="1:10" x14ac:dyDescent="0.25">
      <c r="A2202" t="s">
        <v>165</v>
      </c>
      <c r="B2202" t="s">
        <v>9</v>
      </c>
      <c r="C2202" t="str">
        <f t="shared" si="68"/>
        <v>Shaw-Howard University -- Arlington Cemetery</v>
      </c>
      <c r="D2202" s="1">
        <v>97</v>
      </c>
      <c r="E2202" t="s">
        <v>7</v>
      </c>
      <c r="F2202" t="s">
        <v>10</v>
      </c>
      <c r="G2202">
        <v>2</v>
      </c>
      <c r="H2202" s="1">
        <f t="shared" si="69"/>
        <v>194</v>
      </c>
      <c r="I2202" t="s">
        <v>92</v>
      </c>
      <c r="J2202" t="s">
        <v>70</v>
      </c>
    </row>
    <row r="2203" spans="1:10" x14ac:dyDescent="0.25">
      <c r="A2203" t="s">
        <v>165</v>
      </c>
      <c r="B2203" t="s">
        <v>11</v>
      </c>
      <c r="C2203" t="str">
        <f t="shared" si="68"/>
        <v>Shaw-Howard University -- Ballston</v>
      </c>
      <c r="D2203" s="1">
        <v>1222</v>
      </c>
      <c r="E2203" t="s">
        <v>7</v>
      </c>
      <c r="F2203" t="s">
        <v>12</v>
      </c>
      <c r="G2203">
        <v>2</v>
      </c>
      <c r="H2203" s="1">
        <f t="shared" si="69"/>
        <v>2444</v>
      </c>
      <c r="I2203" t="s">
        <v>92</v>
      </c>
      <c r="J2203" t="s">
        <v>70</v>
      </c>
    </row>
    <row r="2204" spans="1:10" x14ac:dyDescent="0.25">
      <c r="A2204" t="s">
        <v>165</v>
      </c>
      <c r="B2204" t="s">
        <v>13</v>
      </c>
      <c r="C2204" t="str">
        <f t="shared" si="68"/>
        <v>Shaw-Howard University -- Benning Road</v>
      </c>
      <c r="D2204" s="1">
        <v>1326</v>
      </c>
      <c r="E2204" t="s">
        <v>7</v>
      </c>
      <c r="F2204" t="s">
        <v>1</v>
      </c>
      <c r="G2204">
        <v>2</v>
      </c>
      <c r="H2204" s="1">
        <f t="shared" si="69"/>
        <v>2652</v>
      </c>
      <c r="I2204" t="s">
        <v>92</v>
      </c>
      <c r="J2204" t="s">
        <v>71</v>
      </c>
    </row>
    <row r="2205" spans="1:10" x14ac:dyDescent="0.25">
      <c r="A2205" t="s">
        <v>165</v>
      </c>
      <c r="B2205" t="s">
        <v>17</v>
      </c>
      <c r="C2205" t="str">
        <f t="shared" si="68"/>
        <v>Shaw-Howard University -- Braddock Road</v>
      </c>
      <c r="D2205" s="1">
        <v>930</v>
      </c>
      <c r="E2205" t="s">
        <v>7</v>
      </c>
      <c r="F2205" t="s">
        <v>18</v>
      </c>
      <c r="G2205">
        <v>1</v>
      </c>
      <c r="H2205" s="1">
        <f t="shared" si="69"/>
        <v>930</v>
      </c>
      <c r="I2205" t="s">
        <v>92</v>
      </c>
      <c r="J2205" t="s">
        <v>70</v>
      </c>
    </row>
    <row r="2206" spans="1:10" x14ac:dyDescent="0.25">
      <c r="A2206" t="s">
        <v>165</v>
      </c>
      <c r="B2206" t="s">
        <v>20</v>
      </c>
      <c r="C2206" t="str">
        <f t="shared" si="68"/>
        <v>Shaw-Howard University -- Brookland</v>
      </c>
      <c r="D2206" s="1">
        <v>897</v>
      </c>
      <c r="E2206" t="s">
        <v>7</v>
      </c>
      <c r="F2206" t="s">
        <v>15</v>
      </c>
      <c r="G2206">
        <v>2</v>
      </c>
      <c r="H2206" s="1">
        <f t="shared" si="69"/>
        <v>1794</v>
      </c>
      <c r="I2206" t="s">
        <v>92</v>
      </c>
      <c r="J2206" t="s">
        <v>71</v>
      </c>
    </row>
    <row r="2207" spans="1:10" x14ac:dyDescent="0.25">
      <c r="A2207" t="s">
        <v>165</v>
      </c>
      <c r="B2207" t="s">
        <v>21</v>
      </c>
      <c r="C2207" t="str">
        <f t="shared" si="68"/>
        <v>Shaw-Howard University -- Capitol Heights</v>
      </c>
      <c r="D2207" s="1">
        <v>573</v>
      </c>
      <c r="E2207" t="s">
        <v>7</v>
      </c>
      <c r="F2207" t="s">
        <v>1</v>
      </c>
      <c r="G2207">
        <v>2</v>
      </c>
      <c r="H2207" s="1">
        <f t="shared" si="69"/>
        <v>1146</v>
      </c>
      <c r="I2207" t="s">
        <v>92</v>
      </c>
      <c r="J2207" t="s">
        <v>71</v>
      </c>
    </row>
    <row r="2208" spans="1:10" x14ac:dyDescent="0.25">
      <c r="A2208" t="s">
        <v>165</v>
      </c>
      <c r="B2208" t="s">
        <v>26</v>
      </c>
      <c r="C2208" t="str">
        <f t="shared" si="68"/>
        <v>Shaw-Howard University -- Clarendon</v>
      </c>
      <c r="D2208" s="1">
        <v>469</v>
      </c>
      <c r="E2208" t="s">
        <v>7</v>
      </c>
      <c r="F2208" t="s">
        <v>12</v>
      </c>
      <c r="G2208">
        <v>2</v>
      </c>
      <c r="H2208" s="1">
        <f t="shared" si="69"/>
        <v>938</v>
      </c>
      <c r="I2208" t="s">
        <v>92</v>
      </c>
      <c r="J2208" t="s">
        <v>72</v>
      </c>
    </row>
    <row r="2209" spans="1:10" x14ac:dyDescent="0.25">
      <c r="A2209" t="s">
        <v>165</v>
      </c>
      <c r="B2209" t="s">
        <v>265</v>
      </c>
      <c r="C2209" t="str">
        <f t="shared" si="68"/>
        <v>Shaw-Howard University -- Congress Heights</v>
      </c>
      <c r="D2209" s="1">
        <v>2230</v>
      </c>
      <c r="E2209" t="s">
        <v>7</v>
      </c>
      <c r="F2209" t="s">
        <v>4</v>
      </c>
      <c r="G2209">
        <v>1</v>
      </c>
      <c r="H2209" s="1">
        <f t="shared" si="69"/>
        <v>2230</v>
      </c>
      <c r="I2209" t="s">
        <v>92</v>
      </c>
      <c r="J2209" t="s">
        <v>71</v>
      </c>
    </row>
    <row r="2210" spans="1:10" x14ac:dyDescent="0.25">
      <c r="A2210" t="s">
        <v>165</v>
      </c>
      <c r="B2210" t="s">
        <v>266</v>
      </c>
      <c r="C2210" t="str">
        <f t="shared" si="68"/>
        <v>Shaw-Howard University -- Court House</v>
      </c>
      <c r="D2210" s="1">
        <v>853</v>
      </c>
      <c r="E2210" t="s">
        <v>7</v>
      </c>
      <c r="F2210" t="s">
        <v>12</v>
      </c>
      <c r="G2210">
        <v>2</v>
      </c>
      <c r="H2210" s="1">
        <f t="shared" si="69"/>
        <v>1706</v>
      </c>
      <c r="I2210" t="s">
        <v>92</v>
      </c>
      <c r="J2210" t="s">
        <v>70</v>
      </c>
    </row>
    <row r="2211" spans="1:10" x14ac:dyDescent="0.25">
      <c r="A2211" t="s">
        <v>165</v>
      </c>
      <c r="B2211" t="s">
        <v>267</v>
      </c>
      <c r="C2211" t="str">
        <f t="shared" si="68"/>
        <v>Shaw-Howard University -- Crystal City</v>
      </c>
      <c r="D2211" s="1">
        <v>2346</v>
      </c>
      <c r="E2211" t="s">
        <v>7</v>
      </c>
      <c r="F2211" t="s">
        <v>18</v>
      </c>
      <c r="G2211">
        <v>1</v>
      </c>
      <c r="H2211" s="1">
        <f t="shared" si="69"/>
        <v>2346</v>
      </c>
      <c r="I2211" t="s">
        <v>92</v>
      </c>
      <c r="J2211" t="s">
        <v>72</v>
      </c>
    </row>
    <row r="2212" spans="1:10" x14ac:dyDescent="0.25">
      <c r="A2212" t="s">
        <v>165</v>
      </c>
      <c r="B2212" t="s">
        <v>268</v>
      </c>
      <c r="C2212" t="str">
        <f t="shared" si="68"/>
        <v>Shaw-Howard University -- Deanwood</v>
      </c>
      <c r="D2212" s="1">
        <v>687</v>
      </c>
      <c r="E2212" t="s">
        <v>7</v>
      </c>
      <c r="F2212" t="s">
        <v>25</v>
      </c>
      <c r="G2212">
        <v>2</v>
      </c>
      <c r="H2212" s="1">
        <f t="shared" si="69"/>
        <v>1374</v>
      </c>
      <c r="I2212" t="s">
        <v>92</v>
      </c>
      <c r="J2212" t="s">
        <v>69</v>
      </c>
    </row>
    <row r="2213" spans="1:10" x14ac:dyDescent="0.25">
      <c r="A2213" t="s">
        <v>165</v>
      </c>
      <c r="B2213" t="s">
        <v>271</v>
      </c>
      <c r="C2213" t="str">
        <f t="shared" si="68"/>
        <v>Shaw-Howard University -- East Falls Church</v>
      </c>
      <c r="D2213" s="1">
        <v>299</v>
      </c>
      <c r="E2213" t="s">
        <v>7</v>
      </c>
      <c r="F2213" t="s">
        <v>12</v>
      </c>
      <c r="G2213">
        <v>2</v>
      </c>
      <c r="H2213" s="1">
        <f t="shared" si="69"/>
        <v>598</v>
      </c>
      <c r="I2213" t="s">
        <v>92</v>
      </c>
      <c r="J2213" t="s">
        <v>73</v>
      </c>
    </row>
    <row r="2214" spans="1:10" x14ac:dyDescent="0.25">
      <c r="A2214" t="s">
        <v>165</v>
      </c>
      <c r="B2214" t="s">
        <v>273</v>
      </c>
      <c r="C2214" t="str">
        <f t="shared" si="68"/>
        <v>Shaw-Howard University -- Eisenhower Avenue</v>
      </c>
      <c r="D2214" s="1">
        <v>194</v>
      </c>
      <c r="E2214" t="s">
        <v>7</v>
      </c>
      <c r="F2214" t="s">
        <v>274</v>
      </c>
      <c r="G2214">
        <v>2</v>
      </c>
      <c r="H2214" s="1">
        <f t="shared" si="69"/>
        <v>388</v>
      </c>
      <c r="I2214" t="s">
        <v>92</v>
      </c>
      <c r="J2214" t="s">
        <v>70</v>
      </c>
    </row>
    <row r="2215" spans="1:10" x14ac:dyDescent="0.25">
      <c r="A2215" t="s">
        <v>165</v>
      </c>
      <c r="B2215" t="s">
        <v>116</v>
      </c>
      <c r="C2215" t="str">
        <f t="shared" si="68"/>
        <v>Shaw-Howard University -- Fort Totten</v>
      </c>
      <c r="D2215" s="1">
        <v>3293</v>
      </c>
      <c r="E2215" t="s">
        <v>7</v>
      </c>
      <c r="F2215" t="s">
        <v>117</v>
      </c>
      <c r="G2215">
        <v>1</v>
      </c>
      <c r="H2215" s="1">
        <f t="shared" si="69"/>
        <v>3293</v>
      </c>
      <c r="I2215" t="s">
        <v>92</v>
      </c>
      <c r="J2215" t="s">
        <v>69</v>
      </c>
    </row>
    <row r="2216" spans="1:10" x14ac:dyDescent="0.25">
      <c r="A2216" t="s">
        <v>165</v>
      </c>
      <c r="B2216" t="s">
        <v>119</v>
      </c>
      <c r="C2216" t="str">
        <f t="shared" si="68"/>
        <v>Shaw-Howard University -- Friendship Heights</v>
      </c>
      <c r="D2216" s="1">
        <v>1467</v>
      </c>
      <c r="E2216" t="s">
        <v>7</v>
      </c>
      <c r="F2216" t="s">
        <v>15</v>
      </c>
      <c r="G2216">
        <v>2</v>
      </c>
      <c r="H2216" s="1">
        <f t="shared" si="69"/>
        <v>2934</v>
      </c>
      <c r="I2216" t="s">
        <v>92</v>
      </c>
      <c r="J2216" t="s">
        <v>71</v>
      </c>
    </row>
    <row r="2217" spans="1:10" x14ac:dyDescent="0.25">
      <c r="A2217" t="s">
        <v>165</v>
      </c>
      <c r="B2217" t="s">
        <v>129</v>
      </c>
      <c r="C2217" t="str">
        <f t="shared" si="68"/>
        <v>Shaw-Howard University -- King Street</v>
      </c>
      <c r="D2217" s="1">
        <v>2205</v>
      </c>
      <c r="E2217" t="s">
        <v>7</v>
      </c>
      <c r="F2217" t="s">
        <v>18</v>
      </c>
      <c r="G2217">
        <v>1</v>
      </c>
      <c r="H2217" s="1">
        <f t="shared" si="69"/>
        <v>2205</v>
      </c>
      <c r="I2217" t="s">
        <v>92</v>
      </c>
      <c r="J2217" t="s">
        <v>70</v>
      </c>
    </row>
    <row r="2218" spans="1:10" x14ac:dyDescent="0.25">
      <c r="A2218" t="s">
        <v>165</v>
      </c>
      <c r="B2218" t="s">
        <v>185</v>
      </c>
      <c r="C2218" t="str">
        <f t="shared" si="68"/>
        <v>Shaw-Howard University -- Minnesota Avenue</v>
      </c>
      <c r="D2218" s="1">
        <v>1211</v>
      </c>
      <c r="E2218" t="s">
        <v>7</v>
      </c>
      <c r="F2218" t="s">
        <v>25</v>
      </c>
      <c r="G2218">
        <v>2</v>
      </c>
      <c r="H2218" s="1">
        <f t="shared" si="69"/>
        <v>2422</v>
      </c>
      <c r="I2218" t="s">
        <v>92</v>
      </c>
      <c r="J2218" t="s">
        <v>69</v>
      </c>
    </row>
    <row r="2219" spans="1:10" x14ac:dyDescent="0.25">
      <c r="A2219" t="s">
        <v>165</v>
      </c>
      <c r="B2219" t="s">
        <v>156</v>
      </c>
      <c r="C2219" t="str">
        <f t="shared" si="68"/>
        <v>Shaw-Howard University -- Pentagon</v>
      </c>
      <c r="D2219" s="1">
        <v>2447</v>
      </c>
      <c r="E2219" t="s">
        <v>7</v>
      </c>
      <c r="F2219" t="s">
        <v>18</v>
      </c>
      <c r="G2219">
        <v>1</v>
      </c>
      <c r="H2219" s="1">
        <f t="shared" si="69"/>
        <v>2447</v>
      </c>
      <c r="I2219" t="s">
        <v>92</v>
      </c>
      <c r="J2219" t="s">
        <v>72</v>
      </c>
    </row>
    <row r="2220" spans="1:10" x14ac:dyDescent="0.25">
      <c r="A2220" t="s">
        <v>165</v>
      </c>
      <c r="B2220" t="s">
        <v>157</v>
      </c>
      <c r="C2220" t="str">
        <f t="shared" si="68"/>
        <v>Shaw-Howard University -- Pentagon City</v>
      </c>
      <c r="D2220" s="1">
        <v>4556</v>
      </c>
      <c r="E2220" t="s">
        <v>7</v>
      </c>
      <c r="F2220" t="s">
        <v>18</v>
      </c>
      <c r="G2220">
        <v>1</v>
      </c>
      <c r="H2220" s="1">
        <f t="shared" si="69"/>
        <v>4556</v>
      </c>
      <c r="I2220" t="s">
        <v>92</v>
      </c>
      <c r="J2220" t="s">
        <v>70</v>
      </c>
    </row>
    <row r="2221" spans="1:10" x14ac:dyDescent="0.25">
      <c r="A2221" t="s">
        <v>165</v>
      </c>
      <c r="B2221" t="s">
        <v>160</v>
      </c>
      <c r="C2221" t="str">
        <f t="shared" si="68"/>
        <v>Shaw-Howard University -- Reagan Washington National Airport</v>
      </c>
      <c r="D2221" s="1">
        <v>2155</v>
      </c>
      <c r="E2221" t="s">
        <v>7</v>
      </c>
      <c r="F2221" t="s">
        <v>18</v>
      </c>
      <c r="G2221">
        <v>1</v>
      </c>
      <c r="H2221" s="1">
        <f t="shared" si="69"/>
        <v>2155</v>
      </c>
      <c r="I2221" t="s">
        <v>92</v>
      </c>
      <c r="J2221" t="s">
        <v>72</v>
      </c>
    </row>
    <row r="2222" spans="1:10" x14ac:dyDescent="0.25">
      <c r="A2222" t="s">
        <v>165</v>
      </c>
      <c r="B2222" t="s">
        <v>161</v>
      </c>
      <c r="C2222" t="str">
        <f t="shared" si="68"/>
        <v>Shaw-Howard University -- Rhode Island Avenue</v>
      </c>
      <c r="D2222" s="1">
        <v>1292</v>
      </c>
      <c r="E2222" t="s">
        <v>7</v>
      </c>
      <c r="F2222" t="s">
        <v>15</v>
      </c>
      <c r="G2222">
        <v>2</v>
      </c>
      <c r="H2222" s="1">
        <f t="shared" si="69"/>
        <v>2584</v>
      </c>
      <c r="I2222" t="s">
        <v>92</v>
      </c>
      <c r="J2222" t="s">
        <v>69</v>
      </c>
    </row>
    <row r="2223" spans="1:10" x14ac:dyDescent="0.25">
      <c r="A2223" t="s">
        <v>165</v>
      </c>
      <c r="B2223" t="s">
        <v>163</v>
      </c>
      <c r="C2223" t="str">
        <f t="shared" si="68"/>
        <v>Shaw-Howard University -- Rosslyn</v>
      </c>
      <c r="D2223" s="1">
        <v>2160</v>
      </c>
      <c r="E2223" t="s">
        <v>7</v>
      </c>
      <c r="F2223" t="s">
        <v>23</v>
      </c>
      <c r="G2223">
        <v>2</v>
      </c>
      <c r="H2223" s="1">
        <f t="shared" si="69"/>
        <v>4320</v>
      </c>
      <c r="I2223" t="s">
        <v>92</v>
      </c>
      <c r="J2223" t="s">
        <v>72</v>
      </c>
    </row>
    <row r="2224" spans="1:10" x14ac:dyDescent="0.25">
      <c r="A2224" t="s">
        <v>165</v>
      </c>
      <c r="B2224" t="s">
        <v>168</v>
      </c>
      <c r="C2224" t="str">
        <f t="shared" si="68"/>
        <v>Shaw-Howard University -- Southern Avenue</v>
      </c>
      <c r="D2224" s="1">
        <v>2281</v>
      </c>
      <c r="E2224" t="s">
        <v>7</v>
      </c>
      <c r="F2224" t="s">
        <v>4</v>
      </c>
      <c r="G2224">
        <v>1</v>
      </c>
      <c r="H2224" s="1">
        <f t="shared" si="69"/>
        <v>2281</v>
      </c>
      <c r="I2224" t="s">
        <v>92</v>
      </c>
      <c r="J2224" t="s">
        <v>69</v>
      </c>
    </row>
    <row r="2225" spans="1:10" x14ac:dyDescent="0.25">
      <c r="A2225" t="s">
        <v>165</v>
      </c>
      <c r="B2225" t="s">
        <v>60</v>
      </c>
      <c r="C2225" t="str">
        <f t="shared" si="68"/>
        <v>Shaw-Howard University -- Takoma</v>
      </c>
      <c r="D2225" s="1">
        <v>734</v>
      </c>
      <c r="E2225" t="s">
        <v>7</v>
      </c>
      <c r="F2225" t="s">
        <v>15</v>
      </c>
      <c r="G2225">
        <v>2</v>
      </c>
      <c r="H2225" s="1">
        <f t="shared" si="69"/>
        <v>1468</v>
      </c>
      <c r="I2225" t="s">
        <v>92</v>
      </c>
      <c r="J2225" t="s">
        <v>69</v>
      </c>
    </row>
    <row r="2226" spans="1:10" x14ac:dyDescent="0.25">
      <c r="A2226" t="s">
        <v>165</v>
      </c>
      <c r="B2226" t="s">
        <v>66</v>
      </c>
      <c r="C2226" t="str">
        <f t="shared" si="68"/>
        <v>Shaw-Howard University -- Van Dorn Street</v>
      </c>
      <c r="D2226" s="1">
        <v>484</v>
      </c>
      <c r="E2226" t="s">
        <v>7</v>
      </c>
      <c r="F2226" t="s">
        <v>10</v>
      </c>
      <c r="G2226">
        <v>2</v>
      </c>
      <c r="H2226" s="1">
        <f t="shared" si="69"/>
        <v>968</v>
      </c>
      <c r="I2226" t="s">
        <v>92</v>
      </c>
      <c r="J2226" t="s">
        <v>70</v>
      </c>
    </row>
    <row r="2227" spans="1:10" x14ac:dyDescent="0.25">
      <c r="A2227" t="s">
        <v>165</v>
      </c>
      <c r="B2227" t="s">
        <v>201</v>
      </c>
      <c r="C2227" t="str">
        <f t="shared" si="68"/>
        <v>Shaw-Howard University -- Virginia Square-GMU</v>
      </c>
      <c r="D2227" s="1">
        <v>214</v>
      </c>
      <c r="E2227" t="s">
        <v>7</v>
      </c>
      <c r="F2227" t="s">
        <v>12</v>
      </c>
      <c r="G2227">
        <v>2</v>
      </c>
      <c r="H2227" s="1">
        <f t="shared" si="69"/>
        <v>428</v>
      </c>
      <c r="I2227" t="s">
        <v>92</v>
      </c>
      <c r="J2227" t="s">
        <v>72</v>
      </c>
    </row>
    <row r="2228" spans="1:10" x14ac:dyDescent="0.25">
      <c r="A2228" t="s">
        <v>167</v>
      </c>
      <c r="B2228" t="s">
        <v>3</v>
      </c>
      <c r="C2228" t="str">
        <f t="shared" si="68"/>
        <v>Smithsonian -- Anacostia</v>
      </c>
      <c r="D2228" s="1">
        <v>1027</v>
      </c>
      <c r="E2228" t="s">
        <v>23</v>
      </c>
      <c r="F2228" t="s">
        <v>4</v>
      </c>
      <c r="G2228">
        <v>2</v>
      </c>
      <c r="H2228" s="1">
        <f t="shared" si="69"/>
        <v>2054</v>
      </c>
      <c r="I2228" t="s">
        <v>92</v>
      </c>
      <c r="J2228" t="s">
        <v>71</v>
      </c>
    </row>
    <row r="2229" spans="1:10" x14ac:dyDescent="0.25">
      <c r="A2229" t="s">
        <v>167</v>
      </c>
      <c r="B2229" t="s">
        <v>9</v>
      </c>
      <c r="C2229" t="str">
        <f t="shared" si="68"/>
        <v>Smithsonian -- Arlington Cemetery</v>
      </c>
      <c r="D2229" s="1">
        <v>4119</v>
      </c>
      <c r="E2229" t="s">
        <v>23</v>
      </c>
      <c r="F2229" t="s">
        <v>10</v>
      </c>
      <c r="G2229">
        <v>2</v>
      </c>
      <c r="H2229" s="1">
        <f t="shared" si="69"/>
        <v>8238</v>
      </c>
      <c r="I2229" t="s">
        <v>92</v>
      </c>
      <c r="J2229" t="s">
        <v>70</v>
      </c>
    </row>
    <row r="2230" spans="1:10" x14ac:dyDescent="0.25">
      <c r="A2230" t="s">
        <v>167</v>
      </c>
      <c r="B2230" t="s">
        <v>11</v>
      </c>
      <c r="C2230" t="str">
        <f t="shared" si="68"/>
        <v>Smithsonian -- Ballston</v>
      </c>
      <c r="D2230" s="1">
        <v>6747</v>
      </c>
      <c r="E2230" t="s">
        <v>23</v>
      </c>
      <c r="F2230" t="s">
        <v>12</v>
      </c>
      <c r="G2230">
        <v>1</v>
      </c>
      <c r="H2230" s="1">
        <f t="shared" si="69"/>
        <v>6747</v>
      </c>
      <c r="I2230" t="s">
        <v>92</v>
      </c>
      <c r="J2230" t="s">
        <v>70</v>
      </c>
    </row>
    <row r="2231" spans="1:10" x14ac:dyDescent="0.25">
      <c r="A2231" t="s">
        <v>167</v>
      </c>
      <c r="B2231" t="s">
        <v>13</v>
      </c>
      <c r="C2231" t="str">
        <f t="shared" si="68"/>
        <v>Smithsonian -- Benning Road</v>
      </c>
      <c r="D2231" s="1">
        <v>1026</v>
      </c>
      <c r="E2231" t="s">
        <v>23</v>
      </c>
      <c r="F2231" t="s">
        <v>1</v>
      </c>
      <c r="G2231">
        <v>2</v>
      </c>
      <c r="H2231" s="1">
        <f t="shared" si="69"/>
        <v>2052</v>
      </c>
      <c r="I2231" t="s">
        <v>92</v>
      </c>
      <c r="J2231" t="s">
        <v>71</v>
      </c>
    </row>
    <row r="2232" spans="1:10" x14ac:dyDescent="0.25">
      <c r="A2232" t="s">
        <v>167</v>
      </c>
      <c r="B2232" t="s">
        <v>17</v>
      </c>
      <c r="C2232" t="str">
        <f t="shared" si="68"/>
        <v>Smithsonian -- Braddock Road</v>
      </c>
      <c r="D2232" s="1">
        <v>1534</v>
      </c>
      <c r="E2232" t="s">
        <v>23</v>
      </c>
      <c r="F2232" t="s">
        <v>18</v>
      </c>
      <c r="G2232">
        <v>2</v>
      </c>
      <c r="H2232" s="1">
        <f t="shared" si="69"/>
        <v>3068</v>
      </c>
      <c r="I2232" t="s">
        <v>92</v>
      </c>
      <c r="J2232" t="s">
        <v>70</v>
      </c>
    </row>
    <row r="2233" spans="1:10" x14ac:dyDescent="0.25">
      <c r="A2233" t="s">
        <v>167</v>
      </c>
      <c r="B2233" t="s">
        <v>20</v>
      </c>
      <c r="C2233" t="str">
        <f t="shared" si="68"/>
        <v>Smithsonian -- Brookland</v>
      </c>
      <c r="D2233" s="1">
        <v>1197</v>
      </c>
      <c r="E2233" t="s">
        <v>23</v>
      </c>
      <c r="F2233" t="s">
        <v>15</v>
      </c>
      <c r="G2233">
        <v>2</v>
      </c>
      <c r="H2233" s="1">
        <f t="shared" si="69"/>
        <v>2394</v>
      </c>
      <c r="I2233" t="s">
        <v>92</v>
      </c>
      <c r="J2233" t="s">
        <v>71</v>
      </c>
    </row>
    <row r="2234" spans="1:10" x14ac:dyDescent="0.25">
      <c r="A2234" t="s">
        <v>167</v>
      </c>
      <c r="B2234" t="s">
        <v>21</v>
      </c>
      <c r="C2234" t="str">
        <f t="shared" si="68"/>
        <v>Smithsonian -- Capitol Heights</v>
      </c>
      <c r="D2234" s="1">
        <v>1138</v>
      </c>
      <c r="E2234" t="s">
        <v>23</v>
      </c>
      <c r="F2234" t="s">
        <v>1</v>
      </c>
      <c r="G2234">
        <v>2</v>
      </c>
      <c r="H2234" s="1">
        <f t="shared" si="69"/>
        <v>2276</v>
      </c>
      <c r="I2234" t="s">
        <v>92</v>
      </c>
      <c r="J2234" t="s">
        <v>69</v>
      </c>
    </row>
    <row r="2235" spans="1:10" x14ac:dyDescent="0.25">
      <c r="A2235" t="s">
        <v>167</v>
      </c>
      <c r="B2235" t="s">
        <v>26</v>
      </c>
      <c r="C2235" t="str">
        <f t="shared" si="68"/>
        <v>Smithsonian -- Clarendon</v>
      </c>
      <c r="D2235" s="1">
        <v>3098</v>
      </c>
      <c r="E2235" t="s">
        <v>23</v>
      </c>
      <c r="F2235" t="s">
        <v>12</v>
      </c>
      <c r="G2235">
        <v>1</v>
      </c>
      <c r="H2235" s="1">
        <f t="shared" si="69"/>
        <v>3098</v>
      </c>
      <c r="I2235" t="s">
        <v>92</v>
      </c>
      <c r="J2235" t="s">
        <v>70</v>
      </c>
    </row>
    <row r="2236" spans="1:10" x14ac:dyDescent="0.25">
      <c r="A2236" t="s">
        <v>167</v>
      </c>
      <c r="B2236" t="s">
        <v>265</v>
      </c>
      <c r="C2236" t="str">
        <f t="shared" si="68"/>
        <v>Smithsonian -- Congress Heights</v>
      </c>
      <c r="D2236" s="1">
        <v>347</v>
      </c>
      <c r="E2236" t="s">
        <v>23</v>
      </c>
      <c r="F2236" t="s">
        <v>4</v>
      </c>
      <c r="G2236">
        <v>2</v>
      </c>
      <c r="H2236" s="1">
        <f t="shared" si="69"/>
        <v>694</v>
      </c>
      <c r="I2236" t="s">
        <v>92</v>
      </c>
      <c r="J2236" t="s">
        <v>69</v>
      </c>
    </row>
    <row r="2237" spans="1:10" x14ac:dyDescent="0.25">
      <c r="A2237" t="s">
        <v>167</v>
      </c>
      <c r="B2237" t="s">
        <v>266</v>
      </c>
      <c r="C2237" t="str">
        <f t="shared" si="68"/>
        <v>Smithsonian -- Court House</v>
      </c>
      <c r="D2237" s="1">
        <v>4345</v>
      </c>
      <c r="E2237" t="s">
        <v>23</v>
      </c>
      <c r="F2237" t="s">
        <v>12</v>
      </c>
      <c r="G2237">
        <v>1</v>
      </c>
      <c r="H2237" s="1">
        <f t="shared" si="69"/>
        <v>4345</v>
      </c>
      <c r="I2237" t="s">
        <v>92</v>
      </c>
      <c r="J2237" t="s">
        <v>70</v>
      </c>
    </row>
    <row r="2238" spans="1:10" x14ac:dyDescent="0.25">
      <c r="A2238" t="s">
        <v>167</v>
      </c>
      <c r="B2238" t="s">
        <v>267</v>
      </c>
      <c r="C2238" t="str">
        <f t="shared" si="68"/>
        <v>Smithsonian -- Crystal City</v>
      </c>
      <c r="D2238" s="1">
        <v>8755</v>
      </c>
      <c r="E2238" t="s">
        <v>23</v>
      </c>
      <c r="F2238" t="s">
        <v>18</v>
      </c>
      <c r="G2238">
        <v>2</v>
      </c>
      <c r="H2238" s="1">
        <f t="shared" si="69"/>
        <v>17510</v>
      </c>
      <c r="I2238" t="s">
        <v>92</v>
      </c>
      <c r="J2238" t="s">
        <v>72</v>
      </c>
    </row>
    <row r="2239" spans="1:10" x14ac:dyDescent="0.25">
      <c r="A2239" t="s">
        <v>167</v>
      </c>
      <c r="B2239" t="s">
        <v>268</v>
      </c>
      <c r="C2239" t="str">
        <f t="shared" si="68"/>
        <v>Smithsonian -- Deanwood</v>
      </c>
      <c r="D2239" s="1">
        <v>479</v>
      </c>
      <c r="E2239" t="s">
        <v>23</v>
      </c>
      <c r="F2239" t="s">
        <v>25</v>
      </c>
      <c r="G2239">
        <v>1</v>
      </c>
      <c r="H2239" s="1">
        <f t="shared" si="69"/>
        <v>479</v>
      </c>
      <c r="I2239" t="s">
        <v>92</v>
      </c>
      <c r="J2239" t="s">
        <v>69</v>
      </c>
    </row>
    <row r="2240" spans="1:10" x14ac:dyDescent="0.25">
      <c r="A2240" t="s">
        <v>167</v>
      </c>
      <c r="B2240" t="s">
        <v>271</v>
      </c>
      <c r="C2240" t="str">
        <f t="shared" si="68"/>
        <v>Smithsonian -- East Falls Church</v>
      </c>
      <c r="D2240" s="1">
        <v>4077</v>
      </c>
      <c r="E2240" t="s">
        <v>23</v>
      </c>
      <c r="F2240" t="s">
        <v>12</v>
      </c>
      <c r="G2240">
        <v>1</v>
      </c>
      <c r="H2240" s="1">
        <f t="shared" si="69"/>
        <v>4077</v>
      </c>
      <c r="I2240" t="s">
        <v>92</v>
      </c>
      <c r="J2240" t="s">
        <v>72</v>
      </c>
    </row>
    <row r="2241" spans="1:10" x14ac:dyDescent="0.25">
      <c r="A2241" t="s">
        <v>167</v>
      </c>
      <c r="B2241" t="s">
        <v>273</v>
      </c>
      <c r="C2241" t="str">
        <f t="shared" si="68"/>
        <v>Smithsonian -- Eisenhower Avenue</v>
      </c>
      <c r="D2241" s="1">
        <v>773</v>
      </c>
      <c r="E2241" t="s">
        <v>23</v>
      </c>
      <c r="F2241" t="s">
        <v>274</v>
      </c>
      <c r="G2241">
        <v>2</v>
      </c>
      <c r="H2241" s="1">
        <f t="shared" si="69"/>
        <v>1546</v>
      </c>
      <c r="I2241" t="s">
        <v>92</v>
      </c>
      <c r="J2241" t="s">
        <v>72</v>
      </c>
    </row>
    <row r="2242" spans="1:10" x14ac:dyDescent="0.25">
      <c r="A2242" t="s">
        <v>167</v>
      </c>
      <c r="B2242" t="s">
        <v>116</v>
      </c>
      <c r="C2242" t="str">
        <f t="shared" ref="C2242:C2305" si="70">(A2242&amp;" -- "&amp;B2242)</f>
        <v>Smithsonian -- Fort Totten</v>
      </c>
      <c r="D2242" s="1">
        <v>1009</v>
      </c>
      <c r="E2242" t="s">
        <v>23</v>
      </c>
      <c r="F2242" t="s">
        <v>117</v>
      </c>
      <c r="G2242">
        <v>2</v>
      </c>
      <c r="H2242" s="1">
        <f t="shared" ref="H2242:H2305" si="71">D2242*G2242</f>
        <v>2018</v>
      </c>
      <c r="I2242" t="s">
        <v>92</v>
      </c>
      <c r="J2242" t="s">
        <v>69</v>
      </c>
    </row>
    <row r="2243" spans="1:10" x14ac:dyDescent="0.25">
      <c r="A2243" t="s">
        <v>167</v>
      </c>
      <c r="B2243" t="s">
        <v>119</v>
      </c>
      <c r="C2243" t="str">
        <f t="shared" si="70"/>
        <v>Smithsonian -- Friendship Heights</v>
      </c>
      <c r="D2243" s="1">
        <v>2943</v>
      </c>
      <c r="E2243" t="s">
        <v>23</v>
      </c>
      <c r="F2243" t="s">
        <v>15</v>
      </c>
      <c r="G2243">
        <v>2</v>
      </c>
      <c r="H2243" s="1">
        <f t="shared" si="71"/>
        <v>5886</v>
      </c>
      <c r="I2243" t="s">
        <v>92</v>
      </c>
      <c r="J2243" t="s">
        <v>71</v>
      </c>
    </row>
    <row r="2244" spans="1:10" x14ac:dyDescent="0.25">
      <c r="A2244" t="s">
        <v>167</v>
      </c>
      <c r="B2244" t="s">
        <v>129</v>
      </c>
      <c r="C2244" t="str">
        <f t="shared" si="70"/>
        <v>Smithsonian -- King Street</v>
      </c>
      <c r="D2244" s="1">
        <v>6773</v>
      </c>
      <c r="E2244" t="s">
        <v>23</v>
      </c>
      <c r="F2244" t="s">
        <v>18</v>
      </c>
      <c r="G2244">
        <v>2</v>
      </c>
      <c r="H2244" s="1">
        <f t="shared" si="71"/>
        <v>13546</v>
      </c>
      <c r="I2244" t="s">
        <v>92</v>
      </c>
      <c r="J2244" t="s">
        <v>72</v>
      </c>
    </row>
    <row r="2245" spans="1:10" x14ac:dyDescent="0.25">
      <c r="A2245" t="s">
        <v>167</v>
      </c>
      <c r="B2245" t="s">
        <v>185</v>
      </c>
      <c r="C2245" t="str">
        <f t="shared" si="70"/>
        <v>Smithsonian -- Minnesota Avenue</v>
      </c>
      <c r="D2245" s="1">
        <v>759</v>
      </c>
      <c r="E2245" t="s">
        <v>23</v>
      </c>
      <c r="F2245" t="s">
        <v>25</v>
      </c>
      <c r="G2245">
        <v>1</v>
      </c>
      <c r="H2245" s="1">
        <f t="shared" si="71"/>
        <v>759</v>
      </c>
      <c r="I2245" t="s">
        <v>92</v>
      </c>
      <c r="J2245" t="s">
        <v>69</v>
      </c>
    </row>
    <row r="2246" spans="1:10" x14ac:dyDescent="0.25">
      <c r="A2246" t="s">
        <v>167</v>
      </c>
      <c r="B2246" t="s">
        <v>156</v>
      </c>
      <c r="C2246" t="str">
        <f t="shared" si="70"/>
        <v>Smithsonian -- Pentagon</v>
      </c>
      <c r="D2246" s="1">
        <v>3263</v>
      </c>
      <c r="E2246" t="s">
        <v>23</v>
      </c>
      <c r="F2246" t="s">
        <v>18</v>
      </c>
      <c r="G2246">
        <v>2</v>
      </c>
      <c r="H2246" s="1">
        <f t="shared" si="71"/>
        <v>6526</v>
      </c>
      <c r="I2246" t="s">
        <v>92</v>
      </c>
      <c r="J2246" t="s">
        <v>70</v>
      </c>
    </row>
    <row r="2247" spans="1:10" x14ac:dyDescent="0.25">
      <c r="A2247" t="s">
        <v>167</v>
      </c>
      <c r="B2247" t="s">
        <v>157</v>
      </c>
      <c r="C2247" t="str">
        <f t="shared" si="70"/>
        <v>Smithsonian -- Pentagon City</v>
      </c>
      <c r="D2247" s="1">
        <v>8666</v>
      </c>
      <c r="E2247" t="s">
        <v>23</v>
      </c>
      <c r="F2247" t="s">
        <v>18</v>
      </c>
      <c r="G2247">
        <v>2</v>
      </c>
      <c r="H2247" s="1">
        <f t="shared" si="71"/>
        <v>17332</v>
      </c>
      <c r="I2247" t="s">
        <v>92</v>
      </c>
      <c r="J2247" t="s">
        <v>72</v>
      </c>
    </row>
    <row r="2248" spans="1:10" x14ac:dyDescent="0.25">
      <c r="A2248" t="s">
        <v>167</v>
      </c>
      <c r="B2248" t="s">
        <v>160</v>
      </c>
      <c r="C2248" t="str">
        <f t="shared" si="70"/>
        <v>Smithsonian -- Reagan Washington National Airport</v>
      </c>
      <c r="D2248" s="1">
        <v>1590</v>
      </c>
      <c r="E2248" t="s">
        <v>23</v>
      </c>
      <c r="F2248" t="s">
        <v>18</v>
      </c>
      <c r="G2248">
        <v>2</v>
      </c>
      <c r="H2248" s="1">
        <f t="shared" si="71"/>
        <v>3180</v>
      </c>
      <c r="I2248" t="s">
        <v>92</v>
      </c>
      <c r="J2248" t="s">
        <v>70</v>
      </c>
    </row>
    <row r="2249" spans="1:10" x14ac:dyDescent="0.25">
      <c r="A2249" t="s">
        <v>167</v>
      </c>
      <c r="B2249" t="s">
        <v>161</v>
      </c>
      <c r="C2249" t="str">
        <f t="shared" si="70"/>
        <v>Smithsonian -- Rhode Island Avenue</v>
      </c>
      <c r="D2249" s="1">
        <v>997</v>
      </c>
      <c r="E2249" t="s">
        <v>23</v>
      </c>
      <c r="F2249" t="s">
        <v>15</v>
      </c>
      <c r="G2249">
        <v>2</v>
      </c>
      <c r="H2249" s="1">
        <f t="shared" si="71"/>
        <v>1994</v>
      </c>
      <c r="I2249" t="s">
        <v>92</v>
      </c>
      <c r="J2249" t="s">
        <v>69</v>
      </c>
    </row>
    <row r="2250" spans="1:10" x14ac:dyDescent="0.25">
      <c r="A2250" t="s">
        <v>167</v>
      </c>
      <c r="B2250" t="s">
        <v>163</v>
      </c>
      <c r="C2250" t="str">
        <f t="shared" si="70"/>
        <v>Smithsonian -- Rosslyn</v>
      </c>
      <c r="D2250" s="1">
        <v>12434</v>
      </c>
      <c r="E2250" t="s">
        <v>23</v>
      </c>
      <c r="F2250" t="s">
        <v>23</v>
      </c>
      <c r="G2250">
        <v>1</v>
      </c>
      <c r="H2250" s="1">
        <f t="shared" si="71"/>
        <v>12434</v>
      </c>
      <c r="I2250" t="s">
        <v>92</v>
      </c>
      <c r="J2250" t="s">
        <v>70</v>
      </c>
    </row>
    <row r="2251" spans="1:10" x14ac:dyDescent="0.25">
      <c r="A2251" t="s">
        <v>167</v>
      </c>
      <c r="B2251" t="s">
        <v>168</v>
      </c>
      <c r="C2251" t="str">
        <f t="shared" si="70"/>
        <v>Smithsonian -- Southern Avenue</v>
      </c>
      <c r="D2251" s="1">
        <v>1676</v>
      </c>
      <c r="E2251" t="s">
        <v>23</v>
      </c>
      <c r="F2251" t="s">
        <v>4</v>
      </c>
      <c r="G2251">
        <v>2</v>
      </c>
      <c r="H2251" s="1">
        <f t="shared" si="71"/>
        <v>3352</v>
      </c>
      <c r="I2251" t="s">
        <v>92</v>
      </c>
      <c r="J2251" t="s">
        <v>69</v>
      </c>
    </row>
    <row r="2252" spans="1:10" x14ac:dyDescent="0.25">
      <c r="A2252" t="s">
        <v>167</v>
      </c>
      <c r="B2252" t="s">
        <v>60</v>
      </c>
      <c r="C2252" t="str">
        <f t="shared" si="70"/>
        <v>Smithsonian -- Takoma</v>
      </c>
      <c r="D2252" s="1">
        <v>1805</v>
      </c>
      <c r="E2252" t="s">
        <v>23</v>
      </c>
      <c r="F2252" t="s">
        <v>15</v>
      </c>
      <c r="G2252">
        <v>2</v>
      </c>
      <c r="H2252" s="1">
        <f t="shared" si="71"/>
        <v>3610</v>
      </c>
      <c r="I2252" t="s">
        <v>92</v>
      </c>
      <c r="J2252" t="s">
        <v>69</v>
      </c>
    </row>
    <row r="2253" spans="1:10" x14ac:dyDescent="0.25">
      <c r="A2253" t="s">
        <v>167</v>
      </c>
      <c r="B2253" t="s">
        <v>66</v>
      </c>
      <c r="C2253" t="str">
        <f t="shared" si="70"/>
        <v>Smithsonian -- Van Dorn Street</v>
      </c>
      <c r="D2253" s="1">
        <v>1600</v>
      </c>
      <c r="E2253" t="s">
        <v>23</v>
      </c>
      <c r="F2253" t="s">
        <v>10</v>
      </c>
      <c r="G2253">
        <v>2</v>
      </c>
      <c r="H2253" s="1">
        <f t="shared" si="71"/>
        <v>3200</v>
      </c>
      <c r="I2253" t="s">
        <v>92</v>
      </c>
      <c r="J2253" t="s">
        <v>70</v>
      </c>
    </row>
    <row r="2254" spans="1:10" x14ac:dyDescent="0.25">
      <c r="A2254" t="s">
        <v>167</v>
      </c>
      <c r="B2254" t="s">
        <v>201</v>
      </c>
      <c r="C2254" t="str">
        <f t="shared" si="70"/>
        <v>Smithsonian -- Virginia Square-GMU</v>
      </c>
      <c r="D2254" s="1">
        <v>2006</v>
      </c>
      <c r="E2254" t="s">
        <v>23</v>
      </c>
      <c r="F2254" t="s">
        <v>12</v>
      </c>
      <c r="G2254">
        <v>1</v>
      </c>
      <c r="H2254" s="1">
        <f t="shared" si="71"/>
        <v>2006</v>
      </c>
      <c r="I2254" t="s">
        <v>92</v>
      </c>
      <c r="J2254" t="s">
        <v>72</v>
      </c>
    </row>
    <row r="2255" spans="1:10" x14ac:dyDescent="0.25">
      <c r="A2255" t="s">
        <v>168</v>
      </c>
      <c r="B2255" t="s">
        <v>6</v>
      </c>
      <c r="C2255" t="str">
        <f t="shared" si="70"/>
        <v>Southern Avenue -- Archives-Navy Memorial</v>
      </c>
      <c r="D2255" s="1">
        <v>5642</v>
      </c>
      <c r="E2255" t="s">
        <v>4</v>
      </c>
      <c r="F2255" t="s">
        <v>7</v>
      </c>
      <c r="G2255">
        <v>1</v>
      </c>
      <c r="H2255" s="1">
        <f t="shared" si="71"/>
        <v>5642</v>
      </c>
      <c r="I2255" t="s">
        <v>92</v>
      </c>
      <c r="J2255" t="s">
        <v>69</v>
      </c>
    </row>
    <row r="2256" spans="1:10" x14ac:dyDescent="0.25">
      <c r="A2256" t="s">
        <v>168</v>
      </c>
      <c r="B2256" t="s">
        <v>22</v>
      </c>
      <c r="C2256" t="str">
        <f t="shared" si="70"/>
        <v>Southern Avenue -- Capitol South</v>
      </c>
      <c r="D2256" s="1">
        <v>860</v>
      </c>
      <c r="E2256" t="s">
        <v>4</v>
      </c>
      <c r="F2256" t="s">
        <v>23</v>
      </c>
      <c r="G2256">
        <v>2</v>
      </c>
      <c r="H2256" s="1">
        <f t="shared" si="71"/>
        <v>1720</v>
      </c>
      <c r="I2256" t="s">
        <v>92</v>
      </c>
      <c r="J2256" t="s">
        <v>71</v>
      </c>
    </row>
    <row r="2257" spans="1:10" x14ac:dyDescent="0.25">
      <c r="A2257" t="s">
        <v>168</v>
      </c>
      <c r="B2257" t="s">
        <v>27</v>
      </c>
      <c r="C2257" t="str">
        <f t="shared" si="70"/>
        <v>Southern Avenue -- Cleveland Park</v>
      </c>
      <c r="D2257" s="1">
        <v>221</v>
      </c>
      <c r="E2257" t="s">
        <v>4</v>
      </c>
      <c r="F2257" t="s">
        <v>15</v>
      </c>
      <c r="G2257">
        <v>2</v>
      </c>
      <c r="H2257" s="1">
        <f t="shared" si="71"/>
        <v>442</v>
      </c>
      <c r="I2257" t="s">
        <v>92</v>
      </c>
      <c r="J2257" t="s">
        <v>69</v>
      </c>
    </row>
    <row r="2258" spans="1:10" x14ac:dyDescent="0.25">
      <c r="A2258" t="s">
        <v>168</v>
      </c>
      <c r="B2258" t="s">
        <v>154</v>
      </c>
      <c r="C2258" t="str">
        <f t="shared" si="70"/>
        <v>Southern Avenue -- Columbia Heights</v>
      </c>
      <c r="D2258" s="1">
        <v>4694</v>
      </c>
      <c r="E2258" t="s">
        <v>4</v>
      </c>
      <c r="F2258" t="s">
        <v>7</v>
      </c>
      <c r="G2258">
        <v>1</v>
      </c>
      <c r="H2258" s="1">
        <f t="shared" si="71"/>
        <v>4694</v>
      </c>
      <c r="I2258" t="s">
        <v>92</v>
      </c>
      <c r="J2258" t="s">
        <v>71</v>
      </c>
    </row>
    <row r="2259" spans="1:10" x14ac:dyDescent="0.25">
      <c r="A2259" t="s">
        <v>168</v>
      </c>
      <c r="B2259" t="s">
        <v>270</v>
      </c>
      <c r="C2259" t="str">
        <f t="shared" si="70"/>
        <v>Southern Avenue -- Dupont Circle</v>
      </c>
      <c r="D2259" s="1">
        <v>2403</v>
      </c>
      <c r="E2259" t="s">
        <v>4</v>
      </c>
      <c r="F2259" t="s">
        <v>15</v>
      </c>
      <c r="G2259">
        <v>2</v>
      </c>
      <c r="H2259" s="1">
        <f t="shared" si="71"/>
        <v>4806</v>
      </c>
      <c r="I2259" t="s">
        <v>92</v>
      </c>
      <c r="J2259" t="s">
        <v>69</v>
      </c>
    </row>
    <row r="2260" spans="1:10" x14ac:dyDescent="0.25">
      <c r="A2260" t="s">
        <v>168</v>
      </c>
      <c r="B2260" t="s">
        <v>272</v>
      </c>
      <c r="C2260" t="str">
        <f t="shared" si="70"/>
        <v>Southern Avenue -- Eastern Market</v>
      </c>
      <c r="D2260" s="1">
        <v>637</v>
      </c>
      <c r="E2260" t="s">
        <v>4</v>
      </c>
      <c r="F2260" t="s">
        <v>23</v>
      </c>
      <c r="G2260">
        <v>2</v>
      </c>
      <c r="H2260" s="1">
        <f t="shared" si="71"/>
        <v>1274</v>
      </c>
      <c r="I2260" t="s">
        <v>92</v>
      </c>
      <c r="J2260" t="s">
        <v>69</v>
      </c>
    </row>
    <row r="2261" spans="1:10" x14ac:dyDescent="0.25">
      <c r="A2261" t="s">
        <v>168</v>
      </c>
      <c r="B2261" t="s">
        <v>275</v>
      </c>
      <c r="C2261" t="str">
        <f t="shared" si="70"/>
        <v>Southern Avenue -- Farragut North</v>
      </c>
      <c r="D2261" s="1">
        <v>3576</v>
      </c>
      <c r="E2261" t="s">
        <v>4</v>
      </c>
      <c r="F2261" t="s">
        <v>15</v>
      </c>
      <c r="G2261">
        <v>2</v>
      </c>
      <c r="H2261" s="1">
        <f t="shared" si="71"/>
        <v>7152</v>
      </c>
      <c r="I2261" t="s">
        <v>92</v>
      </c>
      <c r="J2261" t="s">
        <v>71</v>
      </c>
    </row>
    <row r="2262" spans="1:10" x14ac:dyDescent="0.25">
      <c r="A2262" t="s">
        <v>168</v>
      </c>
      <c r="B2262" t="s">
        <v>276</v>
      </c>
      <c r="C2262" t="str">
        <f t="shared" si="70"/>
        <v>Southern Avenue -- Farragut West</v>
      </c>
      <c r="D2262" s="1">
        <v>4780</v>
      </c>
      <c r="E2262" t="s">
        <v>4</v>
      </c>
      <c r="F2262" t="s">
        <v>23</v>
      </c>
      <c r="G2262">
        <v>2</v>
      </c>
      <c r="H2262" s="1">
        <f t="shared" si="71"/>
        <v>9560</v>
      </c>
      <c r="I2262" t="s">
        <v>92</v>
      </c>
      <c r="J2262" t="s">
        <v>69</v>
      </c>
    </row>
    <row r="2263" spans="1:10" x14ac:dyDescent="0.25">
      <c r="A2263" t="s">
        <v>168</v>
      </c>
      <c r="B2263" t="s">
        <v>277</v>
      </c>
      <c r="C2263" t="str">
        <f t="shared" si="70"/>
        <v>Southern Avenue -- Federal Center SW</v>
      </c>
      <c r="D2263" s="1">
        <v>809</v>
      </c>
      <c r="E2263" t="s">
        <v>4</v>
      </c>
      <c r="F2263" t="s">
        <v>23</v>
      </c>
      <c r="G2263">
        <v>2</v>
      </c>
      <c r="H2263" s="1">
        <f t="shared" si="71"/>
        <v>1618</v>
      </c>
      <c r="I2263" t="s">
        <v>92</v>
      </c>
      <c r="J2263" t="s">
        <v>69</v>
      </c>
    </row>
    <row r="2264" spans="1:10" x14ac:dyDescent="0.25">
      <c r="A2264" t="s">
        <v>168</v>
      </c>
      <c r="B2264" t="s">
        <v>278</v>
      </c>
      <c r="C2264" t="str">
        <f t="shared" si="70"/>
        <v>Southern Avenue -- Federal Triangle</v>
      </c>
      <c r="D2264" s="1">
        <v>2158</v>
      </c>
      <c r="E2264" t="s">
        <v>4</v>
      </c>
      <c r="F2264" t="s">
        <v>23</v>
      </c>
      <c r="G2264">
        <v>2</v>
      </c>
      <c r="H2264" s="1">
        <f t="shared" si="71"/>
        <v>4316</v>
      </c>
      <c r="I2264" t="s">
        <v>92</v>
      </c>
      <c r="J2264" t="s">
        <v>71</v>
      </c>
    </row>
    <row r="2265" spans="1:10" x14ac:dyDescent="0.25">
      <c r="A2265" t="s">
        <v>168</v>
      </c>
      <c r="B2265" t="s">
        <v>279</v>
      </c>
      <c r="C2265" t="str">
        <f t="shared" si="70"/>
        <v>Southern Avenue -- Foggy Bottom</v>
      </c>
      <c r="D2265" s="1">
        <v>4715</v>
      </c>
      <c r="E2265" t="s">
        <v>4</v>
      </c>
      <c r="F2265" t="s">
        <v>23</v>
      </c>
      <c r="G2265">
        <v>2</v>
      </c>
      <c r="H2265" s="1">
        <f t="shared" si="71"/>
        <v>9430</v>
      </c>
      <c r="I2265" t="s">
        <v>92</v>
      </c>
      <c r="J2265" t="s">
        <v>69</v>
      </c>
    </row>
    <row r="2266" spans="1:10" x14ac:dyDescent="0.25">
      <c r="A2266" t="s">
        <v>168</v>
      </c>
      <c r="B2266" t="s">
        <v>120</v>
      </c>
      <c r="C2266" t="str">
        <f t="shared" si="70"/>
        <v>Southern Avenue -- Gallery Place-Chinatown</v>
      </c>
      <c r="D2266" s="1">
        <v>8455</v>
      </c>
      <c r="E2266" t="s">
        <v>4</v>
      </c>
      <c r="F2266" t="s">
        <v>117</v>
      </c>
      <c r="G2266">
        <v>1</v>
      </c>
      <c r="H2266" s="1">
        <f t="shared" si="71"/>
        <v>8455</v>
      </c>
      <c r="I2266" t="s">
        <v>92</v>
      </c>
      <c r="J2266" t="s">
        <v>71</v>
      </c>
    </row>
    <row r="2267" spans="1:10" x14ac:dyDescent="0.25">
      <c r="A2267" t="s">
        <v>168</v>
      </c>
      <c r="B2267" t="s">
        <v>121</v>
      </c>
      <c r="C2267" t="str">
        <f t="shared" si="70"/>
        <v>Southern Avenue -- Georgia Avenue-Petworth</v>
      </c>
      <c r="D2267" s="1">
        <v>1982</v>
      </c>
      <c r="E2267" t="s">
        <v>4</v>
      </c>
      <c r="F2267" t="s">
        <v>7</v>
      </c>
      <c r="G2267">
        <v>1</v>
      </c>
      <c r="H2267" s="1">
        <f t="shared" si="71"/>
        <v>1982</v>
      </c>
      <c r="I2267" t="s">
        <v>92</v>
      </c>
      <c r="J2267" t="s">
        <v>69</v>
      </c>
    </row>
    <row r="2268" spans="1:10" x14ac:dyDescent="0.25">
      <c r="A2268" t="s">
        <v>168</v>
      </c>
      <c r="B2268" t="s">
        <v>128</v>
      </c>
      <c r="C2268" t="str">
        <f t="shared" si="70"/>
        <v>Southern Avenue -- Judiciary Square</v>
      </c>
      <c r="D2268" s="1">
        <v>1653</v>
      </c>
      <c r="E2268" t="s">
        <v>4</v>
      </c>
      <c r="F2268" t="s">
        <v>15</v>
      </c>
      <c r="G2268">
        <v>2</v>
      </c>
      <c r="H2268" s="1">
        <f t="shared" si="71"/>
        <v>3306</v>
      </c>
      <c r="I2268" t="s">
        <v>92</v>
      </c>
      <c r="J2268" t="s">
        <v>69</v>
      </c>
    </row>
    <row r="2269" spans="1:10" x14ac:dyDescent="0.25">
      <c r="A2269" t="s">
        <v>168</v>
      </c>
      <c r="B2269" t="s">
        <v>132</v>
      </c>
      <c r="C2269" t="str">
        <f t="shared" si="70"/>
        <v>Southern Avenue -- L'Enfant Plaza</v>
      </c>
      <c r="D2269" s="1">
        <v>5699</v>
      </c>
      <c r="E2269" t="s">
        <v>4</v>
      </c>
      <c r="F2269" t="s">
        <v>133</v>
      </c>
      <c r="G2269">
        <v>1</v>
      </c>
      <c r="H2269" s="1">
        <f t="shared" si="71"/>
        <v>5699</v>
      </c>
      <c r="I2269" t="s">
        <v>92</v>
      </c>
      <c r="J2269" t="s">
        <v>69</v>
      </c>
    </row>
    <row r="2270" spans="1:10" x14ac:dyDescent="0.25">
      <c r="A2270" t="s">
        <v>168</v>
      </c>
      <c r="B2270" t="s">
        <v>181</v>
      </c>
      <c r="C2270" t="str">
        <f t="shared" si="70"/>
        <v>Southern Avenue -- McPherson Square</v>
      </c>
      <c r="D2270" s="1">
        <v>3861</v>
      </c>
      <c r="E2270" t="s">
        <v>4</v>
      </c>
      <c r="F2270" t="s">
        <v>23</v>
      </c>
      <c r="G2270">
        <v>2</v>
      </c>
      <c r="H2270" s="1">
        <f t="shared" si="71"/>
        <v>7722</v>
      </c>
      <c r="I2270" t="s">
        <v>92</v>
      </c>
      <c r="J2270" t="s">
        <v>69</v>
      </c>
    </row>
    <row r="2271" spans="1:10" x14ac:dyDescent="0.25">
      <c r="A2271" t="s">
        <v>168</v>
      </c>
      <c r="B2271" t="s">
        <v>183</v>
      </c>
      <c r="C2271" t="str">
        <f t="shared" si="70"/>
        <v>Southern Avenue -- Metro Center</v>
      </c>
      <c r="D2271" s="1">
        <v>3337</v>
      </c>
      <c r="E2271" t="s">
        <v>4</v>
      </c>
      <c r="F2271" t="s">
        <v>184</v>
      </c>
      <c r="G2271">
        <v>2</v>
      </c>
      <c r="H2271" s="1">
        <f t="shared" si="71"/>
        <v>6674</v>
      </c>
      <c r="I2271" t="s">
        <v>92</v>
      </c>
      <c r="J2271" t="s">
        <v>69</v>
      </c>
    </row>
    <row r="2272" spans="1:10" x14ac:dyDescent="0.25">
      <c r="A2272" t="s">
        <v>168</v>
      </c>
      <c r="B2272" t="s">
        <v>249</v>
      </c>
      <c r="C2272" t="str">
        <f t="shared" si="70"/>
        <v>Southern Avenue -- Mt. Vernon Square-UDC</v>
      </c>
      <c r="D2272" s="1">
        <v>1976</v>
      </c>
      <c r="E2272" t="s">
        <v>4</v>
      </c>
      <c r="F2272" t="s">
        <v>7</v>
      </c>
      <c r="G2272">
        <v>1</v>
      </c>
      <c r="H2272" s="1">
        <f t="shared" si="71"/>
        <v>1976</v>
      </c>
      <c r="I2272" t="s">
        <v>92</v>
      </c>
      <c r="J2272" t="s">
        <v>69</v>
      </c>
    </row>
    <row r="2273" spans="1:10" x14ac:dyDescent="0.25">
      <c r="A2273" t="s">
        <v>168</v>
      </c>
      <c r="B2273" t="s">
        <v>250</v>
      </c>
      <c r="C2273" t="str">
        <f t="shared" si="70"/>
        <v>Southern Avenue -- Navy Yard</v>
      </c>
      <c r="D2273" s="1">
        <v>2849</v>
      </c>
      <c r="E2273" t="s">
        <v>4</v>
      </c>
      <c r="F2273" t="s">
        <v>4</v>
      </c>
      <c r="G2273">
        <v>1</v>
      </c>
      <c r="H2273" s="1">
        <f t="shared" si="71"/>
        <v>2849</v>
      </c>
      <c r="I2273" t="s">
        <v>92</v>
      </c>
      <c r="J2273" t="s">
        <v>69</v>
      </c>
    </row>
    <row r="2274" spans="1:10" x14ac:dyDescent="0.25">
      <c r="A2274" t="s">
        <v>168</v>
      </c>
      <c r="B2274" t="s">
        <v>155</v>
      </c>
      <c r="C2274" t="str">
        <f t="shared" si="70"/>
        <v>Southern Avenue -- New York Ave</v>
      </c>
      <c r="D2274" s="1">
        <v>1969</v>
      </c>
      <c r="E2274" t="s">
        <v>4</v>
      </c>
      <c r="F2274" t="s">
        <v>15</v>
      </c>
      <c r="G2274">
        <v>2</v>
      </c>
      <c r="H2274" s="1">
        <f t="shared" si="71"/>
        <v>3938</v>
      </c>
      <c r="I2274" t="s">
        <v>92</v>
      </c>
      <c r="J2274" t="s">
        <v>69</v>
      </c>
    </row>
    <row r="2275" spans="1:10" x14ac:dyDescent="0.25">
      <c r="A2275" t="s">
        <v>168</v>
      </c>
      <c r="B2275" t="s">
        <v>158</v>
      </c>
      <c r="C2275" t="str">
        <f t="shared" si="70"/>
        <v>Southern Avenue -- Potomac Avenue</v>
      </c>
      <c r="D2275" s="1">
        <v>252</v>
      </c>
      <c r="E2275" t="s">
        <v>4</v>
      </c>
      <c r="F2275" t="s">
        <v>23</v>
      </c>
      <c r="G2275">
        <v>2</v>
      </c>
      <c r="H2275" s="1">
        <f t="shared" si="71"/>
        <v>504</v>
      </c>
      <c r="I2275" t="s">
        <v>92</v>
      </c>
      <c r="J2275" t="s">
        <v>69</v>
      </c>
    </row>
    <row r="2276" spans="1:10" x14ac:dyDescent="0.25">
      <c r="A2276" t="s">
        <v>168</v>
      </c>
      <c r="B2276" t="s">
        <v>165</v>
      </c>
      <c r="C2276" t="str">
        <f t="shared" si="70"/>
        <v>Southern Avenue -- Shaw-Howard University</v>
      </c>
      <c r="D2276" s="1">
        <v>2381</v>
      </c>
      <c r="E2276" t="s">
        <v>4</v>
      </c>
      <c r="F2276" t="s">
        <v>7</v>
      </c>
      <c r="G2276">
        <v>1</v>
      </c>
      <c r="H2276" s="1">
        <f t="shared" si="71"/>
        <v>2381</v>
      </c>
      <c r="I2276" t="s">
        <v>92</v>
      </c>
      <c r="J2276" t="s">
        <v>69</v>
      </c>
    </row>
    <row r="2277" spans="1:10" x14ac:dyDescent="0.25">
      <c r="A2277" t="s">
        <v>168</v>
      </c>
      <c r="B2277" t="s">
        <v>167</v>
      </c>
      <c r="C2277" t="str">
        <f t="shared" si="70"/>
        <v>Southern Avenue -- Smithsonian</v>
      </c>
      <c r="D2277" s="1">
        <v>1988</v>
      </c>
      <c r="E2277" t="s">
        <v>4</v>
      </c>
      <c r="F2277" t="s">
        <v>23</v>
      </c>
      <c r="G2277">
        <v>2</v>
      </c>
      <c r="H2277" s="1">
        <f t="shared" si="71"/>
        <v>3976</v>
      </c>
      <c r="I2277" t="s">
        <v>92</v>
      </c>
      <c r="J2277" t="s">
        <v>71</v>
      </c>
    </row>
    <row r="2278" spans="1:10" x14ac:dyDescent="0.25">
      <c r="A2278" t="s">
        <v>168</v>
      </c>
      <c r="B2278" t="s">
        <v>170</v>
      </c>
      <c r="C2278" t="str">
        <f t="shared" si="70"/>
        <v>Southern Avenue -- Stadium-Armory</v>
      </c>
      <c r="D2278" s="1">
        <v>687</v>
      </c>
      <c r="E2278" t="s">
        <v>4</v>
      </c>
      <c r="F2278" t="s">
        <v>23</v>
      </c>
      <c r="G2278">
        <v>2</v>
      </c>
      <c r="H2278" s="1">
        <f t="shared" si="71"/>
        <v>1374</v>
      </c>
      <c r="I2278" t="s">
        <v>92</v>
      </c>
      <c r="J2278" t="s">
        <v>69</v>
      </c>
    </row>
    <row r="2279" spans="1:10" x14ac:dyDescent="0.25">
      <c r="A2279" t="s">
        <v>168</v>
      </c>
      <c r="B2279" t="s">
        <v>61</v>
      </c>
      <c r="C2279" t="str">
        <f t="shared" si="70"/>
        <v>Southern Avenue -- Tenleytown-AU</v>
      </c>
      <c r="D2279" s="1">
        <v>1180</v>
      </c>
      <c r="E2279" t="s">
        <v>4</v>
      </c>
      <c r="F2279" t="s">
        <v>15</v>
      </c>
      <c r="G2279">
        <v>2</v>
      </c>
      <c r="H2279" s="1">
        <f t="shared" si="71"/>
        <v>2360</v>
      </c>
      <c r="I2279" t="s">
        <v>92</v>
      </c>
      <c r="J2279" t="s">
        <v>71</v>
      </c>
    </row>
    <row r="2280" spans="1:10" x14ac:dyDescent="0.25">
      <c r="A2280" t="s">
        <v>168</v>
      </c>
      <c r="B2280" t="s">
        <v>64</v>
      </c>
      <c r="C2280" t="str">
        <f t="shared" si="70"/>
        <v>Southern Avenue -- U Street-Cardozo</v>
      </c>
      <c r="D2280" s="1">
        <v>2491</v>
      </c>
      <c r="E2280" t="s">
        <v>4</v>
      </c>
      <c r="F2280" t="s">
        <v>7</v>
      </c>
      <c r="G2280">
        <v>1</v>
      </c>
      <c r="H2280" s="1">
        <f t="shared" si="71"/>
        <v>2491</v>
      </c>
      <c r="I2280" t="s">
        <v>92</v>
      </c>
      <c r="J2280" t="s">
        <v>71</v>
      </c>
    </row>
    <row r="2281" spans="1:10" x14ac:dyDescent="0.25">
      <c r="A2281" t="s">
        <v>168</v>
      </c>
      <c r="B2281" t="s">
        <v>65</v>
      </c>
      <c r="C2281" t="str">
        <f t="shared" si="70"/>
        <v>Southern Avenue -- Union Station</v>
      </c>
      <c r="D2281" s="1">
        <v>4418</v>
      </c>
      <c r="E2281" t="s">
        <v>4</v>
      </c>
      <c r="F2281" t="s">
        <v>15</v>
      </c>
      <c r="G2281">
        <v>2</v>
      </c>
      <c r="H2281" s="1">
        <f t="shared" si="71"/>
        <v>8836</v>
      </c>
      <c r="I2281" t="s">
        <v>92</v>
      </c>
      <c r="J2281" t="s">
        <v>71</v>
      </c>
    </row>
    <row r="2282" spans="1:10" x14ac:dyDescent="0.25">
      <c r="A2282" t="s">
        <v>168</v>
      </c>
      <c r="B2282" t="s">
        <v>199</v>
      </c>
      <c r="C2282" t="str">
        <f t="shared" si="70"/>
        <v>Southern Avenue -- Van Ness-UDC</v>
      </c>
      <c r="D2282" s="1">
        <v>717</v>
      </c>
      <c r="E2282" t="s">
        <v>4</v>
      </c>
      <c r="F2282" t="s">
        <v>15</v>
      </c>
      <c r="G2282">
        <v>2</v>
      </c>
      <c r="H2282" s="1">
        <f t="shared" si="71"/>
        <v>1434</v>
      </c>
      <c r="I2282" t="s">
        <v>92</v>
      </c>
      <c r="J2282" t="s">
        <v>69</v>
      </c>
    </row>
    <row r="2283" spans="1:10" x14ac:dyDescent="0.25">
      <c r="A2283" t="s">
        <v>168</v>
      </c>
      <c r="B2283" t="s">
        <v>202</v>
      </c>
      <c r="C2283" t="str">
        <f t="shared" si="70"/>
        <v>Southern Avenue -- Waterfront</v>
      </c>
      <c r="D2283" s="1">
        <v>1471</v>
      </c>
      <c r="E2283" t="s">
        <v>4</v>
      </c>
      <c r="F2283" t="s">
        <v>7</v>
      </c>
      <c r="G2283">
        <v>1</v>
      </c>
      <c r="H2283" s="1">
        <f t="shared" si="71"/>
        <v>1471</v>
      </c>
      <c r="I2283" t="s">
        <v>92</v>
      </c>
      <c r="J2283" t="s">
        <v>71</v>
      </c>
    </row>
    <row r="2284" spans="1:10" x14ac:dyDescent="0.25">
      <c r="A2284" t="s">
        <v>168</v>
      </c>
      <c r="B2284" t="s">
        <v>91</v>
      </c>
      <c r="C2284" t="str">
        <f t="shared" si="70"/>
        <v>Southern Avenue -- Woodley Park-Zoo</v>
      </c>
      <c r="D2284" s="1">
        <v>484</v>
      </c>
      <c r="E2284" t="s">
        <v>4</v>
      </c>
      <c r="F2284" t="s">
        <v>15</v>
      </c>
      <c r="G2284">
        <v>2</v>
      </c>
      <c r="H2284" s="1">
        <f t="shared" si="71"/>
        <v>968</v>
      </c>
      <c r="I2284" t="s">
        <v>92</v>
      </c>
      <c r="J2284" t="s">
        <v>69</v>
      </c>
    </row>
    <row r="2285" spans="1:10" x14ac:dyDescent="0.25">
      <c r="A2285" t="s">
        <v>170</v>
      </c>
      <c r="B2285" t="s">
        <v>3</v>
      </c>
      <c r="C2285" t="str">
        <f t="shared" si="70"/>
        <v>Stadium-Armory -- Anacostia</v>
      </c>
      <c r="D2285" s="1">
        <v>884</v>
      </c>
      <c r="E2285" t="s">
        <v>23</v>
      </c>
      <c r="F2285" t="s">
        <v>4</v>
      </c>
      <c r="G2285">
        <v>2</v>
      </c>
      <c r="H2285" s="1">
        <f t="shared" si="71"/>
        <v>1768</v>
      </c>
      <c r="I2285" t="s">
        <v>92</v>
      </c>
      <c r="J2285" t="s">
        <v>69</v>
      </c>
    </row>
    <row r="2286" spans="1:10" x14ac:dyDescent="0.25">
      <c r="A2286" t="s">
        <v>170</v>
      </c>
      <c r="B2286" t="s">
        <v>9</v>
      </c>
      <c r="C2286" t="str">
        <f t="shared" si="70"/>
        <v>Stadium-Armory -- Arlington Cemetery</v>
      </c>
      <c r="D2286" s="1">
        <v>191</v>
      </c>
      <c r="E2286" t="s">
        <v>23</v>
      </c>
      <c r="F2286" t="s">
        <v>10</v>
      </c>
      <c r="G2286">
        <v>2</v>
      </c>
      <c r="H2286" s="1">
        <f t="shared" si="71"/>
        <v>382</v>
      </c>
      <c r="I2286" t="s">
        <v>92</v>
      </c>
      <c r="J2286" t="s">
        <v>70</v>
      </c>
    </row>
    <row r="2287" spans="1:10" x14ac:dyDescent="0.25">
      <c r="A2287" t="s">
        <v>170</v>
      </c>
      <c r="B2287" t="s">
        <v>11</v>
      </c>
      <c r="C2287" t="str">
        <f t="shared" si="70"/>
        <v>Stadium-Armory -- Ballston</v>
      </c>
      <c r="D2287" s="1">
        <v>1609</v>
      </c>
      <c r="E2287" t="s">
        <v>23</v>
      </c>
      <c r="F2287" t="s">
        <v>12</v>
      </c>
      <c r="G2287">
        <v>1</v>
      </c>
      <c r="H2287" s="1">
        <f t="shared" si="71"/>
        <v>1609</v>
      </c>
      <c r="I2287" t="s">
        <v>92</v>
      </c>
      <c r="J2287" t="s">
        <v>70</v>
      </c>
    </row>
    <row r="2288" spans="1:10" x14ac:dyDescent="0.25">
      <c r="A2288" t="s">
        <v>170</v>
      </c>
      <c r="B2288" t="s">
        <v>13</v>
      </c>
      <c r="C2288" t="str">
        <f t="shared" si="70"/>
        <v>Stadium-Armory -- Benning Road</v>
      </c>
      <c r="D2288" s="1">
        <v>1870</v>
      </c>
      <c r="E2288" t="s">
        <v>23</v>
      </c>
      <c r="F2288" t="s">
        <v>1</v>
      </c>
      <c r="G2288">
        <v>2</v>
      </c>
      <c r="H2288" s="1">
        <f t="shared" si="71"/>
        <v>3740</v>
      </c>
      <c r="I2288" t="s">
        <v>92</v>
      </c>
      <c r="J2288" t="s">
        <v>69</v>
      </c>
    </row>
    <row r="2289" spans="1:10" x14ac:dyDescent="0.25">
      <c r="A2289" t="s">
        <v>170</v>
      </c>
      <c r="B2289" t="s">
        <v>17</v>
      </c>
      <c r="C2289" t="str">
        <f t="shared" si="70"/>
        <v>Stadium-Armory -- Braddock Road</v>
      </c>
      <c r="D2289" s="1">
        <v>523</v>
      </c>
      <c r="E2289" t="s">
        <v>23</v>
      </c>
      <c r="F2289" t="s">
        <v>18</v>
      </c>
      <c r="G2289">
        <v>2</v>
      </c>
      <c r="H2289" s="1">
        <f t="shared" si="71"/>
        <v>1046</v>
      </c>
      <c r="I2289" t="s">
        <v>92</v>
      </c>
      <c r="J2289" t="s">
        <v>72</v>
      </c>
    </row>
    <row r="2290" spans="1:10" x14ac:dyDescent="0.25">
      <c r="A2290" t="s">
        <v>170</v>
      </c>
      <c r="B2290" t="s">
        <v>20</v>
      </c>
      <c r="C2290" t="str">
        <f t="shared" si="70"/>
        <v>Stadium-Armory -- Brookland</v>
      </c>
      <c r="D2290" s="1">
        <v>495</v>
      </c>
      <c r="E2290" t="s">
        <v>23</v>
      </c>
      <c r="F2290" t="s">
        <v>15</v>
      </c>
      <c r="G2290">
        <v>2</v>
      </c>
      <c r="H2290" s="1">
        <f t="shared" si="71"/>
        <v>990</v>
      </c>
      <c r="I2290" t="s">
        <v>92</v>
      </c>
      <c r="J2290" t="s">
        <v>69</v>
      </c>
    </row>
    <row r="2291" spans="1:10" x14ac:dyDescent="0.25">
      <c r="A2291" t="s">
        <v>170</v>
      </c>
      <c r="B2291" t="s">
        <v>21</v>
      </c>
      <c r="C2291" t="str">
        <f t="shared" si="70"/>
        <v>Stadium-Armory -- Capitol Heights</v>
      </c>
      <c r="D2291" s="1">
        <v>840</v>
      </c>
      <c r="E2291" t="s">
        <v>23</v>
      </c>
      <c r="F2291" t="s">
        <v>1</v>
      </c>
      <c r="G2291">
        <v>2</v>
      </c>
      <c r="H2291" s="1">
        <f t="shared" si="71"/>
        <v>1680</v>
      </c>
      <c r="I2291" t="s">
        <v>92</v>
      </c>
      <c r="J2291" t="s">
        <v>69</v>
      </c>
    </row>
    <row r="2292" spans="1:10" x14ac:dyDescent="0.25">
      <c r="A2292" t="s">
        <v>170</v>
      </c>
      <c r="B2292" t="s">
        <v>26</v>
      </c>
      <c r="C2292" t="str">
        <f t="shared" si="70"/>
        <v>Stadium-Armory -- Clarendon</v>
      </c>
      <c r="D2292" s="1">
        <v>759</v>
      </c>
      <c r="E2292" t="s">
        <v>23</v>
      </c>
      <c r="F2292" t="s">
        <v>12</v>
      </c>
      <c r="G2292">
        <v>1</v>
      </c>
      <c r="H2292" s="1">
        <f t="shared" si="71"/>
        <v>759</v>
      </c>
      <c r="I2292" t="s">
        <v>92</v>
      </c>
      <c r="J2292" t="s">
        <v>72</v>
      </c>
    </row>
    <row r="2293" spans="1:10" x14ac:dyDescent="0.25">
      <c r="A2293" t="s">
        <v>170</v>
      </c>
      <c r="B2293" t="s">
        <v>265</v>
      </c>
      <c r="C2293" t="str">
        <f t="shared" si="70"/>
        <v>Stadium-Armory -- Congress Heights</v>
      </c>
      <c r="D2293" s="1">
        <v>483</v>
      </c>
      <c r="E2293" t="s">
        <v>23</v>
      </c>
      <c r="F2293" t="s">
        <v>4</v>
      </c>
      <c r="G2293">
        <v>2</v>
      </c>
      <c r="H2293" s="1">
        <f t="shared" si="71"/>
        <v>966</v>
      </c>
      <c r="I2293" t="s">
        <v>92</v>
      </c>
      <c r="J2293" t="s">
        <v>69</v>
      </c>
    </row>
    <row r="2294" spans="1:10" x14ac:dyDescent="0.25">
      <c r="A2294" t="s">
        <v>170</v>
      </c>
      <c r="B2294" t="s">
        <v>266</v>
      </c>
      <c r="C2294" t="str">
        <f t="shared" si="70"/>
        <v>Stadium-Armory -- Court House</v>
      </c>
      <c r="D2294" s="1">
        <v>1103</v>
      </c>
      <c r="E2294" t="s">
        <v>23</v>
      </c>
      <c r="F2294" t="s">
        <v>12</v>
      </c>
      <c r="G2294">
        <v>1</v>
      </c>
      <c r="H2294" s="1">
        <f t="shared" si="71"/>
        <v>1103</v>
      </c>
      <c r="I2294" t="s">
        <v>92</v>
      </c>
      <c r="J2294" t="s">
        <v>70</v>
      </c>
    </row>
    <row r="2295" spans="1:10" x14ac:dyDescent="0.25">
      <c r="A2295" t="s">
        <v>170</v>
      </c>
      <c r="B2295" t="s">
        <v>267</v>
      </c>
      <c r="C2295" t="str">
        <f t="shared" si="70"/>
        <v>Stadium-Armory -- Crystal City</v>
      </c>
      <c r="D2295" s="1">
        <v>3298</v>
      </c>
      <c r="E2295" t="s">
        <v>23</v>
      </c>
      <c r="F2295" t="s">
        <v>18</v>
      </c>
      <c r="G2295">
        <v>2</v>
      </c>
      <c r="H2295" s="1">
        <f t="shared" si="71"/>
        <v>6596</v>
      </c>
      <c r="I2295" t="s">
        <v>92</v>
      </c>
      <c r="J2295" t="s">
        <v>70</v>
      </c>
    </row>
    <row r="2296" spans="1:10" x14ac:dyDescent="0.25">
      <c r="A2296" t="s">
        <v>170</v>
      </c>
      <c r="B2296" t="s">
        <v>268</v>
      </c>
      <c r="C2296" t="str">
        <f t="shared" si="70"/>
        <v>Stadium-Armory -- Deanwood</v>
      </c>
      <c r="D2296" s="1">
        <v>910</v>
      </c>
      <c r="E2296" t="s">
        <v>23</v>
      </c>
      <c r="F2296" t="s">
        <v>25</v>
      </c>
      <c r="G2296">
        <v>1</v>
      </c>
      <c r="H2296" s="1">
        <f t="shared" si="71"/>
        <v>910</v>
      </c>
      <c r="I2296" t="s">
        <v>92</v>
      </c>
      <c r="J2296" t="s">
        <v>71</v>
      </c>
    </row>
    <row r="2297" spans="1:10" x14ac:dyDescent="0.25">
      <c r="A2297" t="s">
        <v>170</v>
      </c>
      <c r="B2297" t="s">
        <v>271</v>
      </c>
      <c r="C2297" t="str">
        <f t="shared" si="70"/>
        <v>Stadium-Armory -- East Falls Church</v>
      </c>
      <c r="D2297" s="1">
        <v>510</v>
      </c>
      <c r="E2297" t="s">
        <v>23</v>
      </c>
      <c r="F2297" t="s">
        <v>12</v>
      </c>
      <c r="G2297">
        <v>1</v>
      </c>
      <c r="H2297" s="1">
        <f t="shared" si="71"/>
        <v>510</v>
      </c>
      <c r="I2297" t="s">
        <v>92</v>
      </c>
      <c r="J2297" t="s">
        <v>70</v>
      </c>
    </row>
    <row r="2298" spans="1:10" x14ac:dyDescent="0.25">
      <c r="A2298" t="s">
        <v>170</v>
      </c>
      <c r="B2298" t="s">
        <v>273</v>
      </c>
      <c r="C2298" t="str">
        <f t="shared" si="70"/>
        <v>Stadium-Armory -- Eisenhower Avenue</v>
      </c>
      <c r="D2298" s="1">
        <v>198</v>
      </c>
      <c r="E2298" t="s">
        <v>23</v>
      </c>
      <c r="F2298" t="s">
        <v>274</v>
      </c>
      <c r="G2298">
        <v>2</v>
      </c>
      <c r="H2298" s="1">
        <f t="shared" si="71"/>
        <v>396</v>
      </c>
      <c r="I2298" t="s">
        <v>92</v>
      </c>
      <c r="J2298" t="s">
        <v>72</v>
      </c>
    </row>
    <row r="2299" spans="1:10" x14ac:dyDescent="0.25">
      <c r="A2299" t="s">
        <v>170</v>
      </c>
      <c r="B2299" t="s">
        <v>116</v>
      </c>
      <c r="C2299" t="str">
        <f t="shared" si="70"/>
        <v>Stadium-Armory -- Fort Totten</v>
      </c>
      <c r="D2299" s="1">
        <v>620</v>
      </c>
      <c r="E2299" t="s">
        <v>23</v>
      </c>
      <c r="F2299" t="s">
        <v>117</v>
      </c>
      <c r="G2299">
        <v>2</v>
      </c>
      <c r="H2299" s="1">
        <f t="shared" si="71"/>
        <v>1240</v>
      </c>
      <c r="I2299" t="s">
        <v>92</v>
      </c>
      <c r="J2299" t="s">
        <v>69</v>
      </c>
    </row>
    <row r="2300" spans="1:10" x14ac:dyDescent="0.25">
      <c r="A2300" t="s">
        <v>170</v>
      </c>
      <c r="B2300" t="s">
        <v>119</v>
      </c>
      <c r="C2300" t="str">
        <f t="shared" si="70"/>
        <v>Stadium-Armory -- Friendship Heights</v>
      </c>
      <c r="D2300" s="1">
        <v>507</v>
      </c>
      <c r="E2300" t="s">
        <v>23</v>
      </c>
      <c r="F2300" t="s">
        <v>15</v>
      </c>
      <c r="G2300">
        <v>2</v>
      </c>
      <c r="H2300" s="1">
        <f t="shared" si="71"/>
        <v>1014</v>
      </c>
      <c r="I2300" t="s">
        <v>92</v>
      </c>
      <c r="J2300" t="s">
        <v>69</v>
      </c>
    </row>
    <row r="2301" spans="1:10" x14ac:dyDescent="0.25">
      <c r="A2301" t="s">
        <v>170</v>
      </c>
      <c r="B2301" t="s">
        <v>129</v>
      </c>
      <c r="C2301" t="str">
        <f t="shared" si="70"/>
        <v>Stadium-Armory -- King Street</v>
      </c>
      <c r="D2301" s="1">
        <v>1330</v>
      </c>
      <c r="E2301" t="s">
        <v>23</v>
      </c>
      <c r="F2301" t="s">
        <v>18</v>
      </c>
      <c r="G2301">
        <v>2</v>
      </c>
      <c r="H2301" s="1">
        <f t="shared" si="71"/>
        <v>2660</v>
      </c>
      <c r="I2301" t="s">
        <v>92</v>
      </c>
      <c r="J2301" t="s">
        <v>70</v>
      </c>
    </row>
    <row r="2302" spans="1:10" x14ac:dyDescent="0.25">
      <c r="A2302" t="s">
        <v>170</v>
      </c>
      <c r="B2302" t="s">
        <v>185</v>
      </c>
      <c r="C2302" t="str">
        <f t="shared" si="70"/>
        <v>Stadium-Armory -- Minnesota Avenue</v>
      </c>
      <c r="D2302" s="1">
        <v>1427</v>
      </c>
      <c r="E2302" t="s">
        <v>23</v>
      </c>
      <c r="F2302" t="s">
        <v>25</v>
      </c>
      <c r="G2302">
        <v>1</v>
      </c>
      <c r="H2302" s="1">
        <f t="shared" si="71"/>
        <v>1427</v>
      </c>
      <c r="I2302" t="s">
        <v>92</v>
      </c>
      <c r="J2302" t="s">
        <v>69</v>
      </c>
    </row>
    <row r="2303" spans="1:10" x14ac:dyDescent="0.25">
      <c r="A2303" t="s">
        <v>170</v>
      </c>
      <c r="B2303" t="s">
        <v>156</v>
      </c>
      <c r="C2303" t="str">
        <f t="shared" si="70"/>
        <v>Stadium-Armory -- Pentagon</v>
      </c>
      <c r="D2303" s="1">
        <v>1901</v>
      </c>
      <c r="E2303" t="s">
        <v>23</v>
      </c>
      <c r="F2303" t="s">
        <v>18</v>
      </c>
      <c r="G2303">
        <v>2</v>
      </c>
      <c r="H2303" s="1">
        <f t="shared" si="71"/>
        <v>3802</v>
      </c>
      <c r="I2303" t="s">
        <v>92</v>
      </c>
      <c r="J2303" t="s">
        <v>70</v>
      </c>
    </row>
    <row r="2304" spans="1:10" x14ac:dyDescent="0.25">
      <c r="A2304" t="s">
        <v>170</v>
      </c>
      <c r="B2304" t="s">
        <v>157</v>
      </c>
      <c r="C2304" t="str">
        <f t="shared" si="70"/>
        <v>Stadium-Armory -- Pentagon City</v>
      </c>
      <c r="D2304" s="1">
        <v>2790</v>
      </c>
      <c r="E2304" t="s">
        <v>23</v>
      </c>
      <c r="F2304" t="s">
        <v>18</v>
      </c>
      <c r="G2304">
        <v>2</v>
      </c>
      <c r="H2304" s="1">
        <f t="shared" si="71"/>
        <v>5580</v>
      </c>
      <c r="I2304" t="s">
        <v>92</v>
      </c>
      <c r="J2304" t="s">
        <v>70</v>
      </c>
    </row>
    <row r="2305" spans="1:10" x14ac:dyDescent="0.25">
      <c r="A2305" t="s">
        <v>170</v>
      </c>
      <c r="B2305" t="s">
        <v>160</v>
      </c>
      <c r="C2305" t="str">
        <f t="shared" si="70"/>
        <v>Stadium-Armory -- Reagan Washington National Airport</v>
      </c>
      <c r="D2305" s="1">
        <v>662</v>
      </c>
      <c r="E2305" t="s">
        <v>23</v>
      </c>
      <c r="F2305" t="s">
        <v>18</v>
      </c>
      <c r="G2305">
        <v>2</v>
      </c>
      <c r="H2305" s="1">
        <f t="shared" si="71"/>
        <v>1324</v>
      </c>
      <c r="I2305" t="s">
        <v>92</v>
      </c>
      <c r="J2305" t="s">
        <v>70</v>
      </c>
    </row>
    <row r="2306" spans="1:10" x14ac:dyDescent="0.25">
      <c r="A2306" t="s">
        <v>170</v>
      </c>
      <c r="B2306" t="s">
        <v>161</v>
      </c>
      <c r="C2306" t="str">
        <f t="shared" ref="C2306:C2369" si="72">(A2306&amp;" -- "&amp;B2306)</f>
        <v>Stadium-Armory -- Rhode Island Avenue</v>
      </c>
      <c r="D2306" s="1">
        <v>489</v>
      </c>
      <c r="E2306" t="s">
        <v>23</v>
      </c>
      <c r="F2306" t="s">
        <v>15</v>
      </c>
      <c r="G2306">
        <v>2</v>
      </c>
      <c r="H2306" s="1">
        <f t="shared" ref="H2306:H2369" si="73">D2306*G2306</f>
        <v>978</v>
      </c>
      <c r="I2306" t="s">
        <v>92</v>
      </c>
      <c r="J2306" t="s">
        <v>69</v>
      </c>
    </row>
    <row r="2307" spans="1:10" x14ac:dyDescent="0.25">
      <c r="A2307" t="s">
        <v>170</v>
      </c>
      <c r="B2307" t="s">
        <v>163</v>
      </c>
      <c r="C2307" t="str">
        <f t="shared" si="72"/>
        <v>Stadium-Armory -- Rosslyn</v>
      </c>
      <c r="D2307" s="1">
        <v>2956</v>
      </c>
      <c r="E2307" t="s">
        <v>23</v>
      </c>
      <c r="F2307" t="s">
        <v>23</v>
      </c>
      <c r="G2307">
        <v>1</v>
      </c>
      <c r="H2307" s="1">
        <f t="shared" si="73"/>
        <v>2956</v>
      </c>
      <c r="I2307" t="s">
        <v>92</v>
      </c>
      <c r="J2307" t="s">
        <v>72</v>
      </c>
    </row>
    <row r="2308" spans="1:10" x14ac:dyDescent="0.25">
      <c r="A2308" t="s">
        <v>170</v>
      </c>
      <c r="B2308" t="s">
        <v>168</v>
      </c>
      <c r="C2308" t="str">
        <f t="shared" si="72"/>
        <v>Stadium-Armory -- Southern Avenue</v>
      </c>
      <c r="D2308" s="1">
        <v>603</v>
      </c>
      <c r="E2308" t="s">
        <v>23</v>
      </c>
      <c r="F2308" t="s">
        <v>4</v>
      </c>
      <c r="G2308">
        <v>2</v>
      </c>
      <c r="H2308" s="1">
        <f t="shared" si="73"/>
        <v>1206</v>
      </c>
      <c r="I2308" t="s">
        <v>92</v>
      </c>
      <c r="J2308" t="s">
        <v>71</v>
      </c>
    </row>
    <row r="2309" spans="1:10" x14ac:dyDescent="0.25">
      <c r="A2309" t="s">
        <v>170</v>
      </c>
      <c r="B2309" t="s">
        <v>60</v>
      </c>
      <c r="C2309" t="str">
        <f t="shared" si="72"/>
        <v>Stadium-Armory -- Takoma</v>
      </c>
      <c r="D2309" s="1">
        <v>275</v>
      </c>
      <c r="E2309" t="s">
        <v>23</v>
      </c>
      <c r="F2309" t="s">
        <v>15</v>
      </c>
      <c r="G2309">
        <v>2</v>
      </c>
      <c r="H2309" s="1">
        <f t="shared" si="73"/>
        <v>550</v>
      </c>
      <c r="I2309" t="s">
        <v>92</v>
      </c>
      <c r="J2309" t="s">
        <v>69</v>
      </c>
    </row>
    <row r="2310" spans="1:10" x14ac:dyDescent="0.25">
      <c r="A2310" t="s">
        <v>170</v>
      </c>
      <c r="B2310" t="s">
        <v>66</v>
      </c>
      <c r="C2310" t="str">
        <f t="shared" si="72"/>
        <v>Stadium-Armory -- Van Dorn Street</v>
      </c>
      <c r="D2310" s="1">
        <v>347</v>
      </c>
      <c r="E2310" t="s">
        <v>23</v>
      </c>
      <c r="F2310" t="s">
        <v>10</v>
      </c>
      <c r="G2310">
        <v>2</v>
      </c>
      <c r="H2310" s="1">
        <f t="shared" si="73"/>
        <v>694</v>
      </c>
      <c r="I2310" t="s">
        <v>92</v>
      </c>
      <c r="J2310" t="s">
        <v>72</v>
      </c>
    </row>
    <row r="2311" spans="1:10" x14ac:dyDescent="0.25">
      <c r="A2311" t="s">
        <v>170</v>
      </c>
      <c r="B2311" t="s">
        <v>201</v>
      </c>
      <c r="C2311" t="str">
        <f t="shared" si="72"/>
        <v>Stadium-Armory -- Virginia Square-GMU</v>
      </c>
      <c r="D2311" s="1">
        <v>384</v>
      </c>
      <c r="E2311" t="s">
        <v>23</v>
      </c>
      <c r="F2311" t="s">
        <v>12</v>
      </c>
      <c r="G2311">
        <v>1</v>
      </c>
      <c r="H2311" s="1">
        <f t="shared" si="73"/>
        <v>384</v>
      </c>
      <c r="I2311" t="s">
        <v>92</v>
      </c>
      <c r="J2311" t="s">
        <v>70</v>
      </c>
    </row>
    <row r="2312" spans="1:10" x14ac:dyDescent="0.25">
      <c r="A2312" t="s">
        <v>60</v>
      </c>
      <c r="B2312" t="s">
        <v>6</v>
      </c>
      <c r="C2312" t="str">
        <f t="shared" si="72"/>
        <v>Takoma -- Archives-Navy Memorial</v>
      </c>
      <c r="D2312" s="1">
        <v>536</v>
      </c>
      <c r="E2312" t="s">
        <v>15</v>
      </c>
      <c r="F2312" t="s">
        <v>7</v>
      </c>
      <c r="G2312">
        <v>2</v>
      </c>
      <c r="H2312" s="1">
        <f t="shared" si="73"/>
        <v>1072</v>
      </c>
      <c r="I2312" t="s">
        <v>92</v>
      </c>
      <c r="J2312" t="s">
        <v>56</v>
      </c>
    </row>
    <row r="2313" spans="1:10" x14ac:dyDescent="0.25">
      <c r="A2313" t="s">
        <v>60</v>
      </c>
      <c r="B2313" t="s">
        <v>22</v>
      </c>
      <c r="C2313" t="str">
        <f t="shared" si="72"/>
        <v>Takoma -- Capitol South</v>
      </c>
      <c r="D2313" s="1">
        <v>649</v>
      </c>
      <c r="E2313" t="s">
        <v>15</v>
      </c>
      <c r="F2313" t="s">
        <v>23</v>
      </c>
      <c r="G2313">
        <v>2</v>
      </c>
      <c r="H2313" s="1">
        <f t="shared" si="73"/>
        <v>1298</v>
      </c>
      <c r="I2313" t="s">
        <v>92</v>
      </c>
      <c r="J2313" t="s">
        <v>37</v>
      </c>
    </row>
    <row r="2314" spans="1:10" x14ac:dyDescent="0.25">
      <c r="A2314" t="s">
        <v>60</v>
      </c>
      <c r="B2314" t="s">
        <v>27</v>
      </c>
      <c r="C2314" t="str">
        <f t="shared" si="72"/>
        <v>Takoma -- Cleveland Park</v>
      </c>
      <c r="D2314" s="1">
        <v>494</v>
      </c>
      <c r="E2314" t="s">
        <v>15</v>
      </c>
      <c r="F2314" t="s">
        <v>15</v>
      </c>
      <c r="G2314">
        <v>1</v>
      </c>
      <c r="H2314" s="1">
        <f t="shared" si="73"/>
        <v>494</v>
      </c>
      <c r="I2314" t="s">
        <v>92</v>
      </c>
      <c r="J2314" t="s">
        <v>37</v>
      </c>
    </row>
    <row r="2315" spans="1:10" x14ac:dyDescent="0.25">
      <c r="A2315" t="s">
        <v>60</v>
      </c>
      <c r="B2315" t="s">
        <v>154</v>
      </c>
      <c r="C2315" t="str">
        <f t="shared" si="72"/>
        <v>Takoma -- Columbia Heights</v>
      </c>
      <c r="D2315" s="1">
        <v>2877</v>
      </c>
      <c r="E2315" t="s">
        <v>15</v>
      </c>
      <c r="F2315" t="s">
        <v>7</v>
      </c>
      <c r="G2315">
        <v>2</v>
      </c>
      <c r="H2315" s="1">
        <f t="shared" si="73"/>
        <v>5754</v>
      </c>
      <c r="I2315" t="s">
        <v>92</v>
      </c>
      <c r="J2315" t="s">
        <v>37</v>
      </c>
    </row>
    <row r="2316" spans="1:10" x14ac:dyDescent="0.25">
      <c r="A2316" t="s">
        <v>60</v>
      </c>
      <c r="B2316" t="s">
        <v>270</v>
      </c>
      <c r="C2316" t="str">
        <f t="shared" si="72"/>
        <v>Takoma -- Dupont Circle</v>
      </c>
      <c r="D2316" s="1">
        <v>8136</v>
      </c>
      <c r="E2316" t="s">
        <v>15</v>
      </c>
      <c r="F2316" t="s">
        <v>15</v>
      </c>
      <c r="G2316">
        <v>1</v>
      </c>
      <c r="H2316" s="1">
        <f t="shared" si="73"/>
        <v>8136</v>
      </c>
      <c r="I2316" t="s">
        <v>92</v>
      </c>
      <c r="J2316" t="s">
        <v>37</v>
      </c>
    </row>
    <row r="2317" spans="1:10" x14ac:dyDescent="0.25">
      <c r="A2317" t="s">
        <v>60</v>
      </c>
      <c r="B2317" t="s">
        <v>272</v>
      </c>
      <c r="C2317" t="str">
        <f t="shared" si="72"/>
        <v>Takoma -- Eastern Market</v>
      </c>
      <c r="D2317" s="1">
        <v>683</v>
      </c>
      <c r="E2317" t="s">
        <v>15</v>
      </c>
      <c r="F2317" t="s">
        <v>23</v>
      </c>
      <c r="G2317">
        <v>2</v>
      </c>
      <c r="H2317" s="1">
        <f t="shared" si="73"/>
        <v>1366</v>
      </c>
      <c r="I2317" t="s">
        <v>92</v>
      </c>
      <c r="J2317" t="s">
        <v>37</v>
      </c>
    </row>
    <row r="2318" spans="1:10" x14ac:dyDescent="0.25">
      <c r="A2318" t="s">
        <v>60</v>
      </c>
      <c r="B2318" t="s">
        <v>275</v>
      </c>
      <c r="C2318" t="str">
        <f t="shared" si="72"/>
        <v>Takoma -- Farragut North</v>
      </c>
      <c r="D2318" s="1">
        <v>16773</v>
      </c>
      <c r="E2318" t="s">
        <v>15</v>
      </c>
      <c r="F2318" t="s">
        <v>15</v>
      </c>
      <c r="G2318">
        <v>1</v>
      </c>
      <c r="H2318" s="1">
        <f t="shared" si="73"/>
        <v>16773</v>
      </c>
      <c r="I2318" t="s">
        <v>92</v>
      </c>
      <c r="J2318" t="s">
        <v>37</v>
      </c>
    </row>
    <row r="2319" spans="1:10" x14ac:dyDescent="0.25">
      <c r="A2319" t="s">
        <v>60</v>
      </c>
      <c r="B2319" t="s">
        <v>276</v>
      </c>
      <c r="C2319" t="str">
        <f t="shared" si="72"/>
        <v>Takoma -- Farragut West</v>
      </c>
      <c r="D2319" s="1">
        <v>1033</v>
      </c>
      <c r="E2319" t="s">
        <v>15</v>
      </c>
      <c r="F2319" t="s">
        <v>23</v>
      </c>
      <c r="G2319">
        <v>2</v>
      </c>
      <c r="H2319" s="1">
        <f t="shared" si="73"/>
        <v>2066</v>
      </c>
      <c r="I2319" t="s">
        <v>92</v>
      </c>
      <c r="J2319" t="s">
        <v>37</v>
      </c>
    </row>
    <row r="2320" spans="1:10" x14ac:dyDescent="0.25">
      <c r="A2320" t="s">
        <v>60</v>
      </c>
      <c r="B2320" t="s">
        <v>277</v>
      </c>
      <c r="C2320" t="str">
        <f t="shared" si="72"/>
        <v>Takoma -- Federal Center SW</v>
      </c>
      <c r="D2320" s="1">
        <v>508</v>
      </c>
      <c r="E2320" t="s">
        <v>15</v>
      </c>
      <c r="F2320" t="s">
        <v>23</v>
      </c>
      <c r="G2320">
        <v>2</v>
      </c>
      <c r="H2320" s="1">
        <f t="shared" si="73"/>
        <v>1016</v>
      </c>
      <c r="I2320" t="s">
        <v>92</v>
      </c>
      <c r="J2320" t="s">
        <v>37</v>
      </c>
    </row>
    <row r="2321" spans="1:10" x14ac:dyDescent="0.25">
      <c r="A2321" t="s">
        <v>60</v>
      </c>
      <c r="B2321" t="s">
        <v>278</v>
      </c>
      <c r="C2321" t="str">
        <f t="shared" si="72"/>
        <v>Takoma -- Federal Triangle</v>
      </c>
      <c r="D2321" s="1">
        <v>1201</v>
      </c>
      <c r="E2321" t="s">
        <v>15</v>
      </c>
      <c r="F2321" t="s">
        <v>23</v>
      </c>
      <c r="G2321">
        <v>2</v>
      </c>
      <c r="H2321" s="1">
        <f t="shared" si="73"/>
        <v>2402</v>
      </c>
      <c r="I2321" t="s">
        <v>92</v>
      </c>
      <c r="J2321" t="s">
        <v>37</v>
      </c>
    </row>
    <row r="2322" spans="1:10" x14ac:dyDescent="0.25">
      <c r="A2322" t="s">
        <v>60</v>
      </c>
      <c r="B2322" t="s">
        <v>279</v>
      </c>
      <c r="C2322" t="str">
        <f t="shared" si="72"/>
        <v>Takoma -- Foggy Bottom</v>
      </c>
      <c r="D2322" s="1">
        <v>4314</v>
      </c>
      <c r="E2322" t="s">
        <v>15</v>
      </c>
      <c r="F2322" t="s">
        <v>23</v>
      </c>
      <c r="G2322">
        <v>2</v>
      </c>
      <c r="H2322" s="1">
        <f t="shared" si="73"/>
        <v>8628</v>
      </c>
      <c r="I2322" t="s">
        <v>92</v>
      </c>
      <c r="J2322" t="s">
        <v>37</v>
      </c>
    </row>
    <row r="2323" spans="1:10" x14ac:dyDescent="0.25">
      <c r="A2323" t="s">
        <v>60</v>
      </c>
      <c r="B2323" t="s">
        <v>120</v>
      </c>
      <c r="C2323" t="str">
        <f t="shared" si="72"/>
        <v>Takoma -- Gallery Place-Chinatown</v>
      </c>
      <c r="D2323" s="1">
        <v>7132</v>
      </c>
      <c r="E2323" t="s">
        <v>15</v>
      </c>
      <c r="F2323" t="s">
        <v>117</v>
      </c>
      <c r="G2323">
        <v>1</v>
      </c>
      <c r="H2323" s="1">
        <f t="shared" si="73"/>
        <v>7132</v>
      </c>
      <c r="I2323" t="s">
        <v>92</v>
      </c>
      <c r="J2323" t="s">
        <v>37</v>
      </c>
    </row>
    <row r="2324" spans="1:10" x14ac:dyDescent="0.25">
      <c r="A2324" t="s">
        <v>60</v>
      </c>
      <c r="B2324" t="s">
        <v>121</v>
      </c>
      <c r="C2324" t="str">
        <f t="shared" si="72"/>
        <v>Takoma -- Georgia Avenue-Petworth</v>
      </c>
      <c r="D2324" s="1">
        <v>711</v>
      </c>
      <c r="E2324" t="s">
        <v>15</v>
      </c>
      <c r="F2324" t="s">
        <v>7</v>
      </c>
      <c r="G2324">
        <v>2</v>
      </c>
      <c r="H2324" s="1">
        <f t="shared" si="73"/>
        <v>1422</v>
      </c>
      <c r="I2324" t="s">
        <v>92</v>
      </c>
      <c r="J2324" t="s">
        <v>37</v>
      </c>
    </row>
    <row r="2325" spans="1:10" x14ac:dyDescent="0.25">
      <c r="A2325" t="s">
        <v>60</v>
      </c>
      <c r="B2325" t="s">
        <v>128</v>
      </c>
      <c r="C2325" t="str">
        <f t="shared" si="72"/>
        <v>Takoma -- Judiciary Square</v>
      </c>
      <c r="D2325" s="1">
        <v>6563</v>
      </c>
      <c r="E2325" t="s">
        <v>15</v>
      </c>
      <c r="F2325" t="s">
        <v>15</v>
      </c>
      <c r="G2325">
        <v>1</v>
      </c>
      <c r="H2325" s="1">
        <f t="shared" si="73"/>
        <v>6563</v>
      </c>
      <c r="I2325" t="s">
        <v>92</v>
      </c>
      <c r="J2325" t="s">
        <v>37</v>
      </c>
    </row>
    <row r="2326" spans="1:10" x14ac:dyDescent="0.25">
      <c r="A2326" t="s">
        <v>60</v>
      </c>
      <c r="B2326" t="s">
        <v>132</v>
      </c>
      <c r="C2326" t="str">
        <f t="shared" si="72"/>
        <v>Takoma -- L'Enfant Plaza</v>
      </c>
      <c r="D2326" s="1">
        <v>2909</v>
      </c>
      <c r="E2326" t="s">
        <v>15</v>
      </c>
      <c r="F2326" t="s">
        <v>133</v>
      </c>
      <c r="G2326">
        <v>2</v>
      </c>
      <c r="H2326" s="1">
        <f t="shared" si="73"/>
        <v>5818</v>
      </c>
      <c r="I2326" t="s">
        <v>92</v>
      </c>
      <c r="J2326" t="s">
        <v>37</v>
      </c>
    </row>
    <row r="2327" spans="1:10" x14ac:dyDescent="0.25">
      <c r="A2327" t="s">
        <v>60</v>
      </c>
      <c r="B2327" t="s">
        <v>181</v>
      </c>
      <c r="C2327" t="str">
        <f t="shared" si="72"/>
        <v>Takoma -- McPherson Square</v>
      </c>
      <c r="D2327" s="1">
        <v>1422</v>
      </c>
      <c r="E2327" t="s">
        <v>15</v>
      </c>
      <c r="F2327" t="s">
        <v>23</v>
      </c>
      <c r="G2327">
        <v>2</v>
      </c>
      <c r="H2327" s="1">
        <f t="shared" si="73"/>
        <v>2844</v>
      </c>
      <c r="I2327" t="s">
        <v>92</v>
      </c>
      <c r="J2327" t="s">
        <v>37</v>
      </c>
    </row>
    <row r="2328" spans="1:10" x14ac:dyDescent="0.25">
      <c r="A2328" t="s">
        <v>60</v>
      </c>
      <c r="B2328" t="s">
        <v>183</v>
      </c>
      <c r="C2328" t="str">
        <f t="shared" si="72"/>
        <v>Takoma -- Metro Center</v>
      </c>
      <c r="D2328" s="1">
        <v>10700</v>
      </c>
      <c r="E2328" t="s">
        <v>15</v>
      </c>
      <c r="F2328" t="s">
        <v>184</v>
      </c>
      <c r="G2328">
        <v>1</v>
      </c>
      <c r="H2328" s="1">
        <f t="shared" si="73"/>
        <v>10700</v>
      </c>
      <c r="I2328" t="s">
        <v>92</v>
      </c>
      <c r="J2328" t="s">
        <v>37</v>
      </c>
    </row>
    <row r="2329" spans="1:10" x14ac:dyDescent="0.25">
      <c r="A2329" t="s">
        <v>60</v>
      </c>
      <c r="B2329" t="s">
        <v>249</v>
      </c>
      <c r="C2329" t="str">
        <f t="shared" si="72"/>
        <v>Takoma -- Mt. Vernon Square-UDC</v>
      </c>
      <c r="D2329" s="1">
        <v>870</v>
      </c>
      <c r="E2329" t="s">
        <v>15</v>
      </c>
      <c r="F2329" t="s">
        <v>7</v>
      </c>
      <c r="G2329">
        <v>2</v>
      </c>
      <c r="H2329" s="1">
        <f t="shared" si="73"/>
        <v>1740</v>
      </c>
      <c r="I2329" t="s">
        <v>92</v>
      </c>
      <c r="J2329" t="s">
        <v>37</v>
      </c>
    </row>
    <row r="2330" spans="1:10" x14ac:dyDescent="0.25">
      <c r="A2330" t="s">
        <v>60</v>
      </c>
      <c r="B2330" t="s">
        <v>250</v>
      </c>
      <c r="C2330" t="str">
        <f t="shared" si="72"/>
        <v>Takoma -- Navy Yard</v>
      </c>
      <c r="D2330" s="1">
        <v>1211</v>
      </c>
      <c r="E2330" t="s">
        <v>15</v>
      </c>
      <c r="F2330" t="s">
        <v>4</v>
      </c>
      <c r="G2330">
        <v>2</v>
      </c>
      <c r="H2330" s="1">
        <f t="shared" si="73"/>
        <v>2422</v>
      </c>
      <c r="I2330" t="s">
        <v>92</v>
      </c>
      <c r="J2330" t="s">
        <v>37</v>
      </c>
    </row>
    <row r="2331" spans="1:10" x14ac:dyDescent="0.25">
      <c r="A2331" t="s">
        <v>60</v>
      </c>
      <c r="B2331" t="s">
        <v>155</v>
      </c>
      <c r="C2331" t="str">
        <f t="shared" si="72"/>
        <v>Takoma -- New York Ave</v>
      </c>
      <c r="D2331" s="1">
        <v>4335</v>
      </c>
      <c r="E2331" t="s">
        <v>15</v>
      </c>
      <c r="F2331" t="s">
        <v>15</v>
      </c>
      <c r="G2331">
        <v>1</v>
      </c>
      <c r="H2331" s="1">
        <f t="shared" si="73"/>
        <v>4335</v>
      </c>
      <c r="I2331" t="s">
        <v>92</v>
      </c>
      <c r="J2331" t="s">
        <v>37</v>
      </c>
    </row>
    <row r="2332" spans="1:10" x14ac:dyDescent="0.25">
      <c r="A2332" t="s">
        <v>60</v>
      </c>
      <c r="B2332" t="s">
        <v>158</v>
      </c>
      <c r="C2332" t="str">
        <f t="shared" si="72"/>
        <v>Takoma -- Potomac Avenue</v>
      </c>
      <c r="D2332" s="1">
        <v>445</v>
      </c>
      <c r="E2332" t="s">
        <v>15</v>
      </c>
      <c r="F2332" t="s">
        <v>23</v>
      </c>
      <c r="G2332">
        <v>2</v>
      </c>
      <c r="H2332" s="1">
        <f t="shared" si="73"/>
        <v>890</v>
      </c>
      <c r="I2332" t="s">
        <v>92</v>
      </c>
      <c r="J2332" t="s">
        <v>37</v>
      </c>
    </row>
    <row r="2333" spans="1:10" x14ac:dyDescent="0.25">
      <c r="A2333" t="s">
        <v>60</v>
      </c>
      <c r="B2333" t="s">
        <v>165</v>
      </c>
      <c r="C2333" t="str">
        <f t="shared" si="72"/>
        <v>Takoma -- Shaw-Howard University</v>
      </c>
      <c r="D2333" s="1">
        <v>716</v>
      </c>
      <c r="E2333" t="s">
        <v>15</v>
      </c>
      <c r="F2333" t="s">
        <v>7</v>
      </c>
      <c r="G2333">
        <v>2</v>
      </c>
      <c r="H2333" s="1">
        <f t="shared" si="73"/>
        <v>1432</v>
      </c>
      <c r="I2333" t="s">
        <v>92</v>
      </c>
      <c r="J2333" t="s">
        <v>37</v>
      </c>
    </row>
    <row r="2334" spans="1:10" x14ac:dyDescent="0.25">
      <c r="A2334" t="s">
        <v>60</v>
      </c>
      <c r="B2334" t="s">
        <v>167</v>
      </c>
      <c r="C2334" t="str">
        <f t="shared" si="72"/>
        <v>Takoma -- Smithsonian</v>
      </c>
      <c r="D2334" s="1">
        <v>2049</v>
      </c>
      <c r="E2334" t="s">
        <v>15</v>
      </c>
      <c r="F2334" t="s">
        <v>23</v>
      </c>
      <c r="G2334">
        <v>2</v>
      </c>
      <c r="H2334" s="1">
        <f t="shared" si="73"/>
        <v>4098</v>
      </c>
      <c r="I2334" t="s">
        <v>92</v>
      </c>
      <c r="J2334" t="s">
        <v>37</v>
      </c>
    </row>
    <row r="2335" spans="1:10" x14ac:dyDescent="0.25">
      <c r="A2335" t="s">
        <v>60</v>
      </c>
      <c r="B2335" t="s">
        <v>170</v>
      </c>
      <c r="C2335" t="str">
        <f t="shared" si="72"/>
        <v>Takoma -- Stadium-Armory</v>
      </c>
      <c r="D2335" s="1">
        <v>292</v>
      </c>
      <c r="E2335" t="s">
        <v>15</v>
      </c>
      <c r="F2335" t="s">
        <v>23</v>
      </c>
      <c r="G2335">
        <v>2</v>
      </c>
      <c r="H2335" s="1">
        <f t="shared" si="73"/>
        <v>584</v>
      </c>
      <c r="I2335" t="s">
        <v>92</v>
      </c>
      <c r="J2335" t="s">
        <v>37</v>
      </c>
    </row>
    <row r="2336" spans="1:10" x14ac:dyDescent="0.25">
      <c r="A2336" t="s">
        <v>60</v>
      </c>
      <c r="B2336" t="s">
        <v>61</v>
      </c>
      <c r="C2336" t="str">
        <f t="shared" si="72"/>
        <v>Takoma -- Tenleytown-AU</v>
      </c>
      <c r="D2336" s="1">
        <v>1500</v>
      </c>
      <c r="E2336" t="s">
        <v>15</v>
      </c>
      <c r="F2336" t="s">
        <v>15</v>
      </c>
      <c r="G2336">
        <v>1</v>
      </c>
      <c r="H2336" s="1">
        <f t="shared" si="73"/>
        <v>1500</v>
      </c>
      <c r="I2336" t="s">
        <v>92</v>
      </c>
      <c r="J2336" t="s">
        <v>37</v>
      </c>
    </row>
    <row r="2337" spans="1:10" x14ac:dyDescent="0.25">
      <c r="A2337" t="s">
        <v>60</v>
      </c>
      <c r="B2337" t="s">
        <v>64</v>
      </c>
      <c r="C2337" t="str">
        <f t="shared" si="72"/>
        <v>Takoma -- U Street-Cardozo</v>
      </c>
      <c r="D2337" s="1">
        <v>2083</v>
      </c>
      <c r="E2337" t="s">
        <v>15</v>
      </c>
      <c r="F2337" t="s">
        <v>7</v>
      </c>
      <c r="G2337">
        <v>2</v>
      </c>
      <c r="H2337" s="1">
        <f t="shared" si="73"/>
        <v>4166</v>
      </c>
      <c r="I2337" t="s">
        <v>92</v>
      </c>
      <c r="J2337" t="s">
        <v>37</v>
      </c>
    </row>
    <row r="2338" spans="1:10" x14ac:dyDescent="0.25">
      <c r="A2338" t="s">
        <v>60</v>
      </c>
      <c r="B2338" t="s">
        <v>65</v>
      </c>
      <c r="C2338" t="str">
        <f t="shared" si="72"/>
        <v>Takoma -- Union Station</v>
      </c>
      <c r="D2338" s="1">
        <v>13444</v>
      </c>
      <c r="E2338" t="s">
        <v>15</v>
      </c>
      <c r="F2338" t="s">
        <v>15</v>
      </c>
      <c r="G2338">
        <v>1</v>
      </c>
      <c r="H2338" s="1">
        <f t="shared" si="73"/>
        <v>13444</v>
      </c>
      <c r="I2338" t="s">
        <v>92</v>
      </c>
      <c r="J2338" t="s">
        <v>37</v>
      </c>
    </row>
    <row r="2339" spans="1:10" x14ac:dyDescent="0.25">
      <c r="A2339" t="s">
        <v>60</v>
      </c>
      <c r="B2339" t="s">
        <v>199</v>
      </c>
      <c r="C2339" t="str">
        <f t="shared" si="72"/>
        <v>Takoma -- Van Ness-UDC</v>
      </c>
      <c r="D2339" s="1">
        <v>1147</v>
      </c>
      <c r="E2339" t="s">
        <v>15</v>
      </c>
      <c r="F2339" t="s">
        <v>15</v>
      </c>
      <c r="G2339">
        <v>1</v>
      </c>
      <c r="H2339" s="1">
        <f t="shared" si="73"/>
        <v>1147</v>
      </c>
      <c r="I2339" t="s">
        <v>92</v>
      </c>
      <c r="J2339" t="s">
        <v>37</v>
      </c>
    </row>
    <row r="2340" spans="1:10" x14ac:dyDescent="0.25">
      <c r="A2340" t="s">
        <v>60</v>
      </c>
      <c r="B2340" t="s">
        <v>202</v>
      </c>
      <c r="C2340" t="str">
        <f t="shared" si="72"/>
        <v>Takoma -- Waterfront</v>
      </c>
      <c r="D2340" s="1">
        <v>608</v>
      </c>
      <c r="E2340" t="s">
        <v>15</v>
      </c>
      <c r="F2340" t="s">
        <v>7</v>
      </c>
      <c r="G2340">
        <v>2</v>
      </c>
      <c r="H2340" s="1">
        <f t="shared" si="73"/>
        <v>1216</v>
      </c>
      <c r="I2340" t="s">
        <v>92</v>
      </c>
      <c r="J2340" t="s">
        <v>37</v>
      </c>
    </row>
    <row r="2341" spans="1:10" x14ac:dyDescent="0.25">
      <c r="A2341" t="s">
        <v>60</v>
      </c>
      <c r="B2341" t="s">
        <v>91</v>
      </c>
      <c r="C2341" t="str">
        <f t="shared" si="72"/>
        <v>Takoma -- Woodley Park-Zoo</v>
      </c>
      <c r="D2341" s="1">
        <v>1031</v>
      </c>
      <c r="E2341" t="s">
        <v>15</v>
      </c>
      <c r="F2341" t="s">
        <v>15</v>
      </c>
      <c r="G2341">
        <v>1</v>
      </c>
      <c r="H2341" s="1">
        <f t="shared" si="73"/>
        <v>1031</v>
      </c>
      <c r="I2341" t="s">
        <v>92</v>
      </c>
      <c r="J2341" t="s">
        <v>37</v>
      </c>
    </row>
    <row r="2342" spans="1:10" x14ac:dyDescent="0.25">
      <c r="A2342" t="s">
        <v>61</v>
      </c>
      <c r="B2342" t="s">
        <v>3</v>
      </c>
      <c r="C2342" t="str">
        <f t="shared" si="72"/>
        <v>Tenleytown-AU -- Anacostia</v>
      </c>
      <c r="D2342" s="1">
        <v>1766</v>
      </c>
      <c r="E2342" t="s">
        <v>15</v>
      </c>
      <c r="F2342" t="s">
        <v>4</v>
      </c>
      <c r="G2342">
        <v>2</v>
      </c>
      <c r="H2342" s="1">
        <f t="shared" si="73"/>
        <v>3532</v>
      </c>
      <c r="I2342" t="s">
        <v>92</v>
      </c>
      <c r="J2342" t="s">
        <v>71</v>
      </c>
    </row>
    <row r="2343" spans="1:10" x14ac:dyDescent="0.25">
      <c r="A2343" t="s">
        <v>61</v>
      </c>
      <c r="B2343" t="s">
        <v>9</v>
      </c>
      <c r="C2343" t="str">
        <f t="shared" si="72"/>
        <v>Tenleytown-AU -- Arlington Cemetery</v>
      </c>
      <c r="D2343" s="1">
        <v>113</v>
      </c>
      <c r="E2343" t="s">
        <v>15</v>
      </c>
      <c r="F2343" t="s">
        <v>10</v>
      </c>
      <c r="G2343">
        <v>2</v>
      </c>
      <c r="H2343" s="1">
        <f t="shared" si="73"/>
        <v>226</v>
      </c>
      <c r="I2343" t="s">
        <v>92</v>
      </c>
      <c r="J2343" t="s">
        <v>72</v>
      </c>
    </row>
    <row r="2344" spans="1:10" x14ac:dyDescent="0.25">
      <c r="A2344" t="s">
        <v>61</v>
      </c>
      <c r="B2344" t="s">
        <v>11</v>
      </c>
      <c r="C2344" t="str">
        <f t="shared" si="72"/>
        <v>Tenleytown-AU -- Ballston</v>
      </c>
      <c r="D2344" s="1">
        <v>1234</v>
      </c>
      <c r="E2344" t="s">
        <v>15</v>
      </c>
      <c r="F2344" t="s">
        <v>12</v>
      </c>
      <c r="G2344">
        <v>2</v>
      </c>
      <c r="H2344" s="1">
        <f t="shared" si="73"/>
        <v>2468</v>
      </c>
      <c r="I2344" t="s">
        <v>92</v>
      </c>
      <c r="J2344" t="s">
        <v>70</v>
      </c>
    </row>
    <row r="2345" spans="1:10" x14ac:dyDescent="0.25">
      <c r="A2345" t="s">
        <v>61</v>
      </c>
      <c r="B2345" t="s">
        <v>13</v>
      </c>
      <c r="C2345" t="str">
        <f t="shared" si="72"/>
        <v>Tenleytown-AU -- Benning Road</v>
      </c>
      <c r="D2345" s="1">
        <v>697</v>
      </c>
      <c r="E2345" t="s">
        <v>15</v>
      </c>
      <c r="F2345" t="s">
        <v>1</v>
      </c>
      <c r="G2345">
        <v>2</v>
      </c>
      <c r="H2345" s="1">
        <f t="shared" si="73"/>
        <v>1394</v>
      </c>
      <c r="I2345" t="s">
        <v>92</v>
      </c>
      <c r="J2345" t="s">
        <v>71</v>
      </c>
    </row>
    <row r="2346" spans="1:10" x14ac:dyDescent="0.25">
      <c r="A2346" t="s">
        <v>61</v>
      </c>
      <c r="B2346" t="s">
        <v>17</v>
      </c>
      <c r="C2346" t="str">
        <f t="shared" si="72"/>
        <v>Tenleytown-AU -- Braddock Road</v>
      </c>
      <c r="D2346" s="1">
        <v>548</v>
      </c>
      <c r="E2346" t="s">
        <v>15</v>
      </c>
      <c r="F2346" t="s">
        <v>18</v>
      </c>
      <c r="G2346">
        <v>2</v>
      </c>
      <c r="H2346" s="1">
        <f t="shared" si="73"/>
        <v>1096</v>
      </c>
      <c r="I2346" t="s">
        <v>92</v>
      </c>
      <c r="J2346" t="s">
        <v>72</v>
      </c>
    </row>
    <row r="2347" spans="1:10" x14ac:dyDescent="0.25">
      <c r="A2347" t="s">
        <v>61</v>
      </c>
      <c r="B2347" t="s">
        <v>20</v>
      </c>
      <c r="C2347" t="str">
        <f t="shared" si="72"/>
        <v>Tenleytown-AU -- Brookland</v>
      </c>
      <c r="D2347" s="1">
        <v>2182</v>
      </c>
      <c r="E2347" t="s">
        <v>15</v>
      </c>
      <c r="F2347" t="s">
        <v>15</v>
      </c>
      <c r="G2347">
        <v>1</v>
      </c>
      <c r="H2347" s="1">
        <f t="shared" si="73"/>
        <v>2182</v>
      </c>
      <c r="I2347" t="s">
        <v>92</v>
      </c>
      <c r="J2347" t="s">
        <v>71</v>
      </c>
    </row>
    <row r="2348" spans="1:10" x14ac:dyDescent="0.25">
      <c r="A2348" t="s">
        <v>61</v>
      </c>
      <c r="B2348" t="s">
        <v>21</v>
      </c>
      <c r="C2348" t="str">
        <f t="shared" si="72"/>
        <v>Tenleytown-AU -- Capitol Heights</v>
      </c>
      <c r="D2348" s="1">
        <v>505</v>
      </c>
      <c r="E2348" t="s">
        <v>15</v>
      </c>
      <c r="F2348" t="s">
        <v>1</v>
      </c>
      <c r="G2348">
        <v>2</v>
      </c>
      <c r="H2348" s="1">
        <f t="shared" si="73"/>
        <v>1010</v>
      </c>
      <c r="I2348" t="s">
        <v>92</v>
      </c>
      <c r="J2348" t="s">
        <v>71</v>
      </c>
    </row>
    <row r="2349" spans="1:10" x14ac:dyDescent="0.25">
      <c r="A2349" t="s">
        <v>61</v>
      </c>
      <c r="B2349" t="s">
        <v>26</v>
      </c>
      <c r="C2349" t="str">
        <f t="shared" si="72"/>
        <v>Tenleytown-AU -- Clarendon</v>
      </c>
      <c r="D2349" s="1">
        <v>619</v>
      </c>
      <c r="E2349" t="s">
        <v>15</v>
      </c>
      <c r="F2349" t="s">
        <v>12</v>
      </c>
      <c r="G2349">
        <v>2</v>
      </c>
      <c r="H2349" s="1">
        <f t="shared" si="73"/>
        <v>1238</v>
      </c>
      <c r="I2349" t="s">
        <v>92</v>
      </c>
      <c r="J2349" t="s">
        <v>70</v>
      </c>
    </row>
    <row r="2350" spans="1:10" x14ac:dyDescent="0.25">
      <c r="A2350" t="s">
        <v>61</v>
      </c>
      <c r="B2350" t="s">
        <v>265</v>
      </c>
      <c r="C2350" t="str">
        <f t="shared" si="72"/>
        <v>Tenleytown-AU -- Congress Heights</v>
      </c>
      <c r="D2350" s="1">
        <v>770</v>
      </c>
      <c r="E2350" t="s">
        <v>15</v>
      </c>
      <c r="F2350" t="s">
        <v>4</v>
      </c>
      <c r="G2350">
        <v>2</v>
      </c>
      <c r="H2350" s="1">
        <f t="shared" si="73"/>
        <v>1540</v>
      </c>
      <c r="I2350" t="s">
        <v>92</v>
      </c>
      <c r="J2350" t="s">
        <v>69</v>
      </c>
    </row>
    <row r="2351" spans="1:10" x14ac:dyDescent="0.25">
      <c r="A2351" t="s">
        <v>61</v>
      </c>
      <c r="B2351" t="s">
        <v>266</v>
      </c>
      <c r="C2351" t="str">
        <f t="shared" si="72"/>
        <v>Tenleytown-AU -- Court House</v>
      </c>
      <c r="D2351" s="1">
        <v>958</v>
      </c>
      <c r="E2351" t="s">
        <v>15</v>
      </c>
      <c r="F2351" t="s">
        <v>12</v>
      </c>
      <c r="G2351">
        <v>2</v>
      </c>
      <c r="H2351" s="1">
        <f t="shared" si="73"/>
        <v>1916</v>
      </c>
      <c r="I2351" t="s">
        <v>92</v>
      </c>
      <c r="J2351" t="s">
        <v>72</v>
      </c>
    </row>
    <row r="2352" spans="1:10" x14ac:dyDescent="0.25">
      <c r="A2352" t="s">
        <v>61</v>
      </c>
      <c r="B2352" t="s">
        <v>267</v>
      </c>
      <c r="C2352" t="str">
        <f t="shared" si="72"/>
        <v>Tenleytown-AU -- Crystal City</v>
      </c>
      <c r="D2352" s="1">
        <v>1182</v>
      </c>
      <c r="E2352" t="s">
        <v>15</v>
      </c>
      <c r="F2352" t="s">
        <v>18</v>
      </c>
      <c r="G2352">
        <v>2</v>
      </c>
      <c r="H2352" s="1">
        <f t="shared" si="73"/>
        <v>2364</v>
      </c>
      <c r="I2352" t="s">
        <v>92</v>
      </c>
      <c r="J2352" t="s">
        <v>72</v>
      </c>
    </row>
    <row r="2353" spans="1:10" x14ac:dyDescent="0.25">
      <c r="A2353" t="s">
        <v>61</v>
      </c>
      <c r="B2353" t="s">
        <v>268</v>
      </c>
      <c r="C2353" t="str">
        <f t="shared" si="72"/>
        <v>Tenleytown-AU -- Deanwood</v>
      </c>
      <c r="D2353" s="1">
        <v>327</v>
      </c>
      <c r="E2353" t="s">
        <v>15</v>
      </c>
      <c r="F2353" t="s">
        <v>25</v>
      </c>
      <c r="G2353">
        <v>2</v>
      </c>
      <c r="H2353" s="1">
        <f t="shared" si="73"/>
        <v>654</v>
      </c>
      <c r="I2353" t="s">
        <v>92</v>
      </c>
      <c r="J2353" t="s">
        <v>71</v>
      </c>
    </row>
    <row r="2354" spans="1:10" x14ac:dyDescent="0.25">
      <c r="A2354" t="s">
        <v>61</v>
      </c>
      <c r="B2354" t="s">
        <v>271</v>
      </c>
      <c r="C2354" t="str">
        <f t="shared" si="72"/>
        <v>Tenleytown-AU -- East Falls Church</v>
      </c>
      <c r="D2354" s="1">
        <v>388</v>
      </c>
      <c r="E2354" t="s">
        <v>15</v>
      </c>
      <c r="F2354" t="s">
        <v>12</v>
      </c>
      <c r="G2354">
        <v>2</v>
      </c>
      <c r="H2354" s="1">
        <f t="shared" si="73"/>
        <v>776</v>
      </c>
      <c r="I2354" t="s">
        <v>92</v>
      </c>
      <c r="J2354" t="s">
        <v>70</v>
      </c>
    </row>
    <row r="2355" spans="1:10" x14ac:dyDescent="0.25">
      <c r="A2355" t="s">
        <v>61</v>
      </c>
      <c r="B2355" t="s">
        <v>273</v>
      </c>
      <c r="C2355" t="str">
        <f t="shared" si="72"/>
        <v>Tenleytown-AU -- Eisenhower Avenue</v>
      </c>
      <c r="D2355" s="1">
        <v>168</v>
      </c>
      <c r="E2355" t="s">
        <v>15</v>
      </c>
      <c r="F2355" t="s">
        <v>274</v>
      </c>
      <c r="G2355">
        <v>2</v>
      </c>
      <c r="H2355" s="1">
        <f t="shared" si="73"/>
        <v>336</v>
      </c>
      <c r="I2355" t="s">
        <v>92</v>
      </c>
      <c r="J2355" t="s">
        <v>72</v>
      </c>
    </row>
    <row r="2356" spans="1:10" x14ac:dyDescent="0.25">
      <c r="A2356" t="s">
        <v>61</v>
      </c>
      <c r="B2356" t="s">
        <v>116</v>
      </c>
      <c r="C2356" t="str">
        <f t="shared" si="72"/>
        <v>Tenleytown-AU -- Fort Totten</v>
      </c>
      <c r="D2356" s="1">
        <v>1880</v>
      </c>
      <c r="E2356" t="s">
        <v>15</v>
      </c>
      <c r="F2356" t="s">
        <v>117</v>
      </c>
      <c r="G2356">
        <v>1</v>
      </c>
      <c r="H2356" s="1">
        <f t="shared" si="73"/>
        <v>1880</v>
      </c>
      <c r="I2356" t="s">
        <v>92</v>
      </c>
      <c r="J2356" t="s">
        <v>69</v>
      </c>
    </row>
    <row r="2357" spans="1:10" x14ac:dyDescent="0.25">
      <c r="A2357" t="s">
        <v>61</v>
      </c>
      <c r="B2357" t="s">
        <v>119</v>
      </c>
      <c r="C2357" t="str">
        <f t="shared" si="72"/>
        <v>Tenleytown-AU -- Friendship Heights</v>
      </c>
      <c r="D2357" s="1">
        <v>6632</v>
      </c>
      <c r="E2357" t="s">
        <v>15</v>
      </c>
      <c r="F2357" t="s">
        <v>15</v>
      </c>
      <c r="G2357">
        <v>1</v>
      </c>
      <c r="H2357" s="1">
        <f t="shared" si="73"/>
        <v>6632</v>
      </c>
      <c r="I2357" t="s">
        <v>92</v>
      </c>
      <c r="J2357" t="s">
        <v>69</v>
      </c>
    </row>
    <row r="2358" spans="1:10" x14ac:dyDescent="0.25">
      <c r="A2358" t="s">
        <v>61</v>
      </c>
      <c r="B2358" t="s">
        <v>129</v>
      </c>
      <c r="C2358" t="str">
        <f t="shared" si="72"/>
        <v>Tenleytown-AU -- King Street</v>
      </c>
      <c r="D2358" s="1">
        <v>1141</v>
      </c>
      <c r="E2358" t="s">
        <v>15</v>
      </c>
      <c r="F2358" t="s">
        <v>18</v>
      </c>
      <c r="G2358">
        <v>2</v>
      </c>
      <c r="H2358" s="1">
        <f t="shared" si="73"/>
        <v>2282</v>
      </c>
      <c r="I2358" t="s">
        <v>92</v>
      </c>
      <c r="J2358" t="s">
        <v>72</v>
      </c>
    </row>
    <row r="2359" spans="1:10" x14ac:dyDescent="0.25">
      <c r="A2359" t="s">
        <v>61</v>
      </c>
      <c r="B2359" t="s">
        <v>185</v>
      </c>
      <c r="C2359" t="str">
        <f t="shared" si="72"/>
        <v>Tenleytown-AU -- Minnesota Avenue</v>
      </c>
      <c r="D2359" s="1">
        <v>578</v>
      </c>
      <c r="E2359" t="s">
        <v>15</v>
      </c>
      <c r="F2359" t="s">
        <v>25</v>
      </c>
      <c r="G2359">
        <v>2</v>
      </c>
      <c r="H2359" s="1">
        <f t="shared" si="73"/>
        <v>1156</v>
      </c>
      <c r="I2359" t="s">
        <v>92</v>
      </c>
      <c r="J2359" t="s">
        <v>69</v>
      </c>
    </row>
    <row r="2360" spans="1:10" x14ac:dyDescent="0.25">
      <c r="A2360" t="s">
        <v>61</v>
      </c>
      <c r="B2360" t="s">
        <v>156</v>
      </c>
      <c r="C2360" t="str">
        <f t="shared" si="72"/>
        <v>Tenleytown-AU -- Pentagon</v>
      </c>
      <c r="D2360" s="1">
        <v>1219</v>
      </c>
      <c r="E2360" t="s">
        <v>15</v>
      </c>
      <c r="F2360" t="s">
        <v>18</v>
      </c>
      <c r="G2360">
        <v>2</v>
      </c>
      <c r="H2360" s="1">
        <f t="shared" si="73"/>
        <v>2438</v>
      </c>
      <c r="I2360" t="s">
        <v>92</v>
      </c>
      <c r="J2360" t="s">
        <v>72</v>
      </c>
    </row>
    <row r="2361" spans="1:10" x14ac:dyDescent="0.25">
      <c r="A2361" t="s">
        <v>61</v>
      </c>
      <c r="B2361" t="s">
        <v>157</v>
      </c>
      <c r="C2361" t="str">
        <f t="shared" si="72"/>
        <v>Tenleytown-AU -- Pentagon City</v>
      </c>
      <c r="D2361" s="1">
        <v>1828</v>
      </c>
      <c r="E2361" t="s">
        <v>15</v>
      </c>
      <c r="F2361" t="s">
        <v>18</v>
      </c>
      <c r="G2361">
        <v>2</v>
      </c>
      <c r="H2361" s="1">
        <f t="shared" si="73"/>
        <v>3656</v>
      </c>
      <c r="I2361" t="s">
        <v>92</v>
      </c>
      <c r="J2361" t="s">
        <v>70</v>
      </c>
    </row>
    <row r="2362" spans="1:10" x14ac:dyDescent="0.25">
      <c r="A2362" t="s">
        <v>61</v>
      </c>
      <c r="B2362" t="s">
        <v>160</v>
      </c>
      <c r="C2362" t="str">
        <f t="shared" si="72"/>
        <v>Tenleytown-AU -- Reagan Washington National Airport</v>
      </c>
      <c r="D2362" s="1">
        <v>1335</v>
      </c>
      <c r="E2362" t="s">
        <v>15</v>
      </c>
      <c r="F2362" t="s">
        <v>18</v>
      </c>
      <c r="G2362">
        <v>2</v>
      </c>
      <c r="H2362" s="1">
        <f t="shared" si="73"/>
        <v>2670</v>
      </c>
      <c r="I2362" t="s">
        <v>92</v>
      </c>
      <c r="J2362" t="s">
        <v>72</v>
      </c>
    </row>
    <row r="2363" spans="1:10" x14ac:dyDescent="0.25">
      <c r="A2363" t="s">
        <v>61</v>
      </c>
      <c r="B2363" t="s">
        <v>161</v>
      </c>
      <c r="C2363" t="str">
        <f t="shared" si="72"/>
        <v>Tenleytown-AU -- Rhode Island Avenue</v>
      </c>
      <c r="D2363" s="1">
        <v>2384</v>
      </c>
      <c r="E2363" t="s">
        <v>15</v>
      </c>
      <c r="F2363" t="s">
        <v>15</v>
      </c>
      <c r="G2363">
        <v>1</v>
      </c>
      <c r="H2363" s="1">
        <f t="shared" si="73"/>
        <v>2384</v>
      </c>
      <c r="I2363" t="s">
        <v>92</v>
      </c>
      <c r="J2363" t="s">
        <v>71</v>
      </c>
    </row>
    <row r="2364" spans="1:10" x14ac:dyDescent="0.25">
      <c r="A2364" t="s">
        <v>61</v>
      </c>
      <c r="B2364" t="s">
        <v>163</v>
      </c>
      <c r="C2364" t="str">
        <f t="shared" si="72"/>
        <v>Tenleytown-AU -- Rosslyn</v>
      </c>
      <c r="D2364" s="1">
        <v>1429</v>
      </c>
      <c r="E2364" t="s">
        <v>15</v>
      </c>
      <c r="F2364" t="s">
        <v>23</v>
      </c>
      <c r="G2364">
        <v>2</v>
      </c>
      <c r="H2364" s="1">
        <f t="shared" si="73"/>
        <v>2858</v>
      </c>
      <c r="I2364" t="s">
        <v>92</v>
      </c>
      <c r="J2364" t="s">
        <v>72</v>
      </c>
    </row>
    <row r="2365" spans="1:10" x14ac:dyDescent="0.25">
      <c r="A2365" t="s">
        <v>61</v>
      </c>
      <c r="B2365" t="s">
        <v>168</v>
      </c>
      <c r="C2365" t="str">
        <f t="shared" si="72"/>
        <v>Tenleytown-AU -- Southern Avenue</v>
      </c>
      <c r="D2365" s="1">
        <v>847</v>
      </c>
      <c r="E2365" t="s">
        <v>15</v>
      </c>
      <c r="F2365" t="s">
        <v>4</v>
      </c>
      <c r="G2365">
        <v>2</v>
      </c>
      <c r="H2365" s="1">
        <f t="shared" si="73"/>
        <v>1694</v>
      </c>
      <c r="I2365" t="s">
        <v>92</v>
      </c>
      <c r="J2365" t="s">
        <v>69</v>
      </c>
    </row>
    <row r="2366" spans="1:10" x14ac:dyDescent="0.25">
      <c r="A2366" t="s">
        <v>61</v>
      </c>
      <c r="B2366" t="s">
        <v>60</v>
      </c>
      <c r="C2366" t="str">
        <f t="shared" si="72"/>
        <v>Tenleytown-AU -- Takoma</v>
      </c>
      <c r="D2366" s="1">
        <v>1440</v>
      </c>
      <c r="E2366" t="s">
        <v>15</v>
      </c>
      <c r="F2366" t="s">
        <v>15</v>
      </c>
      <c r="G2366">
        <v>1</v>
      </c>
      <c r="H2366" s="1">
        <f t="shared" si="73"/>
        <v>1440</v>
      </c>
      <c r="I2366" t="s">
        <v>92</v>
      </c>
      <c r="J2366" t="s">
        <v>71</v>
      </c>
    </row>
    <row r="2367" spans="1:10" x14ac:dyDescent="0.25">
      <c r="A2367" t="s">
        <v>61</v>
      </c>
      <c r="B2367" t="s">
        <v>66</v>
      </c>
      <c r="C2367" t="str">
        <f t="shared" si="72"/>
        <v>Tenleytown-AU -- Van Dorn Street</v>
      </c>
      <c r="D2367" s="1">
        <v>373</v>
      </c>
      <c r="E2367" t="s">
        <v>15</v>
      </c>
      <c r="F2367" t="s">
        <v>10</v>
      </c>
      <c r="G2367">
        <v>2</v>
      </c>
      <c r="H2367" s="1">
        <f t="shared" si="73"/>
        <v>746</v>
      </c>
      <c r="I2367" t="s">
        <v>92</v>
      </c>
      <c r="J2367" t="s">
        <v>72</v>
      </c>
    </row>
    <row r="2368" spans="1:10" x14ac:dyDescent="0.25">
      <c r="A2368" t="s">
        <v>61</v>
      </c>
      <c r="B2368" t="s">
        <v>201</v>
      </c>
      <c r="C2368" t="str">
        <f t="shared" si="72"/>
        <v>Tenleytown-AU -- Virginia Square-GMU</v>
      </c>
      <c r="D2368" s="1">
        <v>452</v>
      </c>
      <c r="E2368" t="s">
        <v>15</v>
      </c>
      <c r="F2368" t="s">
        <v>12</v>
      </c>
      <c r="G2368">
        <v>2</v>
      </c>
      <c r="H2368" s="1">
        <f t="shared" si="73"/>
        <v>904</v>
      </c>
      <c r="I2368" t="s">
        <v>92</v>
      </c>
      <c r="J2368" t="s">
        <v>70</v>
      </c>
    </row>
    <row r="2369" spans="1:10" x14ac:dyDescent="0.25">
      <c r="A2369" t="s">
        <v>64</v>
      </c>
      <c r="B2369" t="s">
        <v>3</v>
      </c>
      <c r="C2369" t="str">
        <f t="shared" si="72"/>
        <v>U Street-Cardozo -- Anacostia</v>
      </c>
      <c r="D2369" s="1">
        <v>4931</v>
      </c>
      <c r="E2369" t="s">
        <v>7</v>
      </c>
      <c r="F2369" t="s">
        <v>4</v>
      </c>
      <c r="G2369">
        <v>1</v>
      </c>
      <c r="H2369" s="1">
        <f t="shared" si="73"/>
        <v>4931</v>
      </c>
      <c r="I2369" t="s">
        <v>92</v>
      </c>
      <c r="J2369" t="s">
        <v>69</v>
      </c>
    </row>
    <row r="2370" spans="1:10" x14ac:dyDescent="0.25">
      <c r="A2370" t="s">
        <v>64</v>
      </c>
      <c r="B2370" t="s">
        <v>9</v>
      </c>
      <c r="C2370" t="str">
        <f t="shared" ref="C2370:C2433" si="74">(A2370&amp;" -- "&amp;B2370)</f>
        <v>U Street-Cardozo -- Arlington Cemetery</v>
      </c>
      <c r="D2370" s="1">
        <v>185</v>
      </c>
      <c r="E2370" t="s">
        <v>7</v>
      </c>
      <c r="F2370" t="s">
        <v>10</v>
      </c>
      <c r="G2370">
        <v>2</v>
      </c>
      <c r="H2370" s="1">
        <f t="shared" ref="H2370:H2433" si="75">D2370*G2370</f>
        <v>370</v>
      </c>
      <c r="I2370" t="s">
        <v>92</v>
      </c>
      <c r="J2370" t="s">
        <v>72</v>
      </c>
    </row>
    <row r="2371" spans="1:10" x14ac:dyDescent="0.25">
      <c r="A2371" t="s">
        <v>64</v>
      </c>
      <c r="B2371" t="s">
        <v>11</v>
      </c>
      <c r="C2371" t="str">
        <f t="shared" si="74"/>
        <v>U Street-Cardozo -- Ballston</v>
      </c>
      <c r="D2371" s="1">
        <v>1961</v>
      </c>
      <c r="E2371" t="s">
        <v>7</v>
      </c>
      <c r="F2371" t="s">
        <v>12</v>
      </c>
      <c r="G2371">
        <v>2</v>
      </c>
      <c r="H2371" s="1">
        <f t="shared" si="75"/>
        <v>3922</v>
      </c>
      <c r="I2371" t="s">
        <v>92</v>
      </c>
      <c r="J2371" t="s">
        <v>72</v>
      </c>
    </row>
    <row r="2372" spans="1:10" x14ac:dyDescent="0.25">
      <c r="A2372" t="s">
        <v>64</v>
      </c>
      <c r="B2372" t="s">
        <v>13</v>
      </c>
      <c r="C2372" t="str">
        <f t="shared" si="74"/>
        <v>U Street-Cardozo -- Benning Road</v>
      </c>
      <c r="D2372" s="1">
        <v>1517</v>
      </c>
      <c r="E2372" t="s">
        <v>7</v>
      </c>
      <c r="F2372" t="s">
        <v>1</v>
      </c>
      <c r="G2372">
        <v>2</v>
      </c>
      <c r="H2372" s="1">
        <f t="shared" si="75"/>
        <v>3034</v>
      </c>
      <c r="I2372" t="s">
        <v>92</v>
      </c>
      <c r="J2372" t="s">
        <v>69</v>
      </c>
    </row>
    <row r="2373" spans="1:10" x14ac:dyDescent="0.25">
      <c r="A2373" t="s">
        <v>64</v>
      </c>
      <c r="B2373" t="s">
        <v>17</v>
      </c>
      <c r="C2373" t="str">
        <f t="shared" si="74"/>
        <v>U Street-Cardozo -- Braddock Road</v>
      </c>
      <c r="D2373" s="1">
        <v>1931</v>
      </c>
      <c r="E2373" t="s">
        <v>7</v>
      </c>
      <c r="F2373" t="s">
        <v>18</v>
      </c>
      <c r="G2373">
        <v>1</v>
      </c>
      <c r="H2373" s="1">
        <f t="shared" si="75"/>
        <v>1931</v>
      </c>
      <c r="I2373" t="s">
        <v>92</v>
      </c>
      <c r="J2373" t="s">
        <v>70</v>
      </c>
    </row>
    <row r="2374" spans="1:10" x14ac:dyDescent="0.25">
      <c r="A2374" t="s">
        <v>64</v>
      </c>
      <c r="B2374" t="s">
        <v>20</v>
      </c>
      <c r="C2374" t="str">
        <f t="shared" si="74"/>
        <v>U Street-Cardozo -- Brookland</v>
      </c>
      <c r="D2374" s="1">
        <v>2038</v>
      </c>
      <c r="E2374" t="s">
        <v>7</v>
      </c>
      <c r="F2374" t="s">
        <v>15</v>
      </c>
      <c r="G2374">
        <v>2</v>
      </c>
      <c r="H2374" s="1">
        <f t="shared" si="75"/>
        <v>4076</v>
      </c>
      <c r="I2374" t="s">
        <v>92</v>
      </c>
      <c r="J2374" t="s">
        <v>71</v>
      </c>
    </row>
    <row r="2375" spans="1:10" x14ac:dyDescent="0.25">
      <c r="A2375" t="s">
        <v>64</v>
      </c>
      <c r="B2375" t="s">
        <v>21</v>
      </c>
      <c r="C2375" t="str">
        <f t="shared" si="74"/>
        <v>U Street-Cardozo -- Capitol Heights</v>
      </c>
      <c r="D2375" s="1">
        <v>655</v>
      </c>
      <c r="E2375" t="s">
        <v>7</v>
      </c>
      <c r="F2375" t="s">
        <v>1</v>
      </c>
      <c r="G2375">
        <v>2</v>
      </c>
      <c r="H2375" s="1">
        <f t="shared" si="75"/>
        <v>1310</v>
      </c>
      <c r="I2375" t="s">
        <v>92</v>
      </c>
      <c r="J2375" t="s">
        <v>71</v>
      </c>
    </row>
    <row r="2376" spans="1:10" x14ac:dyDescent="0.25">
      <c r="A2376" t="s">
        <v>64</v>
      </c>
      <c r="B2376" t="s">
        <v>26</v>
      </c>
      <c r="C2376" t="str">
        <f t="shared" si="74"/>
        <v>U Street-Cardozo -- Clarendon</v>
      </c>
      <c r="D2376" s="1">
        <v>790</v>
      </c>
      <c r="E2376" t="s">
        <v>7</v>
      </c>
      <c r="F2376" t="s">
        <v>12</v>
      </c>
      <c r="G2376">
        <v>2</v>
      </c>
      <c r="H2376" s="1">
        <f t="shared" si="75"/>
        <v>1580</v>
      </c>
      <c r="I2376" t="s">
        <v>92</v>
      </c>
      <c r="J2376" t="s">
        <v>70</v>
      </c>
    </row>
    <row r="2377" spans="1:10" x14ac:dyDescent="0.25">
      <c r="A2377" t="s">
        <v>64</v>
      </c>
      <c r="B2377" t="s">
        <v>265</v>
      </c>
      <c r="C2377" t="str">
        <f t="shared" si="74"/>
        <v>U Street-Cardozo -- Congress Heights</v>
      </c>
      <c r="D2377" s="1">
        <v>1768</v>
      </c>
      <c r="E2377" t="s">
        <v>7</v>
      </c>
      <c r="F2377" t="s">
        <v>4</v>
      </c>
      <c r="G2377">
        <v>1</v>
      </c>
      <c r="H2377" s="1">
        <f t="shared" si="75"/>
        <v>1768</v>
      </c>
      <c r="I2377" t="s">
        <v>92</v>
      </c>
      <c r="J2377" t="s">
        <v>69</v>
      </c>
    </row>
    <row r="2378" spans="1:10" x14ac:dyDescent="0.25">
      <c r="A2378" t="s">
        <v>64</v>
      </c>
      <c r="B2378" t="s">
        <v>266</v>
      </c>
      <c r="C2378" t="str">
        <f t="shared" si="74"/>
        <v>U Street-Cardozo -- Court House</v>
      </c>
      <c r="D2378" s="1">
        <v>1356</v>
      </c>
      <c r="E2378" t="s">
        <v>7</v>
      </c>
      <c r="F2378" t="s">
        <v>12</v>
      </c>
      <c r="G2378">
        <v>2</v>
      </c>
      <c r="H2378" s="1">
        <f t="shared" si="75"/>
        <v>2712</v>
      </c>
      <c r="I2378" t="s">
        <v>92</v>
      </c>
      <c r="J2378" t="s">
        <v>70</v>
      </c>
    </row>
    <row r="2379" spans="1:10" x14ac:dyDescent="0.25">
      <c r="A2379" t="s">
        <v>64</v>
      </c>
      <c r="B2379" t="s">
        <v>267</v>
      </c>
      <c r="C2379" t="str">
        <f t="shared" si="74"/>
        <v>U Street-Cardozo -- Crystal City</v>
      </c>
      <c r="D2379" s="1">
        <v>4482</v>
      </c>
      <c r="E2379" t="s">
        <v>7</v>
      </c>
      <c r="F2379" t="s">
        <v>18</v>
      </c>
      <c r="G2379">
        <v>1</v>
      </c>
      <c r="H2379" s="1">
        <f t="shared" si="75"/>
        <v>4482</v>
      </c>
      <c r="I2379" t="s">
        <v>92</v>
      </c>
      <c r="J2379" t="s">
        <v>70</v>
      </c>
    </row>
    <row r="2380" spans="1:10" x14ac:dyDescent="0.25">
      <c r="A2380" t="s">
        <v>64</v>
      </c>
      <c r="B2380" t="s">
        <v>268</v>
      </c>
      <c r="C2380" t="str">
        <f t="shared" si="74"/>
        <v>U Street-Cardozo -- Deanwood</v>
      </c>
      <c r="D2380" s="1">
        <v>464</v>
      </c>
      <c r="E2380" t="s">
        <v>7</v>
      </c>
      <c r="F2380" t="s">
        <v>25</v>
      </c>
      <c r="G2380">
        <v>2</v>
      </c>
      <c r="H2380" s="1">
        <f t="shared" si="75"/>
        <v>928</v>
      </c>
      <c r="I2380" t="s">
        <v>92</v>
      </c>
      <c r="J2380" t="s">
        <v>71</v>
      </c>
    </row>
    <row r="2381" spans="1:10" x14ac:dyDescent="0.25">
      <c r="A2381" t="s">
        <v>64</v>
      </c>
      <c r="B2381" t="s">
        <v>271</v>
      </c>
      <c r="C2381" t="str">
        <f t="shared" si="74"/>
        <v>U Street-Cardozo -- East Falls Church</v>
      </c>
      <c r="D2381" s="1">
        <v>617</v>
      </c>
      <c r="E2381" t="s">
        <v>7</v>
      </c>
      <c r="F2381" t="s">
        <v>12</v>
      </c>
      <c r="G2381">
        <v>2</v>
      </c>
      <c r="H2381" s="1">
        <f t="shared" si="75"/>
        <v>1234</v>
      </c>
      <c r="I2381" t="s">
        <v>92</v>
      </c>
      <c r="J2381" t="s">
        <v>70</v>
      </c>
    </row>
    <row r="2382" spans="1:10" x14ac:dyDescent="0.25">
      <c r="A2382" t="s">
        <v>64</v>
      </c>
      <c r="B2382" t="s">
        <v>273</v>
      </c>
      <c r="C2382" t="str">
        <f t="shared" si="74"/>
        <v>U Street-Cardozo -- Eisenhower Avenue</v>
      </c>
      <c r="D2382" s="1">
        <v>660</v>
      </c>
      <c r="E2382" t="s">
        <v>7</v>
      </c>
      <c r="F2382" t="s">
        <v>274</v>
      </c>
      <c r="G2382">
        <v>2</v>
      </c>
      <c r="H2382" s="1">
        <f t="shared" si="75"/>
        <v>1320</v>
      </c>
      <c r="I2382" t="s">
        <v>92</v>
      </c>
      <c r="J2382" t="s">
        <v>72</v>
      </c>
    </row>
    <row r="2383" spans="1:10" x14ac:dyDescent="0.25">
      <c r="A2383" t="s">
        <v>64</v>
      </c>
      <c r="B2383" t="s">
        <v>116</v>
      </c>
      <c r="C2383" t="str">
        <f t="shared" si="74"/>
        <v>U Street-Cardozo -- Fort Totten</v>
      </c>
      <c r="D2383" s="1">
        <v>7276</v>
      </c>
      <c r="E2383" t="s">
        <v>7</v>
      </c>
      <c r="F2383" t="s">
        <v>117</v>
      </c>
      <c r="G2383">
        <v>1</v>
      </c>
      <c r="H2383" s="1">
        <f t="shared" si="75"/>
        <v>7276</v>
      </c>
      <c r="I2383" t="s">
        <v>92</v>
      </c>
      <c r="J2383" t="s">
        <v>71</v>
      </c>
    </row>
    <row r="2384" spans="1:10" x14ac:dyDescent="0.25">
      <c r="A2384" t="s">
        <v>64</v>
      </c>
      <c r="B2384" t="s">
        <v>119</v>
      </c>
      <c r="C2384" t="str">
        <f t="shared" si="74"/>
        <v>U Street-Cardozo -- Friendship Heights</v>
      </c>
      <c r="D2384" s="1">
        <v>1394</v>
      </c>
      <c r="E2384" t="s">
        <v>7</v>
      </c>
      <c r="F2384" t="s">
        <v>15</v>
      </c>
      <c r="G2384">
        <v>2</v>
      </c>
      <c r="H2384" s="1">
        <f t="shared" si="75"/>
        <v>2788</v>
      </c>
      <c r="I2384" t="s">
        <v>92</v>
      </c>
      <c r="J2384" t="s">
        <v>69</v>
      </c>
    </row>
    <row r="2385" spans="1:10" x14ac:dyDescent="0.25">
      <c r="A2385" t="s">
        <v>64</v>
      </c>
      <c r="B2385" t="s">
        <v>129</v>
      </c>
      <c r="C2385" t="str">
        <f t="shared" si="74"/>
        <v>U Street-Cardozo -- King Street</v>
      </c>
      <c r="D2385" s="1">
        <v>3474</v>
      </c>
      <c r="E2385" t="s">
        <v>7</v>
      </c>
      <c r="F2385" t="s">
        <v>18</v>
      </c>
      <c r="G2385">
        <v>1</v>
      </c>
      <c r="H2385" s="1">
        <f t="shared" si="75"/>
        <v>3474</v>
      </c>
      <c r="I2385" t="s">
        <v>92</v>
      </c>
      <c r="J2385" t="s">
        <v>72</v>
      </c>
    </row>
    <row r="2386" spans="1:10" x14ac:dyDescent="0.25">
      <c r="A2386" t="s">
        <v>64</v>
      </c>
      <c r="B2386" t="s">
        <v>185</v>
      </c>
      <c r="C2386" t="str">
        <f t="shared" si="74"/>
        <v>U Street-Cardozo -- Minnesota Avenue</v>
      </c>
      <c r="D2386" s="1">
        <v>1104</v>
      </c>
      <c r="E2386" t="s">
        <v>7</v>
      </c>
      <c r="F2386" t="s">
        <v>25</v>
      </c>
      <c r="G2386">
        <v>2</v>
      </c>
      <c r="H2386" s="1">
        <f t="shared" si="75"/>
        <v>2208</v>
      </c>
      <c r="I2386" t="s">
        <v>92</v>
      </c>
      <c r="J2386" t="s">
        <v>69</v>
      </c>
    </row>
    <row r="2387" spans="1:10" x14ac:dyDescent="0.25">
      <c r="A2387" t="s">
        <v>64</v>
      </c>
      <c r="B2387" t="s">
        <v>156</v>
      </c>
      <c r="C2387" t="str">
        <f t="shared" si="74"/>
        <v>U Street-Cardozo -- Pentagon</v>
      </c>
      <c r="D2387" s="1">
        <v>4208</v>
      </c>
      <c r="E2387" t="s">
        <v>7</v>
      </c>
      <c r="F2387" t="s">
        <v>18</v>
      </c>
      <c r="G2387">
        <v>1</v>
      </c>
      <c r="H2387" s="1">
        <f t="shared" si="75"/>
        <v>4208</v>
      </c>
      <c r="I2387" t="s">
        <v>92</v>
      </c>
      <c r="J2387" t="s">
        <v>70</v>
      </c>
    </row>
    <row r="2388" spans="1:10" x14ac:dyDescent="0.25">
      <c r="A2388" t="s">
        <v>64</v>
      </c>
      <c r="B2388" t="s">
        <v>157</v>
      </c>
      <c r="C2388" t="str">
        <f t="shared" si="74"/>
        <v>U Street-Cardozo -- Pentagon City</v>
      </c>
      <c r="D2388" s="1">
        <v>6362</v>
      </c>
      <c r="E2388" t="s">
        <v>7</v>
      </c>
      <c r="F2388" t="s">
        <v>18</v>
      </c>
      <c r="G2388">
        <v>1</v>
      </c>
      <c r="H2388" s="1">
        <f t="shared" si="75"/>
        <v>6362</v>
      </c>
      <c r="I2388" t="s">
        <v>92</v>
      </c>
      <c r="J2388" t="s">
        <v>72</v>
      </c>
    </row>
    <row r="2389" spans="1:10" x14ac:dyDescent="0.25">
      <c r="A2389" t="s">
        <v>64</v>
      </c>
      <c r="B2389" t="s">
        <v>160</v>
      </c>
      <c r="C2389" t="str">
        <f t="shared" si="74"/>
        <v>U Street-Cardozo -- Reagan Washington National Airport</v>
      </c>
      <c r="D2389" s="1">
        <v>3304</v>
      </c>
      <c r="E2389" t="s">
        <v>7</v>
      </c>
      <c r="F2389" t="s">
        <v>18</v>
      </c>
      <c r="G2389">
        <v>1</v>
      </c>
      <c r="H2389" s="1">
        <f t="shared" si="75"/>
        <v>3304</v>
      </c>
      <c r="I2389" t="s">
        <v>92</v>
      </c>
      <c r="J2389" t="s">
        <v>70</v>
      </c>
    </row>
    <row r="2390" spans="1:10" x14ac:dyDescent="0.25">
      <c r="A2390" t="s">
        <v>64</v>
      </c>
      <c r="B2390" t="s">
        <v>161</v>
      </c>
      <c r="C2390" t="str">
        <f t="shared" si="74"/>
        <v>U Street-Cardozo -- Rhode Island Avenue</v>
      </c>
      <c r="D2390" s="1">
        <v>2020</v>
      </c>
      <c r="E2390" t="s">
        <v>7</v>
      </c>
      <c r="F2390" t="s">
        <v>15</v>
      </c>
      <c r="G2390">
        <v>2</v>
      </c>
      <c r="H2390" s="1">
        <f t="shared" si="75"/>
        <v>4040</v>
      </c>
      <c r="I2390" t="s">
        <v>92</v>
      </c>
      <c r="J2390" t="s">
        <v>69</v>
      </c>
    </row>
    <row r="2391" spans="1:10" x14ac:dyDescent="0.25">
      <c r="A2391" t="s">
        <v>64</v>
      </c>
      <c r="B2391" t="s">
        <v>163</v>
      </c>
      <c r="C2391" t="str">
        <f t="shared" si="74"/>
        <v>U Street-Cardozo -- Rosslyn</v>
      </c>
      <c r="D2391" s="1">
        <v>2458</v>
      </c>
      <c r="E2391" t="s">
        <v>7</v>
      </c>
      <c r="F2391" t="s">
        <v>23</v>
      </c>
      <c r="G2391">
        <v>2</v>
      </c>
      <c r="H2391" s="1">
        <f t="shared" si="75"/>
        <v>4916</v>
      </c>
      <c r="I2391" t="s">
        <v>92</v>
      </c>
      <c r="J2391" t="s">
        <v>70</v>
      </c>
    </row>
    <row r="2392" spans="1:10" x14ac:dyDescent="0.25">
      <c r="A2392" t="s">
        <v>64</v>
      </c>
      <c r="B2392" t="s">
        <v>168</v>
      </c>
      <c r="C2392" t="str">
        <f t="shared" si="74"/>
        <v>U Street-Cardozo -- Southern Avenue</v>
      </c>
      <c r="D2392" s="1">
        <v>2436</v>
      </c>
      <c r="E2392" t="s">
        <v>7</v>
      </c>
      <c r="F2392" t="s">
        <v>4</v>
      </c>
      <c r="G2392">
        <v>1</v>
      </c>
      <c r="H2392" s="1">
        <f t="shared" si="75"/>
        <v>2436</v>
      </c>
      <c r="I2392" t="s">
        <v>92</v>
      </c>
      <c r="J2392" t="s">
        <v>71</v>
      </c>
    </row>
    <row r="2393" spans="1:10" x14ac:dyDescent="0.25">
      <c r="A2393" t="s">
        <v>64</v>
      </c>
      <c r="B2393" t="s">
        <v>60</v>
      </c>
      <c r="C2393" t="str">
        <f t="shared" si="74"/>
        <v>U Street-Cardozo -- Takoma</v>
      </c>
      <c r="D2393" s="1">
        <v>2227</v>
      </c>
      <c r="E2393" t="s">
        <v>7</v>
      </c>
      <c r="F2393" t="s">
        <v>15</v>
      </c>
      <c r="G2393">
        <v>2</v>
      </c>
      <c r="H2393" s="1">
        <f t="shared" si="75"/>
        <v>4454</v>
      </c>
      <c r="I2393" t="s">
        <v>92</v>
      </c>
      <c r="J2393" t="s">
        <v>69</v>
      </c>
    </row>
    <row r="2394" spans="1:10" x14ac:dyDescent="0.25">
      <c r="A2394" t="s">
        <v>64</v>
      </c>
      <c r="B2394" t="s">
        <v>66</v>
      </c>
      <c r="C2394" t="str">
        <f t="shared" si="74"/>
        <v>U Street-Cardozo -- Van Dorn Street</v>
      </c>
      <c r="D2394" s="1">
        <v>549</v>
      </c>
      <c r="E2394" t="s">
        <v>7</v>
      </c>
      <c r="F2394" t="s">
        <v>10</v>
      </c>
      <c r="G2394">
        <v>2</v>
      </c>
      <c r="H2394" s="1">
        <f t="shared" si="75"/>
        <v>1098</v>
      </c>
      <c r="I2394" t="s">
        <v>92</v>
      </c>
      <c r="J2394" t="s">
        <v>72</v>
      </c>
    </row>
    <row r="2395" spans="1:10" x14ac:dyDescent="0.25">
      <c r="A2395" t="s">
        <v>64</v>
      </c>
      <c r="B2395" t="s">
        <v>201</v>
      </c>
      <c r="C2395" t="str">
        <f t="shared" si="74"/>
        <v>U Street-Cardozo -- Virginia Square-GMU</v>
      </c>
      <c r="D2395" s="1">
        <v>564</v>
      </c>
      <c r="E2395" t="s">
        <v>7</v>
      </c>
      <c r="F2395" t="s">
        <v>12</v>
      </c>
      <c r="G2395">
        <v>2</v>
      </c>
      <c r="H2395" s="1">
        <f t="shared" si="75"/>
        <v>1128</v>
      </c>
      <c r="I2395" t="s">
        <v>92</v>
      </c>
      <c r="J2395" t="s">
        <v>70</v>
      </c>
    </row>
    <row r="2396" spans="1:10" x14ac:dyDescent="0.25">
      <c r="A2396" t="s">
        <v>65</v>
      </c>
      <c r="B2396" t="s">
        <v>3</v>
      </c>
      <c r="C2396" t="str">
        <f t="shared" si="74"/>
        <v>Union Station -- Anacostia</v>
      </c>
      <c r="D2396" s="1">
        <v>5604</v>
      </c>
      <c r="E2396" t="s">
        <v>15</v>
      </c>
      <c r="F2396" t="s">
        <v>4</v>
      </c>
      <c r="G2396">
        <v>2</v>
      </c>
      <c r="H2396" s="1">
        <f t="shared" si="75"/>
        <v>11208</v>
      </c>
      <c r="I2396" t="s">
        <v>92</v>
      </c>
      <c r="J2396" t="s">
        <v>69</v>
      </c>
    </row>
    <row r="2397" spans="1:10" x14ac:dyDescent="0.25">
      <c r="A2397" t="s">
        <v>65</v>
      </c>
      <c r="B2397" t="s">
        <v>9</v>
      </c>
      <c r="C2397" t="str">
        <f t="shared" si="74"/>
        <v>Union Station -- Arlington Cemetery</v>
      </c>
      <c r="D2397" s="1">
        <v>1432</v>
      </c>
      <c r="E2397" t="s">
        <v>15</v>
      </c>
      <c r="F2397" t="s">
        <v>10</v>
      </c>
      <c r="G2397">
        <v>2</v>
      </c>
      <c r="H2397" s="1">
        <f t="shared" si="75"/>
        <v>2864</v>
      </c>
      <c r="I2397" t="s">
        <v>92</v>
      </c>
      <c r="J2397" t="s">
        <v>70</v>
      </c>
    </row>
    <row r="2398" spans="1:10" x14ac:dyDescent="0.25">
      <c r="A2398" t="s">
        <v>65</v>
      </c>
      <c r="B2398" t="s">
        <v>11</v>
      </c>
      <c r="C2398" t="str">
        <f t="shared" si="74"/>
        <v>Union Station -- Ballston</v>
      </c>
      <c r="D2398" s="1">
        <v>9374</v>
      </c>
      <c r="E2398" t="s">
        <v>15</v>
      </c>
      <c r="F2398" t="s">
        <v>12</v>
      </c>
      <c r="G2398">
        <v>2</v>
      </c>
      <c r="H2398" s="1">
        <f t="shared" si="75"/>
        <v>18748</v>
      </c>
      <c r="I2398" t="s">
        <v>92</v>
      </c>
      <c r="J2398" t="s">
        <v>70</v>
      </c>
    </row>
    <row r="2399" spans="1:10" x14ac:dyDescent="0.25">
      <c r="A2399" t="s">
        <v>65</v>
      </c>
      <c r="B2399" t="s">
        <v>13</v>
      </c>
      <c r="C2399" t="str">
        <f t="shared" si="74"/>
        <v>Union Station -- Benning Road</v>
      </c>
      <c r="D2399" s="1">
        <v>1277</v>
      </c>
      <c r="E2399" t="s">
        <v>15</v>
      </c>
      <c r="F2399" t="s">
        <v>1</v>
      </c>
      <c r="G2399">
        <v>2</v>
      </c>
      <c r="H2399" s="1">
        <f t="shared" si="75"/>
        <v>2554</v>
      </c>
      <c r="I2399" t="s">
        <v>92</v>
      </c>
      <c r="J2399" t="s">
        <v>71</v>
      </c>
    </row>
    <row r="2400" spans="1:10" x14ac:dyDescent="0.25">
      <c r="A2400" t="s">
        <v>65</v>
      </c>
      <c r="B2400" t="s">
        <v>17</v>
      </c>
      <c r="C2400" t="str">
        <f t="shared" si="74"/>
        <v>Union Station -- Braddock Road</v>
      </c>
      <c r="D2400" s="1">
        <v>4309</v>
      </c>
      <c r="E2400" t="s">
        <v>15</v>
      </c>
      <c r="F2400" t="s">
        <v>18</v>
      </c>
      <c r="G2400">
        <v>2</v>
      </c>
      <c r="H2400" s="1">
        <f t="shared" si="75"/>
        <v>8618</v>
      </c>
      <c r="I2400" t="s">
        <v>92</v>
      </c>
      <c r="J2400" t="s">
        <v>70</v>
      </c>
    </row>
    <row r="2401" spans="1:10" x14ac:dyDescent="0.25">
      <c r="A2401" t="s">
        <v>65</v>
      </c>
      <c r="B2401" t="s">
        <v>20</v>
      </c>
      <c r="C2401" t="str">
        <f t="shared" si="74"/>
        <v>Union Station -- Brookland</v>
      </c>
      <c r="D2401" s="1">
        <v>16820</v>
      </c>
      <c r="E2401" t="s">
        <v>15</v>
      </c>
      <c r="F2401" t="s">
        <v>15</v>
      </c>
      <c r="G2401">
        <v>1</v>
      </c>
      <c r="H2401" s="1">
        <f t="shared" si="75"/>
        <v>16820</v>
      </c>
      <c r="I2401" t="s">
        <v>92</v>
      </c>
      <c r="J2401" t="s">
        <v>71</v>
      </c>
    </row>
    <row r="2402" spans="1:10" x14ac:dyDescent="0.25">
      <c r="A2402" t="s">
        <v>65</v>
      </c>
      <c r="B2402" t="s">
        <v>21</v>
      </c>
      <c r="C2402" t="str">
        <f t="shared" si="74"/>
        <v>Union Station -- Capitol Heights</v>
      </c>
      <c r="D2402" s="1">
        <v>992</v>
      </c>
      <c r="E2402" t="s">
        <v>15</v>
      </c>
      <c r="F2402" t="s">
        <v>1</v>
      </c>
      <c r="G2402">
        <v>2</v>
      </c>
      <c r="H2402" s="1">
        <f t="shared" si="75"/>
        <v>1984</v>
      </c>
      <c r="I2402" t="s">
        <v>92</v>
      </c>
      <c r="J2402" t="s">
        <v>69</v>
      </c>
    </row>
    <row r="2403" spans="1:10" x14ac:dyDescent="0.25">
      <c r="A2403" t="s">
        <v>65</v>
      </c>
      <c r="B2403" t="s">
        <v>26</v>
      </c>
      <c r="C2403" t="str">
        <f t="shared" si="74"/>
        <v>Union Station -- Clarendon</v>
      </c>
      <c r="D2403" s="1">
        <v>4047</v>
      </c>
      <c r="E2403" t="s">
        <v>15</v>
      </c>
      <c r="F2403" t="s">
        <v>12</v>
      </c>
      <c r="G2403">
        <v>2</v>
      </c>
      <c r="H2403" s="1">
        <f t="shared" si="75"/>
        <v>8094</v>
      </c>
      <c r="I2403" t="s">
        <v>92</v>
      </c>
      <c r="J2403" t="s">
        <v>72</v>
      </c>
    </row>
    <row r="2404" spans="1:10" x14ac:dyDescent="0.25">
      <c r="A2404" t="s">
        <v>65</v>
      </c>
      <c r="B2404" t="s">
        <v>265</v>
      </c>
      <c r="C2404" t="str">
        <f t="shared" si="74"/>
        <v>Union Station -- Congress Heights</v>
      </c>
      <c r="D2404" s="1">
        <v>1961</v>
      </c>
      <c r="E2404" t="s">
        <v>15</v>
      </c>
      <c r="F2404" t="s">
        <v>4</v>
      </c>
      <c r="G2404">
        <v>2</v>
      </c>
      <c r="H2404" s="1">
        <f t="shared" si="75"/>
        <v>3922</v>
      </c>
      <c r="I2404" t="s">
        <v>92</v>
      </c>
      <c r="J2404" t="s">
        <v>74</v>
      </c>
    </row>
    <row r="2405" spans="1:10" x14ac:dyDescent="0.25">
      <c r="A2405" t="s">
        <v>65</v>
      </c>
      <c r="B2405" t="s">
        <v>266</v>
      </c>
      <c r="C2405" t="str">
        <f t="shared" si="74"/>
        <v>Union Station -- Court House</v>
      </c>
      <c r="D2405" s="1">
        <v>6266</v>
      </c>
      <c r="E2405" t="s">
        <v>15</v>
      </c>
      <c r="F2405" t="s">
        <v>12</v>
      </c>
      <c r="G2405">
        <v>2</v>
      </c>
      <c r="H2405" s="1">
        <f t="shared" si="75"/>
        <v>12532</v>
      </c>
      <c r="I2405" t="s">
        <v>92</v>
      </c>
      <c r="J2405" t="s">
        <v>72</v>
      </c>
    </row>
    <row r="2406" spans="1:10" x14ac:dyDescent="0.25">
      <c r="A2406" t="s">
        <v>65</v>
      </c>
      <c r="B2406" t="s">
        <v>267</v>
      </c>
      <c r="C2406" t="str">
        <f t="shared" si="74"/>
        <v>Union Station -- Crystal City</v>
      </c>
      <c r="D2406" s="1">
        <v>10763</v>
      </c>
      <c r="E2406" t="s">
        <v>15</v>
      </c>
      <c r="F2406" t="s">
        <v>18</v>
      </c>
      <c r="G2406">
        <v>2</v>
      </c>
      <c r="H2406" s="1">
        <f t="shared" si="75"/>
        <v>21526</v>
      </c>
      <c r="I2406" t="s">
        <v>92</v>
      </c>
      <c r="J2406" t="s">
        <v>72</v>
      </c>
    </row>
    <row r="2407" spans="1:10" x14ac:dyDescent="0.25">
      <c r="A2407" t="s">
        <v>65</v>
      </c>
      <c r="B2407" t="s">
        <v>268</v>
      </c>
      <c r="C2407" t="str">
        <f t="shared" si="74"/>
        <v>Union Station -- Deanwood</v>
      </c>
      <c r="D2407" s="1">
        <v>757</v>
      </c>
      <c r="E2407" t="s">
        <v>15</v>
      </c>
      <c r="F2407" t="s">
        <v>25</v>
      </c>
      <c r="G2407">
        <v>2</v>
      </c>
      <c r="H2407" s="1">
        <f t="shared" si="75"/>
        <v>1514</v>
      </c>
      <c r="I2407" t="s">
        <v>92</v>
      </c>
      <c r="J2407" t="s">
        <v>69</v>
      </c>
    </row>
    <row r="2408" spans="1:10" x14ac:dyDescent="0.25">
      <c r="A2408" t="s">
        <v>65</v>
      </c>
      <c r="B2408" t="s">
        <v>271</v>
      </c>
      <c r="C2408" t="str">
        <f t="shared" si="74"/>
        <v>Union Station -- East Falls Church</v>
      </c>
      <c r="D2408" s="1">
        <v>4821</v>
      </c>
      <c r="E2408" t="s">
        <v>15</v>
      </c>
      <c r="F2408" t="s">
        <v>12</v>
      </c>
      <c r="G2408">
        <v>2</v>
      </c>
      <c r="H2408" s="1">
        <f t="shared" si="75"/>
        <v>9642</v>
      </c>
      <c r="I2408" t="s">
        <v>92</v>
      </c>
      <c r="J2408" t="s">
        <v>70</v>
      </c>
    </row>
    <row r="2409" spans="1:10" x14ac:dyDescent="0.25">
      <c r="A2409" t="s">
        <v>65</v>
      </c>
      <c r="B2409" t="s">
        <v>273</v>
      </c>
      <c r="C2409" t="str">
        <f t="shared" si="74"/>
        <v>Union Station -- Eisenhower Avenue</v>
      </c>
      <c r="D2409" s="1">
        <v>1248</v>
      </c>
      <c r="E2409" t="s">
        <v>15</v>
      </c>
      <c r="F2409" t="s">
        <v>274</v>
      </c>
      <c r="G2409">
        <v>2</v>
      </c>
      <c r="H2409" s="1">
        <f t="shared" si="75"/>
        <v>2496</v>
      </c>
      <c r="I2409" t="s">
        <v>92</v>
      </c>
      <c r="J2409" t="s">
        <v>70</v>
      </c>
    </row>
    <row r="2410" spans="1:10" x14ac:dyDescent="0.25">
      <c r="A2410" t="s">
        <v>65</v>
      </c>
      <c r="B2410" t="s">
        <v>116</v>
      </c>
      <c r="C2410" t="str">
        <f t="shared" si="74"/>
        <v>Union Station -- Fort Totten</v>
      </c>
      <c r="D2410" s="1">
        <v>13668</v>
      </c>
      <c r="E2410" t="s">
        <v>15</v>
      </c>
      <c r="F2410" t="s">
        <v>117</v>
      </c>
      <c r="G2410">
        <v>1</v>
      </c>
      <c r="H2410" s="1">
        <f t="shared" si="75"/>
        <v>13668</v>
      </c>
      <c r="I2410" t="s">
        <v>92</v>
      </c>
      <c r="J2410" t="s">
        <v>71</v>
      </c>
    </row>
    <row r="2411" spans="1:10" x14ac:dyDescent="0.25">
      <c r="A2411" t="s">
        <v>65</v>
      </c>
      <c r="B2411" t="s">
        <v>119</v>
      </c>
      <c r="C2411" t="str">
        <f t="shared" si="74"/>
        <v>Union Station -- Friendship Heights</v>
      </c>
      <c r="D2411" s="1">
        <v>12849</v>
      </c>
      <c r="E2411" t="s">
        <v>15</v>
      </c>
      <c r="F2411" t="s">
        <v>15</v>
      </c>
      <c r="G2411">
        <v>1</v>
      </c>
      <c r="H2411" s="1">
        <f t="shared" si="75"/>
        <v>12849</v>
      </c>
      <c r="I2411" t="s">
        <v>92</v>
      </c>
      <c r="J2411" t="s">
        <v>69</v>
      </c>
    </row>
    <row r="2412" spans="1:10" x14ac:dyDescent="0.25">
      <c r="A2412" t="s">
        <v>65</v>
      </c>
      <c r="B2412" t="s">
        <v>129</v>
      </c>
      <c r="C2412" t="str">
        <f t="shared" si="74"/>
        <v>Union Station -- King Street</v>
      </c>
      <c r="D2412" s="1">
        <v>6979</v>
      </c>
      <c r="E2412" t="s">
        <v>15</v>
      </c>
      <c r="F2412" t="s">
        <v>18</v>
      </c>
      <c r="G2412">
        <v>2</v>
      </c>
      <c r="H2412" s="1">
        <f t="shared" si="75"/>
        <v>13958</v>
      </c>
      <c r="I2412" t="s">
        <v>92</v>
      </c>
      <c r="J2412" t="s">
        <v>70</v>
      </c>
    </row>
    <row r="2413" spans="1:10" x14ac:dyDescent="0.25">
      <c r="A2413" t="s">
        <v>65</v>
      </c>
      <c r="B2413" t="s">
        <v>185</v>
      </c>
      <c r="C2413" t="str">
        <f t="shared" si="74"/>
        <v>Union Station -- Minnesota Avenue</v>
      </c>
      <c r="D2413" s="1">
        <v>939</v>
      </c>
      <c r="E2413" t="s">
        <v>15</v>
      </c>
      <c r="F2413" t="s">
        <v>25</v>
      </c>
      <c r="G2413">
        <v>2</v>
      </c>
      <c r="H2413" s="1">
        <f t="shared" si="75"/>
        <v>1878</v>
      </c>
      <c r="I2413" t="s">
        <v>92</v>
      </c>
      <c r="J2413" t="s">
        <v>69</v>
      </c>
    </row>
    <row r="2414" spans="1:10" x14ac:dyDescent="0.25">
      <c r="A2414" t="s">
        <v>65</v>
      </c>
      <c r="B2414" t="s">
        <v>156</v>
      </c>
      <c r="C2414" t="str">
        <f t="shared" si="74"/>
        <v>Union Station -- Pentagon</v>
      </c>
      <c r="D2414" s="1">
        <v>16011</v>
      </c>
      <c r="E2414" t="s">
        <v>15</v>
      </c>
      <c r="F2414" t="s">
        <v>18</v>
      </c>
      <c r="G2414">
        <v>2</v>
      </c>
      <c r="H2414" s="1">
        <f t="shared" si="75"/>
        <v>32022</v>
      </c>
      <c r="I2414" t="s">
        <v>92</v>
      </c>
      <c r="J2414" t="s">
        <v>70</v>
      </c>
    </row>
    <row r="2415" spans="1:10" x14ac:dyDescent="0.25">
      <c r="A2415" t="s">
        <v>65</v>
      </c>
      <c r="B2415" t="s">
        <v>157</v>
      </c>
      <c r="C2415" t="str">
        <f t="shared" si="74"/>
        <v>Union Station -- Pentagon City</v>
      </c>
      <c r="D2415" s="1">
        <v>12598</v>
      </c>
      <c r="E2415" t="s">
        <v>15</v>
      </c>
      <c r="F2415" t="s">
        <v>18</v>
      </c>
      <c r="G2415">
        <v>2</v>
      </c>
      <c r="H2415" s="1">
        <f t="shared" si="75"/>
        <v>25196</v>
      </c>
      <c r="I2415" t="s">
        <v>92</v>
      </c>
      <c r="J2415" t="s">
        <v>72</v>
      </c>
    </row>
    <row r="2416" spans="1:10" x14ac:dyDescent="0.25">
      <c r="A2416" t="s">
        <v>65</v>
      </c>
      <c r="B2416" t="s">
        <v>160</v>
      </c>
      <c r="C2416" t="str">
        <f t="shared" si="74"/>
        <v>Union Station -- Reagan Washington National Airport</v>
      </c>
      <c r="D2416" s="1">
        <v>5371</v>
      </c>
      <c r="E2416" t="s">
        <v>15</v>
      </c>
      <c r="F2416" t="s">
        <v>18</v>
      </c>
      <c r="G2416">
        <v>2</v>
      </c>
      <c r="H2416" s="1">
        <f t="shared" si="75"/>
        <v>10742</v>
      </c>
      <c r="I2416" t="s">
        <v>92</v>
      </c>
      <c r="J2416" t="s">
        <v>70</v>
      </c>
    </row>
    <row r="2417" spans="1:10" x14ac:dyDescent="0.25">
      <c r="A2417" t="s">
        <v>65</v>
      </c>
      <c r="B2417" t="s">
        <v>161</v>
      </c>
      <c r="C2417" t="str">
        <f t="shared" si="74"/>
        <v>Union Station -- Rhode Island Avenue</v>
      </c>
      <c r="D2417" s="1">
        <v>12544</v>
      </c>
      <c r="E2417" t="s">
        <v>15</v>
      </c>
      <c r="F2417" t="s">
        <v>15</v>
      </c>
      <c r="G2417">
        <v>1</v>
      </c>
      <c r="H2417" s="1">
        <f t="shared" si="75"/>
        <v>12544</v>
      </c>
      <c r="I2417" t="s">
        <v>92</v>
      </c>
      <c r="J2417" t="s">
        <v>71</v>
      </c>
    </row>
    <row r="2418" spans="1:10" x14ac:dyDescent="0.25">
      <c r="A2418" t="s">
        <v>65</v>
      </c>
      <c r="B2418" t="s">
        <v>163</v>
      </c>
      <c r="C2418" t="str">
        <f t="shared" si="74"/>
        <v>Union Station -- Rosslyn</v>
      </c>
      <c r="D2418" s="1">
        <v>12442</v>
      </c>
      <c r="E2418" t="s">
        <v>15</v>
      </c>
      <c r="F2418" t="s">
        <v>23</v>
      </c>
      <c r="G2418">
        <v>2</v>
      </c>
      <c r="H2418" s="1">
        <f t="shared" si="75"/>
        <v>24884</v>
      </c>
      <c r="I2418" t="s">
        <v>92</v>
      </c>
      <c r="J2418" t="s">
        <v>70</v>
      </c>
    </row>
    <row r="2419" spans="1:10" x14ac:dyDescent="0.25">
      <c r="A2419" t="s">
        <v>65</v>
      </c>
      <c r="B2419" t="s">
        <v>168</v>
      </c>
      <c r="C2419" t="str">
        <f t="shared" si="74"/>
        <v>Union Station -- Southern Avenue</v>
      </c>
      <c r="D2419" s="1">
        <v>4158</v>
      </c>
      <c r="E2419" t="s">
        <v>15</v>
      </c>
      <c r="F2419" t="s">
        <v>4</v>
      </c>
      <c r="G2419">
        <v>2</v>
      </c>
      <c r="H2419" s="1">
        <f t="shared" si="75"/>
        <v>8316</v>
      </c>
      <c r="I2419" t="s">
        <v>92</v>
      </c>
      <c r="J2419" t="s">
        <v>69</v>
      </c>
    </row>
    <row r="2420" spans="1:10" x14ac:dyDescent="0.25">
      <c r="A2420" t="s">
        <v>65</v>
      </c>
      <c r="B2420" t="s">
        <v>60</v>
      </c>
      <c r="C2420" t="str">
        <f t="shared" si="74"/>
        <v>Union Station -- Takoma</v>
      </c>
      <c r="D2420" s="1">
        <v>13260</v>
      </c>
      <c r="E2420" t="s">
        <v>15</v>
      </c>
      <c r="F2420" t="s">
        <v>15</v>
      </c>
      <c r="G2420">
        <v>1</v>
      </c>
      <c r="H2420" s="1">
        <f t="shared" si="75"/>
        <v>13260</v>
      </c>
      <c r="I2420" t="s">
        <v>92</v>
      </c>
      <c r="J2420" t="s">
        <v>71</v>
      </c>
    </row>
    <row r="2421" spans="1:10" x14ac:dyDescent="0.25">
      <c r="A2421" t="s">
        <v>65</v>
      </c>
      <c r="B2421" t="s">
        <v>66</v>
      </c>
      <c r="C2421" t="str">
        <f t="shared" si="74"/>
        <v>Union Station -- Van Dorn Street</v>
      </c>
      <c r="D2421" s="1">
        <v>2397</v>
      </c>
      <c r="E2421" t="s">
        <v>15</v>
      </c>
      <c r="F2421" t="s">
        <v>10</v>
      </c>
      <c r="G2421">
        <v>2</v>
      </c>
      <c r="H2421" s="1">
        <f t="shared" si="75"/>
        <v>4794</v>
      </c>
      <c r="I2421" t="s">
        <v>92</v>
      </c>
      <c r="J2421" t="s">
        <v>72</v>
      </c>
    </row>
    <row r="2422" spans="1:10" x14ac:dyDescent="0.25">
      <c r="A2422" t="s">
        <v>65</v>
      </c>
      <c r="B2422" t="s">
        <v>201</v>
      </c>
      <c r="C2422" t="str">
        <f t="shared" si="74"/>
        <v>Union Station -- Virginia Square-GMU</v>
      </c>
      <c r="D2422" s="1">
        <v>3633</v>
      </c>
      <c r="E2422" t="s">
        <v>15</v>
      </c>
      <c r="F2422" t="s">
        <v>12</v>
      </c>
      <c r="G2422">
        <v>2</v>
      </c>
      <c r="H2422" s="1">
        <f t="shared" si="75"/>
        <v>7266</v>
      </c>
      <c r="I2422" t="s">
        <v>92</v>
      </c>
      <c r="J2422" t="s">
        <v>70</v>
      </c>
    </row>
    <row r="2423" spans="1:10" x14ac:dyDescent="0.25">
      <c r="A2423" t="s">
        <v>199</v>
      </c>
      <c r="B2423" t="s">
        <v>3</v>
      </c>
      <c r="C2423" t="str">
        <f t="shared" si="74"/>
        <v>Van Ness-UDC -- Anacostia</v>
      </c>
      <c r="D2423" s="1">
        <v>1553</v>
      </c>
      <c r="E2423" t="s">
        <v>15</v>
      </c>
      <c r="F2423" t="s">
        <v>4</v>
      </c>
      <c r="G2423">
        <v>2</v>
      </c>
      <c r="H2423" s="1">
        <f t="shared" si="75"/>
        <v>3106</v>
      </c>
      <c r="I2423" t="s">
        <v>92</v>
      </c>
      <c r="J2423" t="s">
        <v>69</v>
      </c>
    </row>
    <row r="2424" spans="1:10" x14ac:dyDescent="0.25">
      <c r="A2424" t="s">
        <v>199</v>
      </c>
      <c r="B2424" t="s">
        <v>9</v>
      </c>
      <c r="C2424" t="str">
        <f t="shared" si="74"/>
        <v>Van Ness-UDC -- Arlington Cemetery</v>
      </c>
      <c r="D2424" s="1">
        <v>153</v>
      </c>
      <c r="E2424" t="s">
        <v>15</v>
      </c>
      <c r="F2424" t="s">
        <v>10</v>
      </c>
      <c r="G2424">
        <v>2</v>
      </c>
      <c r="H2424" s="1">
        <f t="shared" si="75"/>
        <v>306</v>
      </c>
      <c r="I2424" t="s">
        <v>92</v>
      </c>
      <c r="J2424" t="s">
        <v>70</v>
      </c>
    </row>
    <row r="2425" spans="1:10" x14ac:dyDescent="0.25">
      <c r="A2425" t="s">
        <v>199</v>
      </c>
      <c r="B2425" t="s">
        <v>11</v>
      </c>
      <c r="C2425" t="str">
        <f t="shared" si="74"/>
        <v>Van Ness-UDC -- Ballston</v>
      </c>
      <c r="D2425" s="1">
        <v>1024</v>
      </c>
      <c r="E2425" t="s">
        <v>15</v>
      </c>
      <c r="F2425" t="s">
        <v>12</v>
      </c>
      <c r="G2425">
        <v>2</v>
      </c>
      <c r="H2425" s="1">
        <f t="shared" si="75"/>
        <v>2048</v>
      </c>
      <c r="I2425" t="s">
        <v>92</v>
      </c>
      <c r="J2425" t="s">
        <v>72</v>
      </c>
    </row>
    <row r="2426" spans="1:10" x14ac:dyDescent="0.25">
      <c r="A2426" t="s">
        <v>199</v>
      </c>
      <c r="B2426" t="s">
        <v>13</v>
      </c>
      <c r="C2426" t="str">
        <f t="shared" si="74"/>
        <v>Van Ness-UDC -- Benning Road</v>
      </c>
      <c r="D2426" s="1">
        <v>709</v>
      </c>
      <c r="E2426" t="s">
        <v>15</v>
      </c>
      <c r="F2426" t="s">
        <v>1</v>
      </c>
      <c r="G2426">
        <v>2</v>
      </c>
      <c r="H2426" s="1">
        <f t="shared" si="75"/>
        <v>1418</v>
      </c>
      <c r="I2426" t="s">
        <v>92</v>
      </c>
      <c r="J2426" t="s">
        <v>69</v>
      </c>
    </row>
    <row r="2427" spans="1:10" x14ac:dyDescent="0.25">
      <c r="A2427" t="s">
        <v>199</v>
      </c>
      <c r="B2427" t="s">
        <v>17</v>
      </c>
      <c r="C2427" t="str">
        <f t="shared" si="74"/>
        <v>Van Ness-UDC -- Braddock Road</v>
      </c>
      <c r="D2427" s="1">
        <v>493</v>
      </c>
      <c r="E2427" t="s">
        <v>15</v>
      </c>
      <c r="F2427" t="s">
        <v>18</v>
      </c>
      <c r="G2427">
        <v>2</v>
      </c>
      <c r="H2427" s="1">
        <f t="shared" si="75"/>
        <v>986</v>
      </c>
      <c r="I2427" t="s">
        <v>92</v>
      </c>
      <c r="J2427" t="s">
        <v>75</v>
      </c>
    </row>
    <row r="2428" spans="1:10" x14ac:dyDescent="0.25">
      <c r="A2428" t="s">
        <v>199</v>
      </c>
      <c r="B2428" t="s">
        <v>20</v>
      </c>
      <c r="C2428" t="str">
        <f t="shared" si="74"/>
        <v>Van Ness-UDC -- Brookland</v>
      </c>
      <c r="D2428" s="1">
        <v>1578</v>
      </c>
      <c r="E2428" t="s">
        <v>15</v>
      </c>
      <c r="F2428" t="s">
        <v>15</v>
      </c>
      <c r="G2428">
        <v>1</v>
      </c>
      <c r="H2428" s="1">
        <f t="shared" si="75"/>
        <v>1578</v>
      </c>
      <c r="I2428" t="s">
        <v>92</v>
      </c>
      <c r="J2428" t="s">
        <v>69</v>
      </c>
    </row>
    <row r="2429" spans="1:10" x14ac:dyDescent="0.25">
      <c r="A2429" t="s">
        <v>199</v>
      </c>
      <c r="B2429" t="s">
        <v>21</v>
      </c>
      <c r="C2429" t="str">
        <f t="shared" si="74"/>
        <v>Van Ness-UDC -- Capitol Heights</v>
      </c>
      <c r="D2429" s="1">
        <v>395</v>
      </c>
      <c r="E2429" t="s">
        <v>15</v>
      </c>
      <c r="F2429" t="s">
        <v>1</v>
      </c>
      <c r="G2429">
        <v>2</v>
      </c>
      <c r="H2429" s="1">
        <f t="shared" si="75"/>
        <v>790</v>
      </c>
      <c r="I2429" t="s">
        <v>92</v>
      </c>
      <c r="J2429" t="s">
        <v>71</v>
      </c>
    </row>
    <row r="2430" spans="1:10" x14ac:dyDescent="0.25">
      <c r="A2430" t="s">
        <v>199</v>
      </c>
      <c r="B2430" t="s">
        <v>26</v>
      </c>
      <c r="C2430" t="str">
        <f t="shared" si="74"/>
        <v>Van Ness-UDC -- Clarendon</v>
      </c>
      <c r="D2430" s="1">
        <v>501</v>
      </c>
      <c r="E2430" t="s">
        <v>15</v>
      </c>
      <c r="F2430" t="s">
        <v>12</v>
      </c>
      <c r="G2430">
        <v>2</v>
      </c>
      <c r="H2430" s="1">
        <f t="shared" si="75"/>
        <v>1002</v>
      </c>
      <c r="I2430" t="s">
        <v>92</v>
      </c>
      <c r="J2430" t="s">
        <v>72</v>
      </c>
    </row>
    <row r="2431" spans="1:10" x14ac:dyDescent="0.25">
      <c r="A2431" t="s">
        <v>199</v>
      </c>
      <c r="B2431" t="s">
        <v>265</v>
      </c>
      <c r="C2431" t="str">
        <f t="shared" si="74"/>
        <v>Van Ness-UDC -- Congress Heights</v>
      </c>
      <c r="D2431" s="1">
        <v>575</v>
      </c>
      <c r="E2431" t="s">
        <v>15</v>
      </c>
      <c r="F2431" t="s">
        <v>4</v>
      </c>
      <c r="G2431">
        <v>2</v>
      </c>
      <c r="H2431" s="1">
        <f t="shared" si="75"/>
        <v>1150</v>
      </c>
      <c r="I2431" t="s">
        <v>92</v>
      </c>
      <c r="J2431" t="s">
        <v>71</v>
      </c>
    </row>
    <row r="2432" spans="1:10" x14ac:dyDescent="0.25">
      <c r="A2432" t="s">
        <v>199</v>
      </c>
      <c r="B2432" t="s">
        <v>266</v>
      </c>
      <c r="C2432" t="str">
        <f t="shared" si="74"/>
        <v>Van Ness-UDC -- Court House</v>
      </c>
      <c r="D2432" s="1">
        <v>793</v>
      </c>
      <c r="E2432" t="s">
        <v>15</v>
      </c>
      <c r="F2432" t="s">
        <v>12</v>
      </c>
      <c r="G2432">
        <v>2</v>
      </c>
      <c r="H2432" s="1">
        <f t="shared" si="75"/>
        <v>1586</v>
      </c>
      <c r="I2432" t="s">
        <v>92</v>
      </c>
      <c r="J2432" t="s">
        <v>70</v>
      </c>
    </row>
    <row r="2433" spans="1:10" x14ac:dyDescent="0.25">
      <c r="A2433" t="s">
        <v>199</v>
      </c>
      <c r="B2433" t="s">
        <v>267</v>
      </c>
      <c r="C2433" t="str">
        <f t="shared" si="74"/>
        <v>Van Ness-UDC -- Crystal City</v>
      </c>
      <c r="D2433" s="1">
        <v>1006</v>
      </c>
      <c r="E2433" t="s">
        <v>15</v>
      </c>
      <c r="F2433" t="s">
        <v>18</v>
      </c>
      <c r="G2433">
        <v>2</v>
      </c>
      <c r="H2433" s="1">
        <f t="shared" si="75"/>
        <v>2012</v>
      </c>
      <c r="I2433" t="s">
        <v>92</v>
      </c>
      <c r="J2433" t="s">
        <v>70</v>
      </c>
    </row>
    <row r="2434" spans="1:10" x14ac:dyDescent="0.25">
      <c r="A2434" t="s">
        <v>199</v>
      </c>
      <c r="B2434" t="s">
        <v>268</v>
      </c>
      <c r="C2434" t="str">
        <f t="shared" ref="C2434:C2497" si="76">(A2434&amp;" -- "&amp;B2434)</f>
        <v>Van Ness-UDC -- Deanwood</v>
      </c>
      <c r="D2434" s="1">
        <v>296</v>
      </c>
      <c r="E2434" t="s">
        <v>15</v>
      </c>
      <c r="F2434" t="s">
        <v>25</v>
      </c>
      <c r="G2434">
        <v>2</v>
      </c>
      <c r="H2434" s="1">
        <f t="shared" ref="H2434:H2497" si="77">D2434*G2434</f>
        <v>592</v>
      </c>
      <c r="I2434" t="s">
        <v>92</v>
      </c>
      <c r="J2434" t="s">
        <v>69</v>
      </c>
    </row>
    <row r="2435" spans="1:10" x14ac:dyDescent="0.25">
      <c r="A2435" t="s">
        <v>199</v>
      </c>
      <c r="B2435" t="s">
        <v>271</v>
      </c>
      <c r="C2435" t="str">
        <f t="shared" si="76"/>
        <v>Van Ness-UDC -- East Falls Church</v>
      </c>
      <c r="D2435" s="1">
        <v>370</v>
      </c>
      <c r="E2435" t="s">
        <v>15</v>
      </c>
      <c r="F2435" t="s">
        <v>12</v>
      </c>
      <c r="G2435">
        <v>2</v>
      </c>
      <c r="H2435" s="1">
        <f t="shared" si="77"/>
        <v>740</v>
      </c>
      <c r="I2435" t="s">
        <v>92</v>
      </c>
      <c r="J2435" t="s">
        <v>72</v>
      </c>
    </row>
    <row r="2436" spans="1:10" x14ac:dyDescent="0.25">
      <c r="A2436" t="s">
        <v>199</v>
      </c>
      <c r="B2436" t="s">
        <v>273</v>
      </c>
      <c r="C2436" t="str">
        <f t="shared" si="76"/>
        <v>Van Ness-UDC -- Eisenhower Avenue</v>
      </c>
      <c r="D2436" s="1">
        <v>155</v>
      </c>
      <c r="E2436" t="s">
        <v>15</v>
      </c>
      <c r="F2436" t="s">
        <v>274</v>
      </c>
      <c r="G2436">
        <v>2</v>
      </c>
      <c r="H2436" s="1">
        <f t="shared" si="77"/>
        <v>310</v>
      </c>
      <c r="I2436" t="s">
        <v>92</v>
      </c>
      <c r="J2436" t="s">
        <v>70</v>
      </c>
    </row>
    <row r="2437" spans="1:10" x14ac:dyDescent="0.25">
      <c r="A2437" t="s">
        <v>199</v>
      </c>
      <c r="B2437" t="s">
        <v>116</v>
      </c>
      <c r="C2437" t="str">
        <f t="shared" si="76"/>
        <v>Van Ness-UDC -- Fort Totten</v>
      </c>
      <c r="D2437" s="1">
        <v>1693</v>
      </c>
      <c r="E2437" t="s">
        <v>15</v>
      </c>
      <c r="F2437" t="s">
        <v>117</v>
      </c>
      <c r="G2437">
        <v>1</v>
      </c>
      <c r="H2437" s="1">
        <f t="shared" si="77"/>
        <v>1693</v>
      </c>
      <c r="I2437" t="s">
        <v>92</v>
      </c>
      <c r="J2437" t="s">
        <v>71</v>
      </c>
    </row>
    <row r="2438" spans="1:10" x14ac:dyDescent="0.25">
      <c r="A2438" t="s">
        <v>199</v>
      </c>
      <c r="B2438" t="s">
        <v>119</v>
      </c>
      <c r="C2438" t="str">
        <f t="shared" si="76"/>
        <v>Van Ness-UDC -- Friendship Heights</v>
      </c>
      <c r="D2438" s="1">
        <v>5728</v>
      </c>
      <c r="E2438" t="s">
        <v>15</v>
      </c>
      <c r="F2438" t="s">
        <v>15</v>
      </c>
      <c r="G2438">
        <v>1</v>
      </c>
      <c r="H2438" s="1">
        <f t="shared" si="77"/>
        <v>5728</v>
      </c>
      <c r="I2438" t="s">
        <v>92</v>
      </c>
      <c r="J2438" t="s">
        <v>69</v>
      </c>
    </row>
    <row r="2439" spans="1:10" x14ac:dyDescent="0.25">
      <c r="A2439" t="s">
        <v>199</v>
      </c>
      <c r="B2439" t="s">
        <v>129</v>
      </c>
      <c r="C2439" t="str">
        <f t="shared" si="76"/>
        <v>Van Ness-UDC -- King Street</v>
      </c>
      <c r="D2439" s="1">
        <v>907</v>
      </c>
      <c r="E2439" t="s">
        <v>15</v>
      </c>
      <c r="F2439" t="s">
        <v>18</v>
      </c>
      <c r="G2439">
        <v>2</v>
      </c>
      <c r="H2439" s="1">
        <f t="shared" si="77"/>
        <v>1814</v>
      </c>
      <c r="I2439" t="s">
        <v>92</v>
      </c>
      <c r="J2439" t="s">
        <v>70</v>
      </c>
    </row>
    <row r="2440" spans="1:10" x14ac:dyDescent="0.25">
      <c r="A2440" t="s">
        <v>199</v>
      </c>
      <c r="B2440" t="s">
        <v>185</v>
      </c>
      <c r="C2440" t="str">
        <f t="shared" si="76"/>
        <v>Van Ness-UDC -- Minnesota Avenue</v>
      </c>
      <c r="D2440" s="1">
        <v>619</v>
      </c>
      <c r="E2440" t="s">
        <v>15</v>
      </c>
      <c r="F2440" t="s">
        <v>25</v>
      </c>
      <c r="G2440">
        <v>2</v>
      </c>
      <c r="H2440" s="1">
        <f t="shared" si="77"/>
        <v>1238</v>
      </c>
      <c r="I2440" t="s">
        <v>92</v>
      </c>
      <c r="J2440" t="s">
        <v>71</v>
      </c>
    </row>
    <row r="2441" spans="1:10" x14ac:dyDescent="0.25">
      <c r="A2441" t="s">
        <v>199</v>
      </c>
      <c r="B2441" t="s">
        <v>156</v>
      </c>
      <c r="C2441" t="str">
        <f t="shared" si="76"/>
        <v>Van Ness-UDC -- Pentagon</v>
      </c>
      <c r="D2441" s="1">
        <v>1128</v>
      </c>
      <c r="E2441" t="s">
        <v>15</v>
      </c>
      <c r="F2441" t="s">
        <v>18</v>
      </c>
      <c r="G2441">
        <v>2</v>
      </c>
      <c r="H2441" s="1">
        <f t="shared" si="77"/>
        <v>2256</v>
      </c>
      <c r="I2441" t="s">
        <v>92</v>
      </c>
      <c r="J2441" t="s">
        <v>72</v>
      </c>
    </row>
    <row r="2442" spans="1:10" x14ac:dyDescent="0.25">
      <c r="A2442" t="s">
        <v>199</v>
      </c>
      <c r="B2442" t="s">
        <v>157</v>
      </c>
      <c r="C2442" t="str">
        <f t="shared" si="76"/>
        <v>Van Ness-UDC -- Pentagon City</v>
      </c>
      <c r="D2442" s="1">
        <v>1409</v>
      </c>
      <c r="E2442" t="s">
        <v>15</v>
      </c>
      <c r="F2442" t="s">
        <v>18</v>
      </c>
      <c r="G2442">
        <v>2</v>
      </c>
      <c r="H2442" s="1">
        <f t="shared" si="77"/>
        <v>2818</v>
      </c>
      <c r="I2442" t="s">
        <v>92</v>
      </c>
      <c r="J2442" t="s">
        <v>72</v>
      </c>
    </row>
    <row r="2443" spans="1:10" x14ac:dyDescent="0.25">
      <c r="A2443" t="s">
        <v>199</v>
      </c>
      <c r="B2443" t="s">
        <v>160</v>
      </c>
      <c r="C2443" t="str">
        <f t="shared" si="76"/>
        <v>Van Ness-UDC -- Reagan Washington National Airport</v>
      </c>
      <c r="D2443" s="1">
        <v>1186</v>
      </c>
      <c r="E2443" t="s">
        <v>15</v>
      </c>
      <c r="F2443" t="s">
        <v>18</v>
      </c>
      <c r="G2443">
        <v>2</v>
      </c>
      <c r="H2443" s="1">
        <f t="shared" si="77"/>
        <v>2372</v>
      </c>
      <c r="I2443" t="s">
        <v>92</v>
      </c>
      <c r="J2443" t="s">
        <v>72</v>
      </c>
    </row>
    <row r="2444" spans="1:10" x14ac:dyDescent="0.25">
      <c r="A2444" t="s">
        <v>199</v>
      </c>
      <c r="B2444" t="s">
        <v>161</v>
      </c>
      <c r="C2444" t="str">
        <f t="shared" si="76"/>
        <v>Van Ness-UDC -- Rhode Island Avenue</v>
      </c>
      <c r="D2444" s="1">
        <v>1740</v>
      </c>
      <c r="E2444" t="s">
        <v>15</v>
      </c>
      <c r="F2444" t="s">
        <v>15</v>
      </c>
      <c r="G2444">
        <v>1</v>
      </c>
      <c r="H2444" s="1">
        <f t="shared" si="77"/>
        <v>1740</v>
      </c>
      <c r="I2444" t="s">
        <v>92</v>
      </c>
      <c r="J2444" t="s">
        <v>71</v>
      </c>
    </row>
    <row r="2445" spans="1:10" x14ac:dyDescent="0.25">
      <c r="A2445" t="s">
        <v>199</v>
      </c>
      <c r="B2445" t="s">
        <v>163</v>
      </c>
      <c r="C2445" t="str">
        <f t="shared" si="76"/>
        <v>Van Ness-UDC -- Rosslyn</v>
      </c>
      <c r="D2445" s="1">
        <v>1510</v>
      </c>
      <c r="E2445" t="s">
        <v>15</v>
      </c>
      <c r="F2445" t="s">
        <v>23</v>
      </c>
      <c r="G2445">
        <v>2</v>
      </c>
      <c r="H2445" s="1">
        <f t="shared" si="77"/>
        <v>3020</v>
      </c>
      <c r="I2445" t="s">
        <v>92</v>
      </c>
      <c r="J2445" t="s">
        <v>76</v>
      </c>
    </row>
    <row r="2446" spans="1:10" x14ac:dyDescent="0.25">
      <c r="A2446" t="s">
        <v>199</v>
      </c>
      <c r="B2446" t="s">
        <v>168</v>
      </c>
      <c r="C2446" t="str">
        <f t="shared" si="76"/>
        <v>Van Ness-UDC -- Southern Avenue</v>
      </c>
      <c r="D2446" s="1">
        <v>656</v>
      </c>
      <c r="E2446" t="s">
        <v>15</v>
      </c>
      <c r="F2446" t="s">
        <v>4</v>
      </c>
      <c r="G2446">
        <v>2</v>
      </c>
      <c r="H2446" s="1">
        <f t="shared" si="77"/>
        <v>1312</v>
      </c>
      <c r="I2446" t="s">
        <v>92</v>
      </c>
      <c r="J2446" t="s">
        <v>69</v>
      </c>
    </row>
    <row r="2447" spans="1:10" x14ac:dyDescent="0.25">
      <c r="A2447" t="s">
        <v>199</v>
      </c>
      <c r="B2447" t="s">
        <v>60</v>
      </c>
      <c r="C2447" t="str">
        <f t="shared" si="76"/>
        <v>Van Ness-UDC -- Takoma</v>
      </c>
      <c r="D2447" s="1">
        <v>1152</v>
      </c>
      <c r="E2447" t="s">
        <v>15</v>
      </c>
      <c r="F2447" t="s">
        <v>15</v>
      </c>
      <c r="G2447">
        <v>1</v>
      </c>
      <c r="H2447" s="1">
        <f t="shared" si="77"/>
        <v>1152</v>
      </c>
      <c r="I2447" t="s">
        <v>92</v>
      </c>
      <c r="J2447" t="s">
        <v>74</v>
      </c>
    </row>
    <row r="2448" spans="1:10" x14ac:dyDescent="0.25">
      <c r="A2448" t="s">
        <v>199</v>
      </c>
      <c r="B2448" t="s">
        <v>66</v>
      </c>
      <c r="C2448" t="str">
        <f t="shared" si="76"/>
        <v>Van Ness-UDC -- Van Dorn Street</v>
      </c>
      <c r="D2448" s="1">
        <v>250</v>
      </c>
      <c r="E2448" t="s">
        <v>15</v>
      </c>
      <c r="F2448" t="s">
        <v>10</v>
      </c>
      <c r="G2448">
        <v>2</v>
      </c>
      <c r="H2448" s="1">
        <f t="shared" si="77"/>
        <v>500</v>
      </c>
      <c r="I2448" t="s">
        <v>92</v>
      </c>
      <c r="J2448" t="s">
        <v>72</v>
      </c>
    </row>
    <row r="2449" spans="1:10" x14ac:dyDescent="0.25">
      <c r="A2449" t="s">
        <v>199</v>
      </c>
      <c r="B2449" t="s">
        <v>201</v>
      </c>
      <c r="C2449" t="str">
        <f t="shared" si="76"/>
        <v>Van Ness-UDC -- Virginia Square-GMU</v>
      </c>
      <c r="D2449" s="1">
        <v>331</v>
      </c>
      <c r="E2449" t="s">
        <v>15</v>
      </c>
      <c r="F2449" t="s">
        <v>12</v>
      </c>
      <c r="G2449">
        <v>2</v>
      </c>
      <c r="H2449" s="1">
        <f t="shared" si="77"/>
        <v>662</v>
      </c>
      <c r="I2449" t="s">
        <v>92</v>
      </c>
      <c r="J2449" t="s">
        <v>72</v>
      </c>
    </row>
    <row r="2450" spans="1:10" x14ac:dyDescent="0.25">
      <c r="A2450" t="s">
        <v>202</v>
      </c>
      <c r="B2450" t="s">
        <v>3</v>
      </c>
      <c r="C2450" t="str">
        <f t="shared" si="76"/>
        <v>Waterfront -- Anacostia</v>
      </c>
      <c r="D2450" s="1">
        <v>4392</v>
      </c>
      <c r="E2450" t="s">
        <v>7</v>
      </c>
      <c r="F2450" t="s">
        <v>4</v>
      </c>
      <c r="G2450">
        <v>1</v>
      </c>
      <c r="H2450" s="1">
        <f t="shared" si="77"/>
        <v>4392</v>
      </c>
      <c r="I2450" t="s">
        <v>92</v>
      </c>
      <c r="J2450" t="s">
        <v>71</v>
      </c>
    </row>
    <row r="2451" spans="1:10" x14ac:dyDescent="0.25">
      <c r="A2451" t="s">
        <v>202</v>
      </c>
      <c r="B2451" t="s">
        <v>9</v>
      </c>
      <c r="C2451" t="str">
        <f t="shared" si="76"/>
        <v>Waterfront -- Arlington Cemetery</v>
      </c>
      <c r="D2451" s="1">
        <v>134</v>
      </c>
      <c r="E2451" t="s">
        <v>7</v>
      </c>
      <c r="F2451" t="s">
        <v>10</v>
      </c>
      <c r="G2451">
        <v>2</v>
      </c>
      <c r="H2451" s="1">
        <f t="shared" si="77"/>
        <v>268</v>
      </c>
      <c r="I2451" t="s">
        <v>92</v>
      </c>
      <c r="J2451" t="s">
        <v>72</v>
      </c>
    </row>
    <row r="2452" spans="1:10" x14ac:dyDescent="0.25">
      <c r="A2452" t="s">
        <v>202</v>
      </c>
      <c r="B2452" t="s">
        <v>11</v>
      </c>
      <c r="C2452" t="str">
        <f t="shared" si="76"/>
        <v>Waterfront -- Ballston</v>
      </c>
      <c r="D2452" s="1">
        <v>712</v>
      </c>
      <c r="E2452" t="s">
        <v>7</v>
      </c>
      <c r="F2452" t="s">
        <v>12</v>
      </c>
      <c r="G2452">
        <v>2</v>
      </c>
      <c r="H2452" s="1">
        <f t="shared" si="77"/>
        <v>1424</v>
      </c>
      <c r="I2452" t="s">
        <v>92</v>
      </c>
      <c r="J2452" t="s">
        <v>70</v>
      </c>
    </row>
    <row r="2453" spans="1:10" x14ac:dyDescent="0.25">
      <c r="A2453" t="s">
        <v>202</v>
      </c>
      <c r="B2453" t="s">
        <v>13</v>
      </c>
      <c r="C2453" t="str">
        <f t="shared" si="76"/>
        <v>Waterfront -- Benning Road</v>
      </c>
      <c r="D2453" s="1">
        <v>790</v>
      </c>
      <c r="E2453" t="s">
        <v>7</v>
      </c>
      <c r="F2453" t="s">
        <v>1</v>
      </c>
      <c r="G2453">
        <v>2</v>
      </c>
      <c r="H2453" s="1">
        <f t="shared" si="77"/>
        <v>1580</v>
      </c>
      <c r="I2453" t="s">
        <v>92</v>
      </c>
      <c r="J2453" t="s">
        <v>69</v>
      </c>
    </row>
    <row r="2454" spans="1:10" x14ac:dyDescent="0.25">
      <c r="A2454" t="s">
        <v>202</v>
      </c>
      <c r="B2454" t="s">
        <v>17</v>
      </c>
      <c r="C2454" t="str">
        <f t="shared" si="76"/>
        <v>Waterfront -- Braddock Road</v>
      </c>
      <c r="D2454" s="1">
        <v>464</v>
      </c>
      <c r="E2454" t="s">
        <v>7</v>
      </c>
      <c r="F2454" t="s">
        <v>18</v>
      </c>
      <c r="G2454">
        <v>1</v>
      </c>
      <c r="H2454" s="1">
        <f t="shared" si="77"/>
        <v>464</v>
      </c>
      <c r="I2454" t="s">
        <v>92</v>
      </c>
      <c r="J2454" t="s">
        <v>72</v>
      </c>
    </row>
    <row r="2455" spans="1:10" x14ac:dyDescent="0.25">
      <c r="A2455" t="s">
        <v>202</v>
      </c>
      <c r="B2455" t="s">
        <v>20</v>
      </c>
      <c r="C2455" t="str">
        <f t="shared" si="76"/>
        <v>Waterfront -- Brookland</v>
      </c>
      <c r="D2455" s="1">
        <v>914</v>
      </c>
      <c r="E2455" t="s">
        <v>7</v>
      </c>
      <c r="F2455" t="s">
        <v>15</v>
      </c>
      <c r="G2455">
        <v>2</v>
      </c>
      <c r="H2455" s="1">
        <f t="shared" si="77"/>
        <v>1828</v>
      </c>
      <c r="I2455" t="s">
        <v>92</v>
      </c>
      <c r="J2455" t="s">
        <v>69</v>
      </c>
    </row>
    <row r="2456" spans="1:10" x14ac:dyDescent="0.25">
      <c r="A2456" t="s">
        <v>202</v>
      </c>
      <c r="B2456" t="s">
        <v>21</v>
      </c>
      <c r="C2456" t="str">
        <f t="shared" si="76"/>
        <v>Waterfront -- Capitol Heights</v>
      </c>
      <c r="D2456" s="1">
        <v>288</v>
      </c>
      <c r="E2456" t="s">
        <v>7</v>
      </c>
      <c r="F2456" t="s">
        <v>1</v>
      </c>
      <c r="G2456">
        <v>2</v>
      </c>
      <c r="H2456" s="1">
        <f t="shared" si="77"/>
        <v>576</v>
      </c>
      <c r="I2456" t="s">
        <v>92</v>
      </c>
      <c r="J2456" t="s">
        <v>69</v>
      </c>
    </row>
    <row r="2457" spans="1:10" x14ac:dyDescent="0.25">
      <c r="A2457" t="s">
        <v>202</v>
      </c>
      <c r="B2457" t="s">
        <v>26</v>
      </c>
      <c r="C2457" t="str">
        <f t="shared" si="76"/>
        <v>Waterfront -- Clarendon</v>
      </c>
      <c r="D2457" s="1">
        <v>255</v>
      </c>
      <c r="E2457" t="s">
        <v>7</v>
      </c>
      <c r="F2457" t="s">
        <v>12</v>
      </c>
      <c r="G2457">
        <v>2</v>
      </c>
      <c r="H2457" s="1">
        <f t="shared" si="77"/>
        <v>510</v>
      </c>
      <c r="I2457" t="s">
        <v>92</v>
      </c>
      <c r="J2457" t="s">
        <v>70</v>
      </c>
    </row>
    <row r="2458" spans="1:10" x14ac:dyDescent="0.25">
      <c r="A2458" t="s">
        <v>202</v>
      </c>
      <c r="B2458" t="s">
        <v>265</v>
      </c>
      <c r="C2458" t="str">
        <f t="shared" si="76"/>
        <v>Waterfront -- Congress Heights</v>
      </c>
      <c r="D2458" s="1">
        <v>1490</v>
      </c>
      <c r="E2458" t="s">
        <v>7</v>
      </c>
      <c r="F2458" t="s">
        <v>4</v>
      </c>
      <c r="G2458">
        <v>1</v>
      </c>
      <c r="H2458" s="1">
        <f t="shared" si="77"/>
        <v>1490</v>
      </c>
      <c r="I2458" t="s">
        <v>92</v>
      </c>
      <c r="J2458" t="s">
        <v>77</v>
      </c>
    </row>
    <row r="2459" spans="1:10" x14ac:dyDescent="0.25">
      <c r="A2459" t="s">
        <v>202</v>
      </c>
      <c r="B2459" t="s">
        <v>266</v>
      </c>
      <c r="C2459" t="str">
        <f t="shared" si="76"/>
        <v>Waterfront -- Court House</v>
      </c>
      <c r="D2459" s="1">
        <v>446</v>
      </c>
      <c r="E2459" t="s">
        <v>7</v>
      </c>
      <c r="F2459" t="s">
        <v>12</v>
      </c>
      <c r="G2459">
        <v>2</v>
      </c>
      <c r="H2459" s="1">
        <f t="shared" si="77"/>
        <v>892</v>
      </c>
      <c r="I2459" t="s">
        <v>92</v>
      </c>
      <c r="J2459" t="s">
        <v>70</v>
      </c>
    </row>
    <row r="2460" spans="1:10" x14ac:dyDescent="0.25">
      <c r="A2460" t="s">
        <v>202</v>
      </c>
      <c r="B2460" t="s">
        <v>267</v>
      </c>
      <c r="C2460" t="str">
        <f t="shared" si="76"/>
        <v>Waterfront -- Crystal City</v>
      </c>
      <c r="D2460" s="1">
        <v>1172</v>
      </c>
      <c r="E2460" t="s">
        <v>7</v>
      </c>
      <c r="F2460" t="s">
        <v>18</v>
      </c>
      <c r="G2460">
        <v>1</v>
      </c>
      <c r="H2460" s="1">
        <f t="shared" si="77"/>
        <v>1172</v>
      </c>
      <c r="I2460" t="s">
        <v>92</v>
      </c>
      <c r="J2460" t="s">
        <v>70</v>
      </c>
    </row>
    <row r="2461" spans="1:10" x14ac:dyDescent="0.25">
      <c r="A2461" t="s">
        <v>202</v>
      </c>
      <c r="B2461" t="s">
        <v>268</v>
      </c>
      <c r="C2461" t="str">
        <f t="shared" si="76"/>
        <v>Waterfront -- Deanwood</v>
      </c>
      <c r="D2461" s="1">
        <v>203</v>
      </c>
      <c r="E2461" t="s">
        <v>7</v>
      </c>
      <c r="F2461" t="s">
        <v>25</v>
      </c>
      <c r="G2461">
        <v>2</v>
      </c>
      <c r="H2461" s="1">
        <f t="shared" si="77"/>
        <v>406</v>
      </c>
      <c r="I2461" t="s">
        <v>92</v>
      </c>
      <c r="J2461" t="s">
        <v>69</v>
      </c>
    </row>
    <row r="2462" spans="1:10" x14ac:dyDescent="0.25">
      <c r="A2462" t="s">
        <v>202</v>
      </c>
      <c r="B2462" t="s">
        <v>271</v>
      </c>
      <c r="C2462" t="str">
        <f t="shared" si="76"/>
        <v>Waterfront -- East Falls Church</v>
      </c>
      <c r="D2462" s="1">
        <v>303</v>
      </c>
      <c r="E2462" t="s">
        <v>7</v>
      </c>
      <c r="F2462" t="s">
        <v>12</v>
      </c>
      <c r="G2462">
        <v>2</v>
      </c>
      <c r="H2462" s="1">
        <f t="shared" si="77"/>
        <v>606</v>
      </c>
      <c r="I2462" t="s">
        <v>92</v>
      </c>
      <c r="J2462" t="s">
        <v>72</v>
      </c>
    </row>
    <row r="2463" spans="1:10" x14ac:dyDescent="0.25">
      <c r="A2463" t="s">
        <v>202</v>
      </c>
      <c r="B2463" t="s">
        <v>273</v>
      </c>
      <c r="C2463" t="str">
        <f t="shared" si="76"/>
        <v>Waterfront -- Eisenhower Avenue</v>
      </c>
      <c r="D2463" s="1">
        <v>135</v>
      </c>
      <c r="E2463" t="s">
        <v>7</v>
      </c>
      <c r="F2463" t="s">
        <v>274</v>
      </c>
      <c r="G2463">
        <v>2</v>
      </c>
      <c r="H2463" s="1">
        <f t="shared" si="77"/>
        <v>270</v>
      </c>
      <c r="I2463" t="s">
        <v>92</v>
      </c>
      <c r="J2463" t="s">
        <v>72</v>
      </c>
    </row>
    <row r="2464" spans="1:10" x14ac:dyDescent="0.25">
      <c r="A2464" t="s">
        <v>202</v>
      </c>
      <c r="B2464" t="s">
        <v>116</v>
      </c>
      <c r="C2464" t="str">
        <f t="shared" si="76"/>
        <v>Waterfront -- Fort Totten</v>
      </c>
      <c r="D2464" s="1">
        <v>1819</v>
      </c>
      <c r="E2464" t="s">
        <v>7</v>
      </c>
      <c r="F2464" t="s">
        <v>117</v>
      </c>
      <c r="G2464">
        <v>1</v>
      </c>
      <c r="H2464" s="1">
        <f t="shared" si="77"/>
        <v>1819</v>
      </c>
      <c r="I2464" t="s">
        <v>92</v>
      </c>
      <c r="J2464" t="s">
        <v>71</v>
      </c>
    </row>
    <row r="2465" spans="1:10" x14ac:dyDescent="0.25">
      <c r="A2465" t="s">
        <v>202</v>
      </c>
      <c r="B2465" t="s">
        <v>119</v>
      </c>
      <c r="C2465" t="str">
        <f t="shared" si="76"/>
        <v>Waterfront -- Friendship Heights</v>
      </c>
      <c r="D2465" s="1">
        <v>1011</v>
      </c>
      <c r="E2465" t="s">
        <v>7</v>
      </c>
      <c r="F2465" t="s">
        <v>15</v>
      </c>
      <c r="G2465">
        <v>2</v>
      </c>
      <c r="H2465" s="1">
        <f t="shared" si="77"/>
        <v>2022</v>
      </c>
      <c r="I2465" t="s">
        <v>92</v>
      </c>
      <c r="J2465" t="s">
        <v>71</v>
      </c>
    </row>
    <row r="2466" spans="1:10" x14ac:dyDescent="0.25">
      <c r="A2466" t="s">
        <v>202</v>
      </c>
      <c r="B2466" t="s">
        <v>129</v>
      </c>
      <c r="C2466" t="str">
        <f t="shared" si="76"/>
        <v>Waterfront -- King Street</v>
      </c>
      <c r="D2466" s="1">
        <v>874</v>
      </c>
      <c r="E2466" t="s">
        <v>7</v>
      </c>
      <c r="F2466" t="s">
        <v>18</v>
      </c>
      <c r="G2466">
        <v>1</v>
      </c>
      <c r="H2466" s="1">
        <f t="shared" si="77"/>
        <v>874</v>
      </c>
      <c r="I2466" t="s">
        <v>92</v>
      </c>
      <c r="J2466" t="s">
        <v>70</v>
      </c>
    </row>
    <row r="2467" spans="1:10" x14ac:dyDescent="0.25">
      <c r="A2467" t="s">
        <v>202</v>
      </c>
      <c r="B2467" t="s">
        <v>185</v>
      </c>
      <c r="C2467" t="str">
        <f t="shared" si="76"/>
        <v>Waterfront -- Minnesota Avenue</v>
      </c>
      <c r="D2467" s="1">
        <v>533</v>
      </c>
      <c r="E2467" t="s">
        <v>7</v>
      </c>
      <c r="F2467" t="s">
        <v>25</v>
      </c>
      <c r="G2467">
        <v>2</v>
      </c>
      <c r="H2467" s="1">
        <f t="shared" si="77"/>
        <v>1066</v>
      </c>
      <c r="I2467" t="s">
        <v>92</v>
      </c>
      <c r="J2467" t="s">
        <v>71</v>
      </c>
    </row>
    <row r="2468" spans="1:10" x14ac:dyDescent="0.25">
      <c r="A2468" t="s">
        <v>202</v>
      </c>
      <c r="B2468" t="s">
        <v>156</v>
      </c>
      <c r="C2468" t="str">
        <f t="shared" si="76"/>
        <v>Waterfront -- Pentagon</v>
      </c>
      <c r="D2468" s="1">
        <v>1695</v>
      </c>
      <c r="E2468" t="s">
        <v>7</v>
      </c>
      <c r="F2468" t="s">
        <v>18</v>
      </c>
      <c r="G2468">
        <v>1</v>
      </c>
      <c r="H2468" s="1">
        <f t="shared" si="77"/>
        <v>1695</v>
      </c>
      <c r="I2468" t="s">
        <v>92</v>
      </c>
      <c r="J2468" t="s">
        <v>72</v>
      </c>
    </row>
    <row r="2469" spans="1:10" x14ac:dyDescent="0.25">
      <c r="A2469" t="s">
        <v>202</v>
      </c>
      <c r="B2469" t="s">
        <v>157</v>
      </c>
      <c r="C2469" t="str">
        <f t="shared" si="76"/>
        <v>Waterfront -- Pentagon City</v>
      </c>
      <c r="D2469" s="1">
        <v>1861</v>
      </c>
      <c r="E2469" t="s">
        <v>7</v>
      </c>
      <c r="F2469" t="s">
        <v>18</v>
      </c>
      <c r="G2469">
        <v>1</v>
      </c>
      <c r="H2469" s="1">
        <f t="shared" si="77"/>
        <v>1861</v>
      </c>
      <c r="I2469" t="s">
        <v>92</v>
      </c>
      <c r="J2469" t="s">
        <v>72</v>
      </c>
    </row>
    <row r="2470" spans="1:10" x14ac:dyDescent="0.25">
      <c r="A2470" t="s">
        <v>202</v>
      </c>
      <c r="B2470" t="s">
        <v>160</v>
      </c>
      <c r="C2470" t="str">
        <f t="shared" si="76"/>
        <v>Waterfront -- Reagan Washington National Airport</v>
      </c>
      <c r="D2470" s="1">
        <v>785</v>
      </c>
      <c r="E2470" t="s">
        <v>7</v>
      </c>
      <c r="F2470" t="s">
        <v>18</v>
      </c>
      <c r="G2470">
        <v>1</v>
      </c>
      <c r="H2470" s="1">
        <f t="shared" si="77"/>
        <v>785</v>
      </c>
      <c r="I2470" t="s">
        <v>92</v>
      </c>
      <c r="J2470" t="s">
        <v>72</v>
      </c>
    </row>
    <row r="2471" spans="1:10" x14ac:dyDescent="0.25">
      <c r="A2471" t="s">
        <v>202</v>
      </c>
      <c r="B2471" t="s">
        <v>161</v>
      </c>
      <c r="C2471" t="str">
        <f t="shared" si="76"/>
        <v>Waterfront -- Rhode Island Avenue</v>
      </c>
      <c r="D2471" s="1">
        <v>1013</v>
      </c>
      <c r="E2471" t="s">
        <v>7</v>
      </c>
      <c r="F2471" t="s">
        <v>15</v>
      </c>
      <c r="G2471">
        <v>2</v>
      </c>
      <c r="H2471" s="1">
        <f t="shared" si="77"/>
        <v>2026</v>
      </c>
      <c r="I2471" t="s">
        <v>92</v>
      </c>
      <c r="J2471" t="s">
        <v>71</v>
      </c>
    </row>
    <row r="2472" spans="1:10" x14ac:dyDescent="0.25">
      <c r="A2472" t="s">
        <v>202</v>
      </c>
      <c r="B2472" t="s">
        <v>163</v>
      </c>
      <c r="C2472" t="str">
        <f t="shared" si="76"/>
        <v>Waterfront -- Rosslyn</v>
      </c>
      <c r="D2472" s="1">
        <v>1170</v>
      </c>
      <c r="E2472" t="s">
        <v>7</v>
      </c>
      <c r="F2472" t="s">
        <v>23</v>
      </c>
      <c r="G2472">
        <v>2</v>
      </c>
      <c r="H2472" s="1">
        <f t="shared" si="77"/>
        <v>2340</v>
      </c>
      <c r="I2472" t="s">
        <v>92</v>
      </c>
      <c r="J2472" t="s">
        <v>70</v>
      </c>
    </row>
    <row r="2473" spans="1:10" x14ac:dyDescent="0.25">
      <c r="A2473" t="s">
        <v>202</v>
      </c>
      <c r="B2473" t="s">
        <v>168</v>
      </c>
      <c r="C2473" t="str">
        <f t="shared" si="76"/>
        <v>Waterfront -- Southern Avenue</v>
      </c>
      <c r="D2473" s="1">
        <v>1778</v>
      </c>
      <c r="E2473" t="s">
        <v>7</v>
      </c>
      <c r="F2473" t="s">
        <v>4</v>
      </c>
      <c r="G2473">
        <v>1</v>
      </c>
      <c r="H2473" s="1">
        <f t="shared" si="77"/>
        <v>1778</v>
      </c>
      <c r="I2473" t="s">
        <v>92</v>
      </c>
      <c r="J2473" t="s">
        <v>71</v>
      </c>
    </row>
    <row r="2474" spans="1:10" x14ac:dyDescent="0.25">
      <c r="A2474" t="s">
        <v>202</v>
      </c>
      <c r="B2474" t="s">
        <v>60</v>
      </c>
      <c r="C2474" t="str">
        <f t="shared" si="76"/>
        <v>Waterfront -- Takoma</v>
      </c>
      <c r="D2474" s="1">
        <v>680</v>
      </c>
      <c r="E2474" t="s">
        <v>7</v>
      </c>
      <c r="F2474" t="s">
        <v>15</v>
      </c>
      <c r="G2474">
        <v>2</v>
      </c>
      <c r="H2474" s="1">
        <f t="shared" si="77"/>
        <v>1360</v>
      </c>
      <c r="I2474" t="s">
        <v>92</v>
      </c>
      <c r="J2474" t="s">
        <v>71</v>
      </c>
    </row>
    <row r="2475" spans="1:10" x14ac:dyDescent="0.25">
      <c r="A2475" t="s">
        <v>202</v>
      </c>
      <c r="B2475" t="s">
        <v>66</v>
      </c>
      <c r="C2475" t="str">
        <f t="shared" si="76"/>
        <v>Waterfront -- Van Dorn Street</v>
      </c>
      <c r="D2475" s="1">
        <v>181</v>
      </c>
      <c r="E2475" t="s">
        <v>7</v>
      </c>
      <c r="F2475" t="s">
        <v>10</v>
      </c>
      <c r="G2475">
        <v>2</v>
      </c>
      <c r="H2475" s="1">
        <f t="shared" si="77"/>
        <v>362</v>
      </c>
      <c r="I2475" t="s">
        <v>92</v>
      </c>
      <c r="J2475" t="s">
        <v>72</v>
      </c>
    </row>
    <row r="2476" spans="1:10" x14ac:dyDescent="0.25">
      <c r="A2476" t="s">
        <v>202</v>
      </c>
      <c r="B2476" t="s">
        <v>201</v>
      </c>
      <c r="C2476" t="str">
        <f t="shared" si="76"/>
        <v>Waterfront -- Virginia Square-GMU</v>
      </c>
      <c r="D2476" s="1">
        <v>222</v>
      </c>
      <c r="E2476" t="s">
        <v>7</v>
      </c>
      <c r="F2476" t="s">
        <v>12</v>
      </c>
      <c r="G2476">
        <v>2</v>
      </c>
      <c r="H2476" s="1">
        <f t="shared" si="77"/>
        <v>444</v>
      </c>
      <c r="I2476" t="s">
        <v>92</v>
      </c>
      <c r="J2476" t="s">
        <v>70</v>
      </c>
    </row>
    <row r="2477" spans="1:10" x14ac:dyDescent="0.25">
      <c r="A2477" t="s">
        <v>91</v>
      </c>
      <c r="B2477" t="s">
        <v>3</v>
      </c>
      <c r="C2477" t="str">
        <f t="shared" si="76"/>
        <v>Woodley Park-Zoo -- Anacostia</v>
      </c>
      <c r="D2477" s="1">
        <v>627</v>
      </c>
      <c r="E2477" t="s">
        <v>15</v>
      </c>
      <c r="F2477" t="s">
        <v>4</v>
      </c>
      <c r="G2477">
        <v>2</v>
      </c>
      <c r="H2477" s="1">
        <f t="shared" si="77"/>
        <v>1254</v>
      </c>
      <c r="I2477" t="s">
        <v>92</v>
      </c>
      <c r="J2477" t="s">
        <v>71</v>
      </c>
    </row>
    <row r="2478" spans="1:10" x14ac:dyDescent="0.25">
      <c r="A2478" t="s">
        <v>91</v>
      </c>
      <c r="B2478" t="s">
        <v>9</v>
      </c>
      <c r="C2478" t="str">
        <f t="shared" si="76"/>
        <v>Woodley Park-Zoo -- Arlington Cemetery</v>
      </c>
      <c r="D2478" s="1">
        <v>893</v>
      </c>
      <c r="E2478" t="s">
        <v>15</v>
      </c>
      <c r="F2478" t="s">
        <v>10</v>
      </c>
      <c r="G2478">
        <v>2</v>
      </c>
      <c r="H2478" s="1">
        <f t="shared" si="77"/>
        <v>1786</v>
      </c>
      <c r="I2478" t="s">
        <v>92</v>
      </c>
      <c r="J2478" t="s">
        <v>72</v>
      </c>
    </row>
    <row r="2479" spans="1:10" x14ac:dyDescent="0.25">
      <c r="A2479" t="s">
        <v>91</v>
      </c>
      <c r="B2479" t="s">
        <v>11</v>
      </c>
      <c r="C2479" t="str">
        <f t="shared" si="76"/>
        <v>Woodley Park-Zoo -- Ballston</v>
      </c>
      <c r="D2479" s="1">
        <v>1822</v>
      </c>
      <c r="E2479" t="s">
        <v>15</v>
      </c>
      <c r="F2479" t="s">
        <v>12</v>
      </c>
      <c r="G2479">
        <v>2</v>
      </c>
      <c r="H2479" s="1">
        <f t="shared" si="77"/>
        <v>3644</v>
      </c>
      <c r="I2479" t="s">
        <v>92</v>
      </c>
      <c r="J2479" t="s">
        <v>72</v>
      </c>
    </row>
    <row r="2480" spans="1:10" x14ac:dyDescent="0.25">
      <c r="A2480" t="s">
        <v>91</v>
      </c>
      <c r="B2480" t="s">
        <v>13</v>
      </c>
      <c r="C2480" t="str">
        <f t="shared" si="76"/>
        <v>Woodley Park-Zoo -- Benning Road</v>
      </c>
      <c r="D2480" s="1">
        <v>329</v>
      </c>
      <c r="E2480" t="s">
        <v>15</v>
      </c>
      <c r="F2480" t="s">
        <v>1</v>
      </c>
      <c r="G2480">
        <v>2</v>
      </c>
      <c r="H2480" s="1">
        <f t="shared" si="77"/>
        <v>658</v>
      </c>
      <c r="I2480" t="s">
        <v>92</v>
      </c>
      <c r="J2480" t="s">
        <v>69</v>
      </c>
    </row>
    <row r="2481" spans="1:10" x14ac:dyDescent="0.25">
      <c r="A2481" t="s">
        <v>91</v>
      </c>
      <c r="B2481" t="s">
        <v>17</v>
      </c>
      <c r="C2481" t="str">
        <f t="shared" si="76"/>
        <v>Woodley Park-Zoo -- Braddock Road</v>
      </c>
      <c r="D2481" s="1">
        <v>670</v>
      </c>
      <c r="E2481" t="s">
        <v>15</v>
      </c>
      <c r="F2481" t="s">
        <v>18</v>
      </c>
      <c r="G2481">
        <v>2</v>
      </c>
      <c r="H2481" s="1">
        <f t="shared" si="77"/>
        <v>1340</v>
      </c>
      <c r="I2481" t="s">
        <v>92</v>
      </c>
      <c r="J2481" t="s">
        <v>70</v>
      </c>
    </row>
    <row r="2482" spans="1:10" x14ac:dyDescent="0.25">
      <c r="A2482" t="s">
        <v>91</v>
      </c>
      <c r="B2482" t="s">
        <v>20</v>
      </c>
      <c r="C2482" t="str">
        <f t="shared" si="76"/>
        <v>Woodley Park-Zoo -- Brookland</v>
      </c>
      <c r="D2482" s="1">
        <v>1354</v>
      </c>
      <c r="E2482" t="s">
        <v>15</v>
      </c>
      <c r="F2482" t="s">
        <v>15</v>
      </c>
      <c r="G2482">
        <v>1</v>
      </c>
      <c r="H2482" s="1">
        <f t="shared" si="77"/>
        <v>1354</v>
      </c>
      <c r="I2482" t="s">
        <v>92</v>
      </c>
      <c r="J2482" t="s">
        <v>69</v>
      </c>
    </row>
    <row r="2483" spans="1:10" x14ac:dyDescent="0.25">
      <c r="A2483" t="s">
        <v>91</v>
      </c>
      <c r="B2483" t="s">
        <v>21</v>
      </c>
      <c r="C2483" t="str">
        <f t="shared" si="76"/>
        <v>Woodley Park-Zoo -- Capitol Heights</v>
      </c>
      <c r="D2483" s="1">
        <v>180</v>
      </c>
      <c r="E2483" t="s">
        <v>15</v>
      </c>
      <c r="F2483" t="s">
        <v>1</v>
      </c>
      <c r="G2483">
        <v>2</v>
      </c>
      <c r="H2483" s="1">
        <f t="shared" si="77"/>
        <v>360</v>
      </c>
      <c r="I2483" t="s">
        <v>92</v>
      </c>
      <c r="J2483" t="s">
        <v>71</v>
      </c>
    </row>
    <row r="2484" spans="1:10" x14ac:dyDescent="0.25">
      <c r="A2484" t="s">
        <v>91</v>
      </c>
      <c r="B2484" t="s">
        <v>26</v>
      </c>
      <c r="C2484" t="str">
        <f t="shared" si="76"/>
        <v>Woodley Park-Zoo -- Clarendon</v>
      </c>
      <c r="D2484" s="1">
        <v>560</v>
      </c>
      <c r="E2484" t="s">
        <v>15</v>
      </c>
      <c r="F2484" t="s">
        <v>12</v>
      </c>
      <c r="G2484">
        <v>2</v>
      </c>
      <c r="H2484" s="1">
        <f t="shared" si="77"/>
        <v>1120</v>
      </c>
      <c r="I2484" t="s">
        <v>92</v>
      </c>
      <c r="J2484" t="s">
        <v>70</v>
      </c>
    </row>
    <row r="2485" spans="1:10" x14ac:dyDescent="0.25">
      <c r="A2485" t="s">
        <v>91</v>
      </c>
      <c r="B2485" t="s">
        <v>265</v>
      </c>
      <c r="C2485" t="str">
        <f t="shared" si="76"/>
        <v>Woodley Park-Zoo -- Congress Heights</v>
      </c>
      <c r="D2485" s="1">
        <v>206</v>
      </c>
      <c r="E2485" t="s">
        <v>15</v>
      </c>
      <c r="F2485" t="s">
        <v>4</v>
      </c>
      <c r="G2485">
        <v>2</v>
      </c>
      <c r="H2485" s="1">
        <f t="shared" si="77"/>
        <v>412</v>
      </c>
      <c r="I2485" t="s">
        <v>92</v>
      </c>
      <c r="J2485" t="s">
        <v>69</v>
      </c>
    </row>
    <row r="2486" spans="1:10" x14ac:dyDescent="0.25">
      <c r="A2486" t="s">
        <v>91</v>
      </c>
      <c r="B2486" t="s">
        <v>266</v>
      </c>
      <c r="C2486" t="str">
        <f t="shared" si="76"/>
        <v>Woodley Park-Zoo -- Court House</v>
      </c>
      <c r="D2486" s="1">
        <v>1093</v>
      </c>
      <c r="E2486" t="s">
        <v>15</v>
      </c>
      <c r="F2486" t="s">
        <v>12</v>
      </c>
      <c r="G2486">
        <v>2</v>
      </c>
      <c r="H2486" s="1">
        <f t="shared" si="77"/>
        <v>2186</v>
      </c>
      <c r="I2486" t="s">
        <v>92</v>
      </c>
      <c r="J2486" t="s">
        <v>70</v>
      </c>
    </row>
    <row r="2487" spans="1:10" x14ac:dyDescent="0.25">
      <c r="A2487" t="s">
        <v>91</v>
      </c>
      <c r="B2487" t="s">
        <v>267</v>
      </c>
      <c r="C2487" t="str">
        <f t="shared" si="76"/>
        <v>Woodley Park-Zoo -- Crystal City</v>
      </c>
      <c r="D2487" s="1">
        <v>1622</v>
      </c>
      <c r="E2487" t="s">
        <v>15</v>
      </c>
      <c r="F2487" t="s">
        <v>18</v>
      </c>
      <c r="G2487">
        <v>2</v>
      </c>
      <c r="H2487" s="1">
        <f t="shared" si="77"/>
        <v>3244</v>
      </c>
      <c r="I2487" t="s">
        <v>92</v>
      </c>
      <c r="J2487" t="s">
        <v>72</v>
      </c>
    </row>
    <row r="2488" spans="1:10" x14ac:dyDescent="0.25">
      <c r="A2488" t="s">
        <v>91</v>
      </c>
      <c r="B2488" t="s">
        <v>268</v>
      </c>
      <c r="C2488" t="str">
        <f t="shared" si="76"/>
        <v>Woodley Park-Zoo -- Deanwood</v>
      </c>
      <c r="D2488" s="1">
        <v>127</v>
      </c>
      <c r="E2488" t="s">
        <v>15</v>
      </c>
      <c r="F2488" t="s">
        <v>25</v>
      </c>
      <c r="G2488">
        <v>2</v>
      </c>
      <c r="H2488" s="1">
        <f t="shared" si="77"/>
        <v>254</v>
      </c>
      <c r="I2488" t="s">
        <v>92</v>
      </c>
      <c r="J2488" t="s">
        <v>69</v>
      </c>
    </row>
    <row r="2489" spans="1:10" x14ac:dyDescent="0.25">
      <c r="A2489" t="s">
        <v>91</v>
      </c>
      <c r="B2489" t="s">
        <v>271</v>
      </c>
      <c r="C2489" t="str">
        <f t="shared" si="76"/>
        <v>Woodley Park-Zoo -- East Falls Church</v>
      </c>
      <c r="D2489" s="1">
        <v>680</v>
      </c>
      <c r="E2489" t="s">
        <v>15</v>
      </c>
      <c r="F2489" t="s">
        <v>12</v>
      </c>
      <c r="G2489">
        <v>2</v>
      </c>
      <c r="H2489" s="1">
        <f t="shared" si="77"/>
        <v>1360</v>
      </c>
      <c r="I2489" t="s">
        <v>92</v>
      </c>
      <c r="J2489" t="s">
        <v>70</v>
      </c>
    </row>
    <row r="2490" spans="1:10" x14ac:dyDescent="0.25">
      <c r="A2490" t="s">
        <v>91</v>
      </c>
      <c r="B2490" t="s">
        <v>273</v>
      </c>
      <c r="C2490" t="str">
        <f t="shared" si="76"/>
        <v>Woodley Park-Zoo -- Eisenhower Avenue</v>
      </c>
      <c r="D2490" s="1">
        <v>315</v>
      </c>
      <c r="E2490" t="s">
        <v>15</v>
      </c>
      <c r="F2490" t="s">
        <v>274</v>
      </c>
      <c r="G2490">
        <v>2</v>
      </c>
      <c r="H2490" s="1">
        <f t="shared" si="77"/>
        <v>630</v>
      </c>
      <c r="I2490" t="s">
        <v>92</v>
      </c>
      <c r="J2490" t="s">
        <v>70</v>
      </c>
    </row>
    <row r="2491" spans="1:10" x14ac:dyDescent="0.25">
      <c r="A2491" t="s">
        <v>91</v>
      </c>
      <c r="B2491" t="s">
        <v>116</v>
      </c>
      <c r="C2491" t="str">
        <f t="shared" si="76"/>
        <v>Woodley Park-Zoo -- Fort Totten</v>
      </c>
      <c r="D2491" s="1">
        <v>918</v>
      </c>
      <c r="E2491" t="s">
        <v>15</v>
      </c>
      <c r="F2491" t="s">
        <v>117</v>
      </c>
      <c r="G2491">
        <v>1</v>
      </c>
      <c r="H2491" s="1">
        <f t="shared" si="77"/>
        <v>918</v>
      </c>
      <c r="I2491" t="s">
        <v>92</v>
      </c>
      <c r="J2491" t="s">
        <v>69</v>
      </c>
    </row>
    <row r="2492" spans="1:10" x14ac:dyDescent="0.25">
      <c r="A2492" t="s">
        <v>91</v>
      </c>
      <c r="B2492" t="s">
        <v>119</v>
      </c>
      <c r="C2492" t="str">
        <f t="shared" si="76"/>
        <v>Woodley Park-Zoo -- Friendship Heights</v>
      </c>
      <c r="D2492" s="1">
        <v>7125</v>
      </c>
      <c r="E2492" t="s">
        <v>15</v>
      </c>
      <c r="F2492" t="s">
        <v>15</v>
      </c>
      <c r="G2492">
        <v>1</v>
      </c>
      <c r="H2492" s="1">
        <f t="shared" si="77"/>
        <v>7125</v>
      </c>
      <c r="I2492" t="s">
        <v>92</v>
      </c>
      <c r="J2492" t="s">
        <v>71</v>
      </c>
    </row>
    <row r="2493" spans="1:10" x14ac:dyDescent="0.25">
      <c r="A2493" t="s">
        <v>91</v>
      </c>
      <c r="B2493" t="s">
        <v>129</v>
      </c>
      <c r="C2493" t="str">
        <f t="shared" si="76"/>
        <v>Woodley Park-Zoo -- King Street</v>
      </c>
      <c r="D2493" s="1">
        <v>1886</v>
      </c>
      <c r="E2493" t="s">
        <v>15</v>
      </c>
      <c r="F2493" t="s">
        <v>18</v>
      </c>
      <c r="G2493">
        <v>2</v>
      </c>
      <c r="H2493" s="1">
        <f t="shared" si="77"/>
        <v>3772</v>
      </c>
      <c r="I2493" t="s">
        <v>92</v>
      </c>
      <c r="J2493" t="s">
        <v>72</v>
      </c>
    </row>
    <row r="2494" spans="1:10" x14ac:dyDescent="0.25">
      <c r="A2494" t="s">
        <v>91</v>
      </c>
      <c r="B2494" t="s">
        <v>185</v>
      </c>
      <c r="C2494" t="str">
        <f t="shared" si="76"/>
        <v>Woodley Park-Zoo -- Minnesota Avenue</v>
      </c>
      <c r="D2494" s="1">
        <v>237</v>
      </c>
      <c r="E2494" t="s">
        <v>15</v>
      </c>
      <c r="F2494" t="s">
        <v>25</v>
      </c>
      <c r="G2494">
        <v>2</v>
      </c>
      <c r="H2494" s="1">
        <f t="shared" si="77"/>
        <v>474</v>
      </c>
      <c r="I2494" t="s">
        <v>92</v>
      </c>
      <c r="J2494" t="s">
        <v>71</v>
      </c>
    </row>
    <row r="2495" spans="1:10" x14ac:dyDescent="0.25">
      <c r="A2495" t="s">
        <v>91</v>
      </c>
      <c r="B2495" t="s">
        <v>156</v>
      </c>
      <c r="C2495" t="str">
        <f t="shared" si="76"/>
        <v>Woodley Park-Zoo -- Pentagon</v>
      </c>
      <c r="D2495" s="1">
        <v>1320</v>
      </c>
      <c r="E2495" t="s">
        <v>15</v>
      </c>
      <c r="F2495" t="s">
        <v>18</v>
      </c>
      <c r="G2495">
        <v>2</v>
      </c>
      <c r="H2495" s="1">
        <f t="shared" si="77"/>
        <v>2640</v>
      </c>
      <c r="I2495" t="s">
        <v>92</v>
      </c>
      <c r="J2495" t="s">
        <v>70</v>
      </c>
    </row>
    <row r="2496" spans="1:10" x14ac:dyDescent="0.25">
      <c r="A2496" t="s">
        <v>91</v>
      </c>
      <c r="B2496" t="s">
        <v>157</v>
      </c>
      <c r="C2496" t="str">
        <f t="shared" si="76"/>
        <v>Woodley Park-Zoo -- Pentagon City</v>
      </c>
      <c r="D2496" s="1">
        <v>2528</v>
      </c>
      <c r="E2496" t="s">
        <v>15</v>
      </c>
      <c r="F2496" t="s">
        <v>18</v>
      </c>
      <c r="G2496">
        <v>2</v>
      </c>
      <c r="H2496" s="1">
        <f t="shared" si="77"/>
        <v>5056</v>
      </c>
      <c r="I2496" t="s">
        <v>92</v>
      </c>
      <c r="J2496" t="s">
        <v>70</v>
      </c>
    </row>
    <row r="2497" spans="1:10" x14ac:dyDescent="0.25">
      <c r="A2497" t="s">
        <v>91</v>
      </c>
      <c r="B2497" t="s">
        <v>160</v>
      </c>
      <c r="C2497" t="str">
        <f t="shared" si="76"/>
        <v>Woodley Park-Zoo -- Reagan Washington National Airport</v>
      </c>
      <c r="D2497" s="1">
        <v>2546</v>
      </c>
      <c r="E2497" t="s">
        <v>15</v>
      </c>
      <c r="F2497" t="s">
        <v>18</v>
      </c>
      <c r="G2497">
        <v>2</v>
      </c>
      <c r="H2497" s="1">
        <f t="shared" si="77"/>
        <v>5092</v>
      </c>
      <c r="I2497" t="s">
        <v>92</v>
      </c>
      <c r="J2497" t="s">
        <v>72</v>
      </c>
    </row>
    <row r="2498" spans="1:10" x14ac:dyDescent="0.25">
      <c r="A2498" t="s">
        <v>91</v>
      </c>
      <c r="B2498" t="s">
        <v>161</v>
      </c>
      <c r="C2498" t="str">
        <f t="shared" ref="C2498:C2561" si="78">(A2498&amp;" -- "&amp;B2498)</f>
        <v>Woodley Park-Zoo -- Rhode Island Avenue</v>
      </c>
      <c r="D2498" s="1">
        <v>1406</v>
      </c>
      <c r="E2498" t="s">
        <v>15</v>
      </c>
      <c r="F2498" t="s">
        <v>15</v>
      </c>
      <c r="G2498">
        <v>1</v>
      </c>
      <c r="H2498" s="1">
        <f t="shared" ref="H2498:H2561" si="79">D2498*G2498</f>
        <v>1406</v>
      </c>
      <c r="I2498" t="s">
        <v>92</v>
      </c>
      <c r="J2498" t="s">
        <v>71</v>
      </c>
    </row>
    <row r="2499" spans="1:10" x14ac:dyDescent="0.25">
      <c r="A2499" t="s">
        <v>91</v>
      </c>
      <c r="B2499" t="s">
        <v>163</v>
      </c>
      <c r="C2499" t="str">
        <f t="shared" si="78"/>
        <v>Woodley Park-Zoo -- Rosslyn</v>
      </c>
      <c r="D2499" s="1">
        <v>2242</v>
      </c>
      <c r="E2499" t="s">
        <v>15</v>
      </c>
      <c r="F2499" t="s">
        <v>23</v>
      </c>
      <c r="G2499">
        <v>2</v>
      </c>
      <c r="H2499" s="1">
        <f t="shared" si="79"/>
        <v>4484</v>
      </c>
      <c r="I2499" t="s">
        <v>92</v>
      </c>
      <c r="J2499" t="s">
        <v>72</v>
      </c>
    </row>
    <row r="2500" spans="1:10" x14ac:dyDescent="0.25">
      <c r="A2500" t="s">
        <v>91</v>
      </c>
      <c r="B2500" t="s">
        <v>168</v>
      </c>
      <c r="C2500" t="str">
        <f t="shared" si="78"/>
        <v>Woodley Park-Zoo -- Southern Avenue</v>
      </c>
      <c r="D2500" s="1">
        <v>431</v>
      </c>
      <c r="E2500" t="s">
        <v>15</v>
      </c>
      <c r="F2500" t="s">
        <v>4</v>
      </c>
      <c r="G2500">
        <v>2</v>
      </c>
      <c r="H2500" s="1">
        <f t="shared" si="79"/>
        <v>862</v>
      </c>
      <c r="I2500" t="s">
        <v>92</v>
      </c>
      <c r="J2500" t="s">
        <v>69</v>
      </c>
    </row>
    <row r="2501" spans="1:10" x14ac:dyDescent="0.25">
      <c r="A2501" t="s">
        <v>91</v>
      </c>
      <c r="B2501" t="s">
        <v>60</v>
      </c>
      <c r="C2501" t="str">
        <f t="shared" si="78"/>
        <v>Woodley Park-Zoo -- Takoma</v>
      </c>
      <c r="D2501" s="1">
        <v>947</v>
      </c>
      <c r="E2501" t="s">
        <v>15</v>
      </c>
      <c r="F2501" t="s">
        <v>15</v>
      </c>
      <c r="G2501">
        <v>1</v>
      </c>
      <c r="H2501" s="1">
        <f t="shared" si="79"/>
        <v>947</v>
      </c>
      <c r="I2501" t="s">
        <v>92</v>
      </c>
      <c r="J2501" t="s">
        <v>71</v>
      </c>
    </row>
    <row r="2502" spans="1:10" x14ac:dyDescent="0.25">
      <c r="A2502" t="s">
        <v>91</v>
      </c>
      <c r="B2502" t="s">
        <v>66</v>
      </c>
      <c r="C2502" t="str">
        <f t="shared" si="78"/>
        <v>Woodley Park-Zoo -- Van Dorn Street</v>
      </c>
      <c r="D2502" s="1">
        <v>384</v>
      </c>
      <c r="E2502" t="s">
        <v>15</v>
      </c>
      <c r="F2502" t="s">
        <v>10</v>
      </c>
      <c r="G2502">
        <v>2</v>
      </c>
      <c r="H2502" s="1">
        <f t="shared" si="79"/>
        <v>768</v>
      </c>
      <c r="I2502" t="s">
        <v>92</v>
      </c>
      <c r="J2502" t="s">
        <v>72</v>
      </c>
    </row>
    <row r="2503" spans="1:10" x14ac:dyDescent="0.25">
      <c r="A2503" t="s">
        <v>91</v>
      </c>
      <c r="B2503" t="s">
        <v>201</v>
      </c>
      <c r="C2503" t="str">
        <f t="shared" si="78"/>
        <v>Woodley Park-Zoo -- Virginia Square-GMU</v>
      </c>
      <c r="D2503" s="1">
        <v>502</v>
      </c>
      <c r="E2503" t="s">
        <v>15</v>
      </c>
      <c r="F2503" t="s">
        <v>12</v>
      </c>
      <c r="G2503">
        <v>2</v>
      </c>
      <c r="H2503" s="1">
        <f t="shared" si="79"/>
        <v>1004</v>
      </c>
      <c r="I2503" t="s">
        <v>92</v>
      </c>
      <c r="J2503" t="s">
        <v>72</v>
      </c>
    </row>
    <row r="2504" spans="1:10" x14ac:dyDescent="0.25">
      <c r="A2504" t="s">
        <v>0</v>
      </c>
      <c r="B2504" t="s">
        <v>6</v>
      </c>
      <c r="C2504" t="str">
        <f t="shared" si="78"/>
        <v>Addison Road -- Archives-Navy Memorial</v>
      </c>
      <c r="D2504" s="1">
        <v>915</v>
      </c>
      <c r="E2504" t="s">
        <v>1</v>
      </c>
      <c r="F2504" t="s">
        <v>7</v>
      </c>
      <c r="G2504">
        <v>2</v>
      </c>
      <c r="H2504" s="1">
        <f t="shared" si="79"/>
        <v>1830</v>
      </c>
      <c r="I2504" t="s">
        <v>8</v>
      </c>
      <c r="J2504" t="s">
        <v>78</v>
      </c>
    </row>
    <row r="2505" spans="1:10" x14ac:dyDescent="0.25">
      <c r="A2505" t="s">
        <v>0</v>
      </c>
      <c r="B2505" t="s">
        <v>22</v>
      </c>
      <c r="C2505" t="str">
        <f t="shared" si="78"/>
        <v>Addison Road -- Capitol South</v>
      </c>
      <c r="D2505" s="1">
        <v>1802</v>
      </c>
      <c r="E2505" t="s">
        <v>1</v>
      </c>
      <c r="F2505" t="s">
        <v>23</v>
      </c>
      <c r="G2505">
        <v>1</v>
      </c>
      <c r="H2505" s="1">
        <f t="shared" si="79"/>
        <v>1802</v>
      </c>
      <c r="I2505" t="s">
        <v>8</v>
      </c>
      <c r="J2505" t="s">
        <v>78</v>
      </c>
    </row>
    <row r="2506" spans="1:10" x14ac:dyDescent="0.25">
      <c r="A2506" t="s">
        <v>0</v>
      </c>
      <c r="B2506" t="s">
        <v>27</v>
      </c>
      <c r="C2506" t="str">
        <f t="shared" si="78"/>
        <v>Addison Road -- Cleveland Park</v>
      </c>
      <c r="D2506" s="1">
        <v>147</v>
      </c>
      <c r="E2506" t="s">
        <v>1</v>
      </c>
      <c r="F2506" t="s">
        <v>15</v>
      </c>
      <c r="G2506">
        <v>2</v>
      </c>
      <c r="H2506" s="1">
        <f t="shared" si="79"/>
        <v>294</v>
      </c>
      <c r="I2506" t="s">
        <v>8</v>
      </c>
      <c r="J2506" t="s">
        <v>78</v>
      </c>
    </row>
    <row r="2507" spans="1:10" x14ac:dyDescent="0.25">
      <c r="A2507" t="s">
        <v>0</v>
      </c>
      <c r="B2507" t="s">
        <v>154</v>
      </c>
      <c r="C2507" t="str">
        <f t="shared" si="78"/>
        <v>Addison Road -- Columbia Heights</v>
      </c>
      <c r="D2507" s="1">
        <v>1077</v>
      </c>
      <c r="E2507" t="s">
        <v>1</v>
      </c>
      <c r="F2507" t="s">
        <v>7</v>
      </c>
      <c r="G2507">
        <v>2</v>
      </c>
      <c r="H2507" s="1">
        <f t="shared" si="79"/>
        <v>2154</v>
      </c>
      <c r="I2507" t="s">
        <v>8</v>
      </c>
      <c r="J2507" t="s">
        <v>78</v>
      </c>
    </row>
    <row r="2508" spans="1:10" x14ac:dyDescent="0.25">
      <c r="A2508" t="s">
        <v>0</v>
      </c>
      <c r="B2508" t="s">
        <v>270</v>
      </c>
      <c r="C2508" t="str">
        <f t="shared" si="78"/>
        <v>Addison Road -- Dupont Circle</v>
      </c>
      <c r="D2508" s="1">
        <v>1190</v>
      </c>
      <c r="E2508" t="s">
        <v>1</v>
      </c>
      <c r="F2508" t="s">
        <v>15</v>
      </c>
      <c r="G2508">
        <v>2</v>
      </c>
      <c r="H2508" s="1">
        <f t="shared" si="79"/>
        <v>2380</v>
      </c>
      <c r="I2508" t="s">
        <v>8</v>
      </c>
      <c r="J2508" t="s">
        <v>78</v>
      </c>
    </row>
    <row r="2509" spans="1:10" x14ac:dyDescent="0.25">
      <c r="A2509" t="s">
        <v>0</v>
      </c>
      <c r="B2509" t="s">
        <v>272</v>
      </c>
      <c r="C2509" t="str">
        <f t="shared" si="78"/>
        <v>Addison Road -- Eastern Market</v>
      </c>
      <c r="D2509" s="1">
        <v>1862</v>
      </c>
      <c r="E2509" t="s">
        <v>1</v>
      </c>
      <c r="F2509" t="s">
        <v>23</v>
      </c>
      <c r="G2509">
        <v>1</v>
      </c>
      <c r="H2509" s="1">
        <f t="shared" si="79"/>
        <v>1862</v>
      </c>
      <c r="I2509" t="s">
        <v>8</v>
      </c>
      <c r="J2509" t="s">
        <v>78</v>
      </c>
    </row>
    <row r="2510" spans="1:10" x14ac:dyDescent="0.25">
      <c r="A2510" t="s">
        <v>0</v>
      </c>
      <c r="B2510" t="s">
        <v>275</v>
      </c>
      <c r="C2510" t="str">
        <f t="shared" si="78"/>
        <v>Addison Road -- Farragut North</v>
      </c>
      <c r="D2510" s="1">
        <v>705</v>
      </c>
      <c r="E2510" t="s">
        <v>1</v>
      </c>
      <c r="F2510" t="s">
        <v>15</v>
      </c>
      <c r="G2510">
        <v>2</v>
      </c>
      <c r="H2510" s="1">
        <f t="shared" si="79"/>
        <v>1410</v>
      </c>
      <c r="I2510" t="s">
        <v>8</v>
      </c>
      <c r="J2510" t="s">
        <v>78</v>
      </c>
    </row>
    <row r="2511" spans="1:10" x14ac:dyDescent="0.25">
      <c r="A2511" t="s">
        <v>0</v>
      </c>
      <c r="B2511" t="s">
        <v>276</v>
      </c>
      <c r="C2511" t="str">
        <f t="shared" si="78"/>
        <v>Addison Road -- Farragut West</v>
      </c>
      <c r="D2511" s="1">
        <v>6243</v>
      </c>
      <c r="E2511" t="s">
        <v>1</v>
      </c>
      <c r="F2511" t="s">
        <v>23</v>
      </c>
      <c r="G2511">
        <v>1</v>
      </c>
      <c r="H2511" s="1">
        <f t="shared" si="79"/>
        <v>6243</v>
      </c>
      <c r="I2511" t="s">
        <v>8</v>
      </c>
      <c r="J2511" t="s">
        <v>78</v>
      </c>
    </row>
    <row r="2512" spans="1:10" x14ac:dyDescent="0.25">
      <c r="A2512" t="s">
        <v>0</v>
      </c>
      <c r="B2512" t="s">
        <v>277</v>
      </c>
      <c r="C2512" t="str">
        <f t="shared" si="78"/>
        <v>Addison Road -- Federal Center SW</v>
      </c>
      <c r="D2512" s="1">
        <v>1649</v>
      </c>
      <c r="E2512" t="s">
        <v>1</v>
      </c>
      <c r="F2512" t="s">
        <v>23</v>
      </c>
      <c r="G2512">
        <v>1</v>
      </c>
      <c r="H2512" s="1">
        <f t="shared" si="79"/>
        <v>1649</v>
      </c>
      <c r="I2512" t="s">
        <v>8</v>
      </c>
      <c r="J2512" t="s">
        <v>78</v>
      </c>
    </row>
    <row r="2513" spans="1:10" x14ac:dyDescent="0.25">
      <c r="A2513" t="s">
        <v>0</v>
      </c>
      <c r="B2513" t="s">
        <v>278</v>
      </c>
      <c r="C2513" t="str">
        <f t="shared" si="78"/>
        <v>Addison Road -- Federal Triangle</v>
      </c>
      <c r="D2513" s="1">
        <v>2510</v>
      </c>
      <c r="E2513" t="s">
        <v>1</v>
      </c>
      <c r="F2513" t="s">
        <v>23</v>
      </c>
      <c r="G2513">
        <v>1</v>
      </c>
      <c r="H2513" s="1">
        <f t="shared" si="79"/>
        <v>2510</v>
      </c>
      <c r="I2513" t="s">
        <v>8</v>
      </c>
      <c r="J2513" t="s">
        <v>78</v>
      </c>
    </row>
    <row r="2514" spans="1:10" x14ac:dyDescent="0.25">
      <c r="A2514" t="s">
        <v>0</v>
      </c>
      <c r="B2514" t="s">
        <v>279</v>
      </c>
      <c r="C2514" t="str">
        <f t="shared" si="78"/>
        <v>Addison Road -- Foggy Bottom</v>
      </c>
      <c r="D2514" s="1">
        <v>3958</v>
      </c>
      <c r="E2514" t="s">
        <v>1</v>
      </c>
      <c r="F2514" t="s">
        <v>23</v>
      </c>
      <c r="G2514">
        <v>1</v>
      </c>
      <c r="H2514" s="1">
        <f t="shared" si="79"/>
        <v>3958</v>
      </c>
      <c r="I2514" t="s">
        <v>8</v>
      </c>
      <c r="J2514" t="s">
        <v>78</v>
      </c>
    </row>
    <row r="2515" spans="1:10" x14ac:dyDescent="0.25">
      <c r="A2515" t="s">
        <v>0</v>
      </c>
      <c r="B2515" t="s">
        <v>120</v>
      </c>
      <c r="C2515" t="str">
        <f t="shared" si="78"/>
        <v>Addison Road -- Gallery Place-Chinatown</v>
      </c>
      <c r="D2515" s="1">
        <v>1832</v>
      </c>
      <c r="E2515" t="s">
        <v>1</v>
      </c>
      <c r="F2515" t="s">
        <v>117</v>
      </c>
      <c r="G2515">
        <v>2</v>
      </c>
      <c r="H2515" s="1">
        <f t="shared" si="79"/>
        <v>3664</v>
      </c>
      <c r="I2515" t="s">
        <v>8</v>
      </c>
      <c r="J2515" t="s">
        <v>78</v>
      </c>
    </row>
    <row r="2516" spans="1:10" x14ac:dyDescent="0.25">
      <c r="A2516" t="s">
        <v>0</v>
      </c>
      <c r="B2516" t="s">
        <v>121</v>
      </c>
      <c r="C2516" t="str">
        <f t="shared" si="78"/>
        <v>Addison Road -- Georgia Avenue-Petworth</v>
      </c>
      <c r="D2516" s="1">
        <v>610</v>
      </c>
      <c r="E2516" t="s">
        <v>1</v>
      </c>
      <c r="F2516" t="s">
        <v>7</v>
      </c>
      <c r="G2516">
        <v>2</v>
      </c>
      <c r="H2516" s="1">
        <f t="shared" si="79"/>
        <v>1220</v>
      </c>
      <c r="I2516" t="s">
        <v>8</v>
      </c>
      <c r="J2516" t="s">
        <v>78</v>
      </c>
    </row>
    <row r="2517" spans="1:10" x14ac:dyDescent="0.25">
      <c r="A2517" t="s">
        <v>0</v>
      </c>
      <c r="B2517" t="s">
        <v>128</v>
      </c>
      <c r="C2517" t="str">
        <f t="shared" si="78"/>
        <v>Addison Road -- Judiciary Square</v>
      </c>
      <c r="D2517" s="1">
        <v>941</v>
      </c>
      <c r="E2517" t="s">
        <v>1</v>
      </c>
      <c r="F2517" t="s">
        <v>15</v>
      </c>
      <c r="G2517">
        <v>2</v>
      </c>
      <c r="H2517" s="1">
        <f t="shared" si="79"/>
        <v>1882</v>
      </c>
      <c r="I2517" t="s">
        <v>8</v>
      </c>
      <c r="J2517" t="s">
        <v>78</v>
      </c>
    </row>
    <row r="2518" spans="1:10" x14ac:dyDescent="0.25">
      <c r="A2518" t="s">
        <v>0</v>
      </c>
      <c r="B2518" t="s">
        <v>132</v>
      </c>
      <c r="C2518" t="str">
        <f t="shared" si="78"/>
        <v>Addison Road -- L'Enfant Plaza</v>
      </c>
      <c r="D2518" s="1">
        <v>2403</v>
      </c>
      <c r="E2518" t="s">
        <v>1</v>
      </c>
      <c r="F2518" t="s">
        <v>133</v>
      </c>
      <c r="G2518">
        <v>1</v>
      </c>
      <c r="H2518" s="1">
        <f t="shared" si="79"/>
        <v>2403</v>
      </c>
      <c r="I2518" t="s">
        <v>8</v>
      </c>
      <c r="J2518" t="s">
        <v>78</v>
      </c>
    </row>
    <row r="2519" spans="1:10" x14ac:dyDescent="0.25">
      <c r="A2519" t="s">
        <v>0</v>
      </c>
      <c r="B2519" t="s">
        <v>181</v>
      </c>
      <c r="C2519" t="str">
        <f t="shared" si="78"/>
        <v>Addison Road -- McPherson Square</v>
      </c>
      <c r="D2519" s="1">
        <v>4221</v>
      </c>
      <c r="E2519" t="s">
        <v>1</v>
      </c>
      <c r="F2519" t="s">
        <v>23</v>
      </c>
      <c r="G2519">
        <v>1</v>
      </c>
      <c r="H2519" s="1">
        <f t="shared" si="79"/>
        <v>4221</v>
      </c>
      <c r="I2519" t="s">
        <v>8</v>
      </c>
      <c r="J2519" t="s">
        <v>78</v>
      </c>
    </row>
    <row r="2520" spans="1:10" x14ac:dyDescent="0.25">
      <c r="A2520" t="s">
        <v>0</v>
      </c>
      <c r="B2520" t="s">
        <v>183</v>
      </c>
      <c r="C2520" t="str">
        <f t="shared" si="78"/>
        <v>Addison Road -- Metro Center</v>
      </c>
      <c r="D2520" s="1">
        <v>3860</v>
      </c>
      <c r="E2520" t="s">
        <v>1</v>
      </c>
      <c r="F2520" t="s">
        <v>184</v>
      </c>
      <c r="G2520">
        <v>1</v>
      </c>
      <c r="H2520" s="1">
        <f t="shared" si="79"/>
        <v>3860</v>
      </c>
      <c r="I2520" t="s">
        <v>8</v>
      </c>
      <c r="J2520" t="s">
        <v>78</v>
      </c>
    </row>
    <row r="2521" spans="1:10" x14ac:dyDescent="0.25">
      <c r="A2521" t="s">
        <v>0</v>
      </c>
      <c r="B2521" t="s">
        <v>249</v>
      </c>
      <c r="C2521" t="str">
        <f t="shared" si="78"/>
        <v>Addison Road -- Mt. Vernon Square-UDC</v>
      </c>
      <c r="D2521" s="1">
        <v>500</v>
      </c>
      <c r="E2521" t="s">
        <v>1</v>
      </c>
      <c r="F2521" t="s">
        <v>7</v>
      </c>
      <c r="G2521">
        <v>2</v>
      </c>
      <c r="H2521" s="1">
        <f t="shared" si="79"/>
        <v>1000</v>
      </c>
      <c r="I2521" t="s">
        <v>8</v>
      </c>
      <c r="J2521" t="s">
        <v>78</v>
      </c>
    </row>
    <row r="2522" spans="1:10" x14ac:dyDescent="0.25">
      <c r="A2522" t="s">
        <v>0</v>
      </c>
      <c r="B2522" t="s">
        <v>250</v>
      </c>
      <c r="C2522" t="str">
        <f t="shared" si="78"/>
        <v>Addison Road -- Navy Yard</v>
      </c>
      <c r="D2522" s="1">
        <v>378</v>
      </c>
      <c r="E2522" t="s">
        <v>1</v>
      </c>
      <c r="F2522" t="s">
        <v>4</v>
      </c>
      <c r="G2522">
        <v>2</v>
      </c>
      <c r="H2522" s="1">
        <f t="shared" si="79"/>
        <v>756</v>
      </c>
      <c r="I2522" t="s">
        <v>8</v>
      </c>
      <c r="J2522" t="s">
        <v>78</v>
      </c>
    </row>
    <row r="2523" spans="1:10" x14ac:dyDescent="0.25">
      <c r="A2523" t="s">
        <v>0</v>
      </c>
      <c r="B2523" t="s">
        <v>155</v>
      </c>
      <c r="C2523" t="str">
        <f t="shared" si="78"/>
        <v>Addison Road -- New York Ave</v>
      </c>
      <c r="D2523" s="1">
        <v>746</v>
      </c>
      <c r="E2523" t="s">
        <v>1</v>
      </c>
      <c r="F2523" t="s">
        <v>15</v>
      </c>
      <c r="G2523">
        <v>2</v>
      </c>
      <c r="H2523" s="1">
        <f t="shared" si="79"/>
        <v>1492</v>
      </c>
      <c r="I2523" t="s">
        <v>8</v>
      </c>
      <c r="J2523" t="s">
        <v>78</v>
      </c>
    </row>
    <row r="2524" spans="1:10" x14ac:dyDescent="0.25">
      <c r="A2524" t="s">
        <v>0</v>
      </c>
      <c r="B2524" t="s">
        <v>158</v>
      </c>
      <c r="C2524" t="str">
        <f t="shared" si="78"/>
        <v>Addison Road -- Potomac Avenue</v>
      </c>
      <c r="D2524" s="1">
        <v>1180</v>
      </c>
      <c r="E2524" t="s">
        <v>1</v>
      </c>
      <c r="F2524" t="s">
        <v>23</v>
      </c>
      <c r="G2524">
        <v>1</v>
      </c>
      <c r="H2524" s="1">
        <f t="shared" si="79"/>
        <v>1180</v>
      </c>
      <c r="I2524" t="s">
        <v>8</v>
      </c>
      <c r="J2524" t="s">
        <v>78</v>
      </c>
    </row>
    <row r="2525" spans="1:10" x14ac:dyDescent="0.25">
      <c r="A2525" t="s">
        <v>0</v>
      </c>
      <c r="B2525" t="s">
        <v>165</v>
      </c>
      <c r="C2525" t="str">
        <f t="shared" si="78"/>
        <v>Addison Road -- Shaw-Howard University</v>
      </c>
      <c r="D2525" s="1">
        <v>777</v>
      </c>
      <c r="E2525" t="s">
        <v>1</v>
      </c>
      <c r="F2525" t="s">
        <v>7</v>
      </c>
      <c r="G2525">
        <v>2</v>
      </c>
      <c r="H2525" s="1">
        <f t="shared" si="79"/>
        <v>1554</v>
      </c>
      <c r="I2525" t="s">
        <v>8</v>
      </c>
      <c r="J2525" t="s">
        <v>78</v>
      </c>
    </row>
    <row r="2526" spans="1:10" x14ac:dyDescent="0.25">
      <c r="A2526" t="s">
        <v>0</v>
      </c>
      <c r="B2526" t="s">
        <v>167</v>
      </c>
      <c r="C2526" t="str">
        <f t="shared" si="78"/>
        <v>Addison Road -- Smithsonian</v>
      </c>
      <c r="D2526" s="1">
        <v>2055</v>
      </c>
      <c r="E2526" t="s">
        <v>1</v>
      </c>
      <c r="F2526" t="s">
        <v>23</v>
      </c>
      <c r="G2526">
        <v>1</v>
      </c>
      <c r="H2526" s="1">
        <f t="shared" si="79"/>
        <v>2055</v>
      </c>
      <c r="I2526" t="s">
        <v>8</v>
      </c>
      <c r="J2526" t="s">
        <v>78</v>
      </c>
    </row>
    <row r="2527" spans="1:10" x14ac:dyDescent="0.25">
      <c r="A2527" t="s">
        <v>0</v>
      </c>
      <c r="B2527" t="s">
        <v>170</v>
      </c>
      <c r="C2527" t="str">
        <f t="shared" si="78"/>
        <v>Addison Road -- Stadium-Armory</v>
      </c>
      <c r="D2527" s="1">
        <v>2456</v>
      </c>
      <c r="E2527" t="s">
        <v>1</v>
      </c>
      <c r="F2527" t="s">
        <v>23</v>
      </c>
      <c r="G2527">
        <v>1</v>
      </c>
      <c r="H2527" s="1">
        <f t="shared" si="79"/>
        <v>2456</v>
      </c>
      <c r="I2527" t="s">
        <v>8</v>
      </c>
      <c r="J2527" t="s">
        <v>78</v>
      </c>
    </row>
    <row r="2528" spans="1:10" x14ac:dyDescent="0.25">
      <c r="A2528" t="s">
        <v>0</v>
      </c>
      <c r="B2528" t="s">
        <v>61</v>
      </c>
      <c r="C2528" t="str">
        <f t="shared" si="78"/>
        <v>Addison Road -- Tenleytown-AU</v>
      </c>
      <c r="D2528" s="1">
        <v>657</v>
      </c>
      <c r="E2528" t="s">
        <v>1</v>
      </c>
      <c r="F2528" t="s">
        <v>15</v>
      </c>
      <c r="G2528">
        <v>2</v>
      </c>
      <c r="H2528" s="1">
        <f t="shared" si="79"/>
        <v>1314</v>
      </c>
      <c r="I2528" t="s">
        <v>8</v>
      </c>
      <c r="J2528" t="s">
        <v>78</v>
      </c>
    </row>
    <row r="2529" spans="1:10" x14ac:dyDescent="0.25">
      <c r="A2529" t="s">
        <v>0</v>
      </c>
      <c r="B2529" t="s">
        <v>64</v>
      </c>
      <c r="C2529" t="str">
        <f t="shared" si="78"/>
        <v>Addison Road -- U Street-Cardozo</v>
      </c>
      <c r="D2529" s="1">
        <v>564</v>
      </c>
      <c r="E2529" t="s">
        <v>1</v>
      </c>
      <c r="F2529" t="s">
        <v>7</v>
      </c>
      <c r="G2529">
        <v>2</v>
      </c>
      <c r="H2529" s="1">
        <f t="shared" si="79"/>
        <v>1128</v>
      </c>
      <c r="I2529" t="s">
        <v>8</v>
      </c>
      <c r="J2529" t="s">
        <v>78</v>
      </c>
    </row>
    <row r="2530" spans="1:10" x14ac:dyDescent="0.25">
      <c r="A2530" t="s">
        <v>0</v>
      </c>
      <c r="B2530" t="s">
        <v>65</v>
      </c>
      <c r="C2530" t="str">
        <f t="shared" si="78"/>
        <v>Addison Road -- Union Station</v>
      </c>
      <c r="D2530" s="1">
        <v>1944</v>
      </c>
      <c r="E2530" t="s">
        <v>1</v>
      </c>
      <c r="F2530" t="s">
        <v>15</v>
      </c>
      <c r="G2530">
        <v>2</v>
      </c>
      <c r="H2530" s="1">
        <f t="shared" si="79"/>
        <v>3888</v>
      </c>
      <c r="I2530" t="s">
        <v>8</v>
      </c>
      <c r="J2530" t="s">
        <v>78</v>
      </c>
    </row>
    <row r="2531" spans="1:10" x14ac:dyDescent="0.25">
      <c r="A2531" t="s">
        <v>0</v>
      </c>
      <c r="B2531" t="s">
        <v>199</v>
      </c>
      <c r="C2531" t="str">
        <f t="shared" si="78"/>
        <v>Addison Road -- Van Ness-UDC</v>
      </c>
      <c r="D2531" s="1">
        <v>298</v>
      </c>
      <c r="E2531" t="s">
        <v>1</v>
      </c>
      <c r="F2531" t="s">
        <v>15</v>
      </c>
      <c r="G2531">
        <v>2</v>
      </c>
      <c r="H2531" s="1">
        <f t="shared" si="79"/>
        <v>596</v>
      </c>
      <c r="I2531" t="s">
        <v>8</v>
      </c>
      <c r="J2531" t="s">
        <v>78</v>
      </c>
    </row>
    <row r="2532" spans="1:10" x14ac:dyDescent="0.25">
      <c r="A2532" t="s">
        <v>0</v>
      </c>
      <c r="B2532" t="s">
        <v>202</v>
      </c>
      <c r="C2532" t="str">
        <f t="shared" si="78"/>
        <v>Addison Road -- Waterfront</v>
      </c>
      <c r="D2532" s="1">
        <v>323</v>
      </c>
      <c r="E2532" t="s">
        <v>1</v>
      </c>
      <c r="F2532" t="s">
        <v>7</v>
      </c>
      <c r="G2532">
        <v>2</v>
      </c>
      <c r="H2532" s="1">
        <f t="shared" si="79"/>
        <v>646</v>
      </c>
      <c r="I2532" t="s">
        <v>8</v>
      </c>
      <c r="J2532" t="s">
        <v>78</v>
      </c>
    </row>
    <row r="2533" spans="1:10" x14ac:dyDescent="0.25">
      <c r="A2533" t="s">
        <v>0</v>
      </c>
      <c r="B2533" t="s">
        <v>91</v>
      </c>
      <c r="C2533" t="str">
        <f t="shared" si="78"/>
        <v>Addison Road -- Woodley Park-Zoo</v>
      </c>
      <c r="D2533" s="1">
        <v>287</v>
      </c>
      <c r="E2533" t="s">
        <v>1</v>
      </c>
      <c r="F2533" t="s">
        <v>15</v>
      </c>
      <c r="G2533">
        <v>2</v>
      </c>
      <c r="H2533" s="1">
        <f t="shared" si="79"/>
        <v>574</v>
      </c>
      <c r="I2533" t="s">
        <v>8</v>
      </c>
      <c r="J2533" t="s">
        <v>78</v>
      </c>
    </row>
    <row r="2534" spans="1:10" x14ac:dyDescent="0.25">
      <c r="A2534" t="s">
        <v>6</v>
      </c>
      <c r="B2534" t="s">
        <v>0</v>
      </c>
      <c r="C2534" t="str">
        <f t="shared" si="78"/>
        <v>Archives-Navy Memorial -- Addison Road</v>
      </c>
      <c r="D2534" s="1">
        <v>984</v>
      </c>
      <c r="E2534" t="s">
        <v>7</v>
      </c>
      <c r="F2534" t="s">
        <v>1</v>
      </c>
      <c r="G2534">
        <v>2</v>
      </c>
      <c r="H2534" s="1">
        <f t="shared" si="79"/>
        <v>1968</v>
      </c>
      <c r="I2534" t="s">
        <v>8</v>
      </c>
      <c r="J2534" t="s">
        <v>78</v>
      </c>
    </row>
    <row r="2535" spans="1:10" x14ac:dyDescent="0.25">
      <c r="A2535" t="s">
        <v>6</v>
      </c>
      <c r="B2535" t="s">
        <v>14</v>
      </c>
      <c r="C2535" t="str">
        <f t="shared" si="78"/>
        <v>Archives-Navy Memorial -- Bethesda</v>
      </c>
      <c r="D2535" s="1">
        <v>842</v>
      </c>
      <c r="E2535" t="s">
        <v>7</v>
      </c>
      <c r="F2535" t="s">
        <v>15</v>
      </c>
      <c r="G2535">
        <v>2</v>
      </c>
      <c r="H2535" s="1">
        <f t="shared" si="79"/>
        <v>1684</v>
      </c>
      <c r="I2535" t="s">
        <v>8</v>
      </c>
      <c r="J2535" t="s">
        <v>78</v>
      </c>
    </row>
    <row r="2536" spans="1:10" x14ac:dyDescent="0.25">
      <c r="A2536" t="s">
        <v>6</v>
      </c>
      <c r="B2536" t="s">
        <v>19</v>
      </c>
      <c r="C2536" t="str">
        <f t="shared" si="78"/>
        <v>Archives-Navy Memorial -- Branch Avenue</v>
      </c>
      <c r="D2536" s="1">
        <v>10134</v>
      </c>
      <c r="E2536" t="s">
        <v>7</v>
      </c>
      <c r="F2536" t="s">
        <v>4</v>
      </c>
      <c r="G2536">
        <v>1</v>
      </c>
      <c r="H2536" s="1">
        <f t="shared" si="79"/>
        <v>10134</v>
      </c>
      <c r="I2536" t="s">
        <v>8</v>
      </c>
      <c r="J2536" t="s">
        <v>78</v>
      </c>
    </row>
    <row r="2537" spans="1:10" x14ac:dyDescent="0.25">
      <c r="A2537" t="s">
        <v>6</v>
      </c>
      <c r="B2537" t="s">
        <v>24</v>
      </c>
      <c r="C2537" t="str">
        <f t="shared" si="78"/>
        <v>Archives-Navy Memorial -- Cheverly</v>
      </c>
      <c r="D2537" s="1">
        <v>493</v>
      </c>
      <c r="E2537" t="s">
        <v>7</v>
      </c>
      <c r="F2537" t="s">
        <v>25</v>
      </c>
      <c r="G2537">
        <v>2</v>
      </c>
      <c r="H2537" s="1">
        <f t="shared" si="79"/>
        <v>986</v>
      </c>
      <c r="I2537" t="s">
        <v>8</v>
      </c>
      <c r="J2537" t="s">
        <v>78</v>
      </c>
    </row>
    <row r="2538" spans="1:10" x14ac:dyDescent="0.25">
      <c r="A2538" t="s">
        <v>6</v>
      </c>
      <c r="B2538" t="s">
        <v>28</v>
      </c>
      <c r="C2538" t="str">
        <f t="shared" si="78"/>
        <v>Archives-Navy Memorial -- College Park-U of MD</v>
      </c>
      <c r="D2538" s="1">
        <v>5606</v>
      </c>
      <c r="E2538" t="s">
        <v>7</v>
      </c>
      <c r="F2538" t="s">
        <v>4</v>
      </c>
      <c r="G2538">
        <v>1</v>
      </c>
      <c r="H2538" s="1">
        <f t="shared" si="79"/>
        <v>5606</v>
      </c>
      <c r="I2538" t="s">
        <v>8</v>
      </c>
      <c r="J2538" t="s">
        <v>78</v>
      </c>
    </row>
    <row r="2539" spans="1:10" x14ac:dyDescent="0.25">
      <c r="A2539" t="s">
        <v>6</v>
      </c>
      <c r="B2539" t="s">
        <v>269</v>
      </c>
      <c r="C2539" t="str">
        <f t="shared" si="78"/>
        <v>Archives-Navy Memorial -- Dunn Loring</v>
      </c>
      <c r="D2539" s="1">
        <v>506</v>
      </c>
      <c r="E2539" t="s">
        <v>7</v>
      </c>
      <c r="F2539" t="s">
        <v>25</v>
      </c>
      <c r="G2539">
        <v>2</v>
      </c>
      <c r="H2539" s="1">
        <f t="shared" si="79"/>
        <v>1012</v>
      </c>
      <c r="I2539" t="s">
        <v>8</v>
      </c>
      <c r="J2539" t="s">
        <v>78</v>
      </c>
    </row>
    <row r="2540" spans="1:10" x14ac:dyDescent="0.25">
      <c r="A2540" t="s">
        <v>6</v>
      </c>
      <c r="B2540" t="s">
        <v>115</v>
      </c>
      <c r="C2540" t="str">
        <f t="shared" si="78"/>
        <v>Archives-Navy Memorial -- Forest Glen</v>
      </c>
      <c r="D2540" s="1">
        <v>275</v>
      </c>
      <c r="E2540" t="s">
        <v>7</v>
      </c>
      <c r="F2540" t="s">
        <v>15</v>
      </c>
      <c r="G2540">
        <v>2</v>
      </c>
      <c r="H2540" s="1">
        <f t="shared" si="79"/>
        <v>550</v>
      </c>
      <c r="I2540" t="s">
        <v>8</v>
      </c>
      <c r="J2540" t="s">
        <v>78</v>
      </c>
    </row>
    <row r="2541" spans="1:10" x14ac:dyDescent="0.25">
      <c r="A2541" t="s">
        <v>6</v>
      </c>
      <c r="B2541" t="s">
        <v>118</v>
      </c>
      <c r="C2541" t="str">
        <f t="shared" si="78"/>
        <v>Archives-Navy Memorial -- Franconia-Springfield</v>
      </c>
      <c r="D2541" s="1">
        <v>5701</v>
      </c>
      <c r="E2541" t="s">
        <v>7</v>
      </c>
      <c r="F2541" t="s">
        <v>10</v>
      </c>
      <c r="G2541">
        <v>2</v>
      </c>
      <c r="H2541" s="1">
        <f t="shared" si="79"/>
        <v>11402</v>
      </c>
      <c r="I2541" t="s">
        <v>8</v>
      </c>
      <c r="J2541" t="s">
        <v>78</v>
      </c>
    </row>
    <row r="2542" spans="1:10" x14ac:dyDescent="0.25">
      <c r="A2542" t="s">
        <v>6</v>
      </c>
      <c r="B2542" t="s">
        <v>122</v>
      </c>
      <c r="C2542" t="str">
        <f t="shared" si="78"/>
        <v>Archives-Navy Memorial -- Glenmont</v>
      </c>
      <c r="D2542" s="1">
        <v>639</v>
      </c>
      <c r="E2542" t="s">
        <v>7</v>
      </c>
      <c r="F2542" t="s">
        <v>15</v>
      </c>
      <c r="G2542">
        <v>2</v>
      </c>
      <c r="H2542" s="1">
        <f t="shared" si="79"/>
        <v>1278</v>
      </c>
      <c r="I2542" t="s">
        <v>8</v>
      </c>
      <c r="J2542" t="s">
        <v>78</v>
      </c>
    </row>
    <row r="2543" spans="1:10" x14ac:dyDescent="0.25">
      <c r="A2543" t="s">
        <v>6</v>
      </c>
      <c r="B2543" t="s">
        <v>123</v>
      </c>
      <c r="C2543" t="str">
        <f t="shared" si="78"/>
        <v>Archives-Navy Memorial -- Greenbelt</v>
      </c>
      <c r="D2543" s="1">
        <v>8422</v>
      </c>
      <c r="E2543" t="s">
        <v>7</v>
      </c>
      <c r="F2543" t="s">
        <v>4</v>
      </c>
      <c r="G2543">
        <v>1</v>
      </c>
      <c r="H2543" s="1">
        <f t="shared" si="79"/>
        <v>8422</v>
      </c>
      <c r="I2543" t="s">
        <v>8</v>
      </c>
      <c r="J2543" t="s">
        <v>78</v>
      </c>
    </row>
    <row r="2544" spans="1:10" x14ac:dyDescent="0.25">
      <c r="A2544" t="s">
        <v>6</v>
      </c>
      <c r="B2544" t="s">
        <v>124</v>
      </c>
      <c r="C2544" t="str">
        <f t="shared" si="78"/>
        <v>Archives-Navy Memorial -- Greensboro</v>
      </c>
      <c r="D2544" s="1">
        <v>84</v>
      </c>
      <c r="E2544" t="s">
        <v>7</v>
      </c>
      <c r="F2544" t="s">
        <v>125</v>
      </c>
      <c r="G2544">
        <v>2</v>
      </c>
      <c r="H2544" s="1">
        <f t="shared" si="79"/>
        <v>168</v>
      </c>
      <c r="I2544" t="s">
        <v>8</v>
      </c>
      <c r="J2544" t="s">
        <v>78</v>
      </c>
    </row>
    <row r="2545" spans="1:10" x14ac:dyDescent="0.25">
      <c r="A2545" t="s">
        <v>6</v>
      </c>
      <c r="B2545" t="s">
        <v>126</v>
      </c>
      <c r="C2545" t="str">
        <f t="shared" si="78"/>
        <v>Archives-Navy Memorial -- Grosvenor</v>
      </c>
      <c r="D2545" s="1">
        <v>399</v>
      </c>
      <c r="E2545" t="s">
        <v>7</v>
      </c>
      <c r="F2545" t="s">
        <v>15</v>
      </c>
      <c r="G2545">
        <v>2</v>
      </c>
      <c r="H2545" s="1">
        <f t="shared" si="79"/>
        <v>798</v>
      </c>
      <c r="I2545" t="s">
        <v>8</v>
      </c>
      <c r="J2545" t="s">
        <v>78</v>
      </c>
    </row>
    <row r="2546" spans="1:10" x14ac:dyDescent="0.25">
      <c r="A2546" t="s">
        <v>6</v>
      </c>
      <c r="B2546" t="s">
        <v>127</v>
      </c>
      <c r="C2546" t="str">
        <f t="shared" si="78"/>
        <v>Archives-Navy Memorial -- Huntington</v>
      </c>
      <c r="D2546" s="1">
        <v>10755</v>
      </c>
      <c r="E2546" t="s">
        <v>7</v>
      </c>
      <c r="F2546" t="s">
        <v>274</v>
      </c>
      <c r="G2546">
        <v>2</v>
      </c>
      <c r="H2546" s="1">
        <f t="shared" si="79"/>
        <v>21510</v>
      </c>
      <c r="I2546" t="s">
        <v>8</v>
      </c>
      <c r="J2546" t="s">
        <v>78</v>
      </c>
    </row>
    <row r="2547" spans="1:10" x14ac:dyDescent="0.25">
      <c r="A2547" t="s">
        <v>6</v>
      </c>
      <c r="B2547" t="s">
        <v>130</v>
      </c>
      <c r="C2547" t="str">
        <f t="shared" si="78"/>
        <v>Archives-Navy Memorial -- Landover</v>
      </c>
      <c r="D2547" s="1">
        <v>827</v>
      </c>
      <c r="E2547" t="s">
        <v>7</v>
      </c>
      <c r="F2547" t="s">
        <v>25</v>
      </c>
      <c r="G2547">
        <v>2</v>
      </c>
      <c r="H2547" s="1">
        <f t="shared" si="79"/>
        <v>1654</v>
      </c>
      <c r="I2547" t="s">
        <v>8</v>
      </c>
      <c r="J2547" t="s">
        <v>78</v>
      </c>
    </row>
    <row r="2548" spans="1:10" x14ac:dyDescent="0.25">
      <c r="A2548" t="s">
        <v>6</v>
      </c>
      <c r="B2548" t="s">
        <v>131</v>
      </c>
      <c r="C2548" t="str">
        <f t="shared" si="78"/>
        <v>Archives-Navy Memorial -- Largo Town Center</v>
      </c>
      <c r="D2548" s="1">
        <v>1885</v>
      </c>
      <c r="E2548" t="s">
        <v>7</v>
      </c>
      <c r="F2548" t="s">
        <v>1</v>
      </c>
      <c r="G2548">
        <v>2</v>
      </c>
      <c r="H2548" s="1">
        <f t="shared" si="79"/>
        <v>3770</v>
      </c>
      <c r="I2548" t="s">
        <v>8</v>
      </c>
      <c r="J2548" t="s">
        <v>78</v>
      </c>
    </row>
    <row r="2549" spans="1:10" x14ac:dyDescent="0.25">
      <c r="A2549" t="s">
        <v>6</v>
      </c>
      <c r="B2549" t="s">
        <v>134</v>
      </c>
      <c r="C2549" t="str">
        <f t="shared" si="78"/>
        <v>Archives-Navy Memorial -- McLean</v>
      </c>
      <c r="D2549" s="1">
        <v>139</v>
      </c>
      <c r="E2549" t="s">
        <v>7</v>
      </c>
      <c r="F2549" t="s">
        <v>125</v>
      </c>
      <c r="G2549">
        <v>2</v>
      </c>
      <c r="H2549" s="1">
        <f t="shared" si="79"/>
        <v>278</v>
      </c>
      <c r="I2549" t="s">
        <v>8</v>
      </c>
      <c r="J2549" t="s">
        <v>78</v>
      </c>
    </row>
    <row r="2550" spans="1:10" x14ac:dyDescent="0.25">
      <c r="A2550" t="s">
        <v>6</v>
      </c>
      <c r="B2550" t="s">
        <v>182</v>
      </c>
      <c r="C2550" t="str">
        <f t="shared" si="78"/>
        <v>Archives-Navy Memorial -- Medical Center</v>
      </c>
      <c r="D2550" s="1">
        <v>94</v>
      </c>
      <c r="E2550" t="s">
        <v>7</v>
      </c>
      <c r="F2550" t="s">
        <v>15</v>
      </c>
      <c r="G2550">
        <v>2</v>
      </c>
      <c r="H2550" s="1">
        <f t="shared" si="79"/>
        <v>188</v>
      </c>
      <c r="I2550" t="s">
        <v>8</v>
      </c>
      <c r="J2550" t="s">
        <v>78</v>
      </c>
    </row>
    <row r="2551" spans="1:10" x14ac:dyDescent="0.25">
      <c r="A2551" t="s">
        <v>6</v>
      </c>
      <c r="B2551" t="s">
        <v>186</v>
      </c>
      <c r="C2551" t="str">
        <f t="shared" si="78"/>
        <v>Archives-Navy Memorial -- Morgan Blvd.</v>
      </c>
      <c r="D2551" s="1">
        <v>974</v>
      </c>
      <c r="E2551" t="s">
        <v>7</v>
      </c>
      <c r="F2551" t="s">
        <v>1</v>
      </c>
      <c r="G2551">
        <v>2</v>
      </c>
      <c r="H2551" s="1">
        <f t="shared" si="79"/>
        <v>1948</v>
      </c>
      <c r="I2551" t="s">
        <v>8</v>
      </c>
      <c r="J2551" t="s">
        <v>78</v>
      </c>
    </row>
    <row r="2552" spans="1:10" x14ac:dyDescent="0.25">
      <c r="A2552" t="s">
        <v>6</v>
      </c>
      <c r="B2552" t="s">
        <v>251</v>
      </c>
      <c r="C2552" t="str">
        <f t="shared" si="78"/>
        <v>Archives-Navy Memorial -- Naylor Road</v>
      </c>
      <c r="D2552" s="1">
        <v>2982</v>
      </c>
      <c r="E2552" t="s">
        <v>7</v>
      </c>
      <c r="F2552" t="s">
        <v>4</v>
      </c>
      <c r="G2552">
        <v>1</v>
      </c>
      <c r="H2552" s="1">
        <f t="shared" si="79"/>
        <v>2982</v>
      </c>
      <c r="I2552" t="s">
        <v>8</v>
      </c>
      <c r="J2552" t="s">
        <v>78</v>
      </c>
    </row>
    <row r="2553" spans="1:10" x14ac:dyDescent="0.25">
      <c r="A2553" t="s">
        <v>6</v>
      </c>
      <c r="B2553" t="s">
        <v>252</v>
      </c>
      <c r="C2553" t="str">
        <f t="shared" si="78"/>
        <v>Archives-Navy Memorial -- New Carrollton</v>
      </c>
      <c r="D2553" s="1">
        <v>2651</v>
      </c>
      <c r="E2553" t="s">
        <v>7</v>
      </c>
      <c r="F2553" t="s">
        <v>25</v>
      </c>
      <c r="G2553">
        <v>2</v>
      </c>
      <c r="H2553" s="1">
        <f t="shared" si="79"/>
        <v>5302</v>
      </c>
      <c r="I2553" t="s">
        <v>8</v>
      </c>
      <c r="J2553" t="s">
        <v>78</v>
      </c>
    </row>
    <row r="2554" spans="1:10" x14ac:dyDescent="0.25">
      <c r="A2554" t="s">
        <v>6</v>
      </c>
      <c r="B2554" t="s">
        <v>159</v>
      </c>
      <c r="C2554" t="str">
        <f t="shared" si="78"/>
        <v>Archives-Navy Memorial -- Prince George's Plaza</v>
      </c>
      <c r="D2554" s="1">
        <v>3055</v>
      </c>
      <c r="E2554" t="s">
        <v>7</v>
      </c>
      <c r="F2554" t="s">
        <v>4</v>
      </c>
      <c r="G2554">
        <v>1</v>
      </c>
      <c r="H2554" s="1">
        <f t="shared" si="79"/>
        <v>3055</v>
      </c>
      <c r="I2554" t="s">
        <v>8</v>
      </c>
      <c r="J2554" t="s">
        <v>78</v>
      </c>
    </row>
    <row r="2555" spans="1:10" x14ac:dyDescent="0.25">
      <c r="A2555" t="s">
        <v>6</v>
      </c>
      <c r="B2555" t="s">
        <v>162</v>
      </c>
      <c r="C2555" t="str">
        <f t="shared" si="78"/>
        <v>Archives-Navy Memorial -- Rockville</v>
      </c>
      <c r="D2555" s="1">
        <v>293</v>
      </c>
      <c r="E2555" t="s">
        <v>7</v>
      </c>
      <c r="F2555" t="s">
        <v>15</v>
      </c>
      <c r="G2555">
        <v>2</v>
      </c>
      <c r="H2555" s="1">
        <f t="shared" si="79"/>
        <v>586</v>
      </c>
      <c r="I2555" t="s">
        <v>8</v>
      </c>
      <c r="J2555" t="s">
        <v>78</v>
      </c>
    </row>
    <row r="2556" spans="1:10" x14ac:dyDescent="0.25">
      <c r="A2556" t="s">
        <v>6</v>
      </c>
      <c r="B2556" t="s">
        <v>164</v>
      </c>
      <c r="C2556" t="str">
        <f t="shared" si="78"/>
        <v>Archives-Navy Memorial -- Shady Grove</v>
      </c>
      <c r="D2556" s="1">
        <v>1384</v>
      </c>
      <c r="E2556" t="s">
        <v>7</v>
      </c>
      <c r="F2556" t="s">
        <v>15</v>
      </c>
      <c r="G2556">
        <v>2</v>
      </c>
      <c r="H2556" s="1">
        <f t="shared" si="79"/>
        <v>2768</v>
      </c>
      <c r="I2556" t="s">
        <v>8</v>
      </c>
      <c r="J2556" t="s">
        <v>78</v>
      </c>
    </row>
    <row r="2557" spans="1:10" x14ac:dyDescent="0.25">
      <c r="A2557" t="s">
        <v>6</v>
      </c>
      <c r="B2557" t="s">
        <v>166</v>
      </c>
      <c r="C2557" t="str">
        <f t="shared" si="78"/>
        <v>Archives-Navy Memorial -- Silver Spring</v>
      </c>
      <c r="D2557" s="1">
        <v>1075</v>
      </c>
      <c r="E2557" t="s">
        <v>7</v>
      </c>
      <c r="F2557" t="s">
        <v>15</v>
      </c>
      <c r="G2557">
        <v>2</v>
      </c>
      <c r="H2557" s="1">
        <f t="shared" si="79"/>
        <v>2150</v>
      </c>
      <c r="I2557" t="s">
        <v>8</v>
      </c>
      <c r="J2557" t="s">
        <v>78</v>
      </c>
    </row>
    <row r="2558" spans="1:10" x14ac:dyDescent="0.25">
      <c r="A2558" t="s">
        <v>6</v>
      </c>
      <c r="B2558" t="s">
        <v>169</v>
      </c>
      <c r="C2558" t="str">
        <f t="shared" si="78"/>
        <v>Archives-Navy Memorial -- Spring Hill</v>
      </c>
      <c r="D2558" s="1">
        <v>132</v>
      </c>
      <c r="E2558" t="s">
        <v>7</v>
      </c>
      <c r="F2558" t="s">
        <v>125</v>
      </c>
      <c r="G2558">
        <v>2</v>
      </c>
      <c r="H2558" s="1">
        <f t="shared" si="79"/>
        <v>264</v>
      </c>
      <c r="I2558" t="s">
        <v>8</v>
      </c>
      <c r="J2558" t="s">
        <v>78</v>
      </c>
    </row>
    <row r="2559" spans="1:10" x14ac:dyDescent="0.25">
      <c r="A2559" t="s">
        <v>6</v>
      </c>
      <c r="B2559" t="s">
        <v>171</v>
      </c>
      <c r="C2559" t="str">
        <f t="shared" si="78"/>
        <v>Archives-Navy Memorial -- Suitland</v>
      </c>
      <c r="D2559" s="1">
        <v>6209</v>
      </c>
      <c r="E2559" t="s">
        <v>7</v>
      </c>
      <c r="F2559" t="s">
        <v>4</v>
      </c>
      <c r="G2559">
        <v>1</v>
      </c>
      <c r="H2559" s="1">
        <f t="shared" si="79"/>
        <v>6209</v>
      </c>
      <c r="I2559" t="s">
        <v>8</v>
      </c>
      <c r="J2559" t="s">
        <v>78</v>
      </c>
    </row>
    <row r="2560" spans="1:10" x14ac:dyDescent="0.25">
      <c r="A2560" t="s">
        <v>6</v>
      </c>
      <c r="B2560" t="s">
        <v>62</v>
      </c>
      <c r="C2560" t="str">
        <f t="shared" si="78"/>
        <v>Archives-Navy Memorial -- Twinbrook</v>
      </c>
      <c r="D2560" s="1">
        <v>218</v>
      </c>
      <c r="E2560" t="s">
        <v>7</v>
      </c>
      <c r="F2560" t="s">
        <v>15</v>
      </c>
      <c r="G2560">
        <v>2</v>
      </c>
      <c r="H2560" s="1">
        <f t="shared" si="79"/>
        <v>436</v>
      </c>
      <c r="I2560" t="s">
        <v>8</v>
      </c>
      <c r="J2560" t="s">
        <v>78</v>
      </c>
    </row>
    <row r="2561" spans="1:10" x14ac:dyDescent="0.25">
      <c r="A2561" t="s">
        <v>6</v>
      </c>
      <c r="B2561" t="s">
        <v>63</v>
      </c>
      <c r="C2561" t="str">
        <f t="shared" si="78"/>
        <v>Archives-Navy Memorial -- Tysons Corner</v>
      </c>
      <c r="D2561" s="1">
        <v>202</v>
      </c>
      <c r="E2561" t="s">
        <v>7</v>
      </c>
      <c r="F2561" t="s">
        <v>125</v>
      </c>
      <c r="G2561">
        <v>2</v>
      </c>
      <c r="H2561" s="1">
        <f t="shared" si="79"/>
        <v>404</v>
      </c>
      <c r="I2561" t="s">
        <v>8</v>
      </c>
      <c r="J2561" t="s">
        <v>78</v>
      </c>
    </row>
    <row r="2562" spans="1:10" x14ac:dyDescent="0.25">
      <c r="A2562" t="s">
        <v>6</v>
      </c>
      <c r="B2562" t="s">
        <v>200</v>
      </c>
      <c r="C2562" t="str">
        <f t="shared" ref="C2562:C2625" si="80">(A2562&amp;" -- "&amp;B2562)</f>
        <v>Archives-Navy Memorial -- Vienna</v>
      </c>
      <c r="D2562" s="1">
        <v>1555</v>
      </c>
      <c r="E2562" t="s">
        <v>7</v>
      </c>
      <c r="F2562" t="s">
        <v>25</v>
      </c>
      <c r="G2562">
        <v>2</v>
      </c>
      <c r="H2562" s="1">
        <f t="shared" ref="H2562:H2625" si="81">D2562*G2562</f>
        <v>3110</v>
      </c>
      <c r="I2562" t="s">
        <v>8</v>
      </c>
      <c r="J2562" t="s">
        <v>78</v>
      </c>
    </row>
    <row r="2563" spans="1:10" x14ac:dyDescent="0.25">
      <c r="A2563" t="s">
        <v>6</v>
      </c>
      <c r="B2563" t="s">
        <v>203</v>
      </c>
      <c r="C2563" t="str">
        <f t="shared" si="80"/>
        <v>Archives-Navy Memorial -- West Falls Church</v>
      </c>
      <c r="D2563" s="1">
        <v>516</v>
      </c>
      <c r="E2563" t="s">
        <v>7</v>
      </c>
      <c r="F2563" t="s">
        <v>25</v>
      </c>
      <c r="G2563">
        <v>2</v>
      </c>
      <c r="H2563" s="1">
        <f t="shared" si="81"/>
        <v>1032</v>
      </c>
      <c r="I2563" t="s">
        <v>8</v>
      </c>
      <c r="J2563" t="s">
        <v>78</v>
      </c>
    </row>
    <row r="2564" spans="1:10" x14ac:dyDescent="0.25">
      <c r="A2564" t="s">
        <v>6</v>
      </c>
      <c r="B2564" t="s">
        <v>204</v>
      </c>
      <c r="C2564" t="str">
        <f t="shared" si="80"/>
        <v>Archives-Navy Memorial -- West Hyattsville</v>
      </c>
      <c r="D2564" s="1">
        <v>2646</v>
      </c>
      <c r="E2564" t="s">
        <v>7</v>
      </c>
      <c r="F2564" t="s">
        <v>4</v>
      </c>
      <c r="G2564">
        <v>1</v>
      </c>
      <c r="H2564" s="1">
        <f t="shared" si="81"/>
        <v>2646</v>
      </c>
      <c r="I2564" t="s">
        <v>8</v>
      </c>
      <c r="J2564" t="s">
        <v>78</v>
      </c>
    </row>
    <row r="2565" spans="1:10" x14ac:dyDescent="0.25">
      <c r="A2565" t="s">
        <v>6</v>
      </c>
      <c r="B2565" t="s">
        <v>205</v>
      </c>
      <c r="C2565" t="str">
        <f t="shared" si="80"/>
        <v>Archives-Navy Memorial -- Wheaton</v>
      </c>
      <c r="D2565" s="1">
        <v>398</v>
      </c>
      <c r="E2565" t="s">
        <v>7</v>
      </c>
      <c r="F2565" t="s">
        <v>15</v>
      </c>
      <c r="G2565">
        <v>2</v>
      </c>
      <c r="H2565" s="1">
        <f t="shared" si="81"/>
        <v>796</v>
      </c>
      <c r="I2565" t="s">
        <v>8</v>
      </c>
      <c r="J2565" t="s">
        <v>78</v>
      </c>
    </row>
    <row r="2566" spans="1:10" x14ac:dyDescent="0.25">
      <c r="A2566" t="s">
        <v>6</v>
      </c>
      <c r="B2566" t="s">
        <v>206</v>
      </c>
      <c r="C2566" t="str">
        <f t="shared" si="80"/>
        <v>Archives-Navy Memorial -- White Flint</v>
      </c>
      <c r="D2566" s="1">
        <v>257</v>
      </c>
      <c r="E2566" t="s">
        <v>7</v>
      </c>
      <c r="F2566" t="s">
        <v>15</v>
      </c>
      <c r="G2566">
        <v>2</v>
      </c>
      <c r="H2566" s="1">
        <f t="shared" si="81"/>
        <v>514</v>
      </c>
      <c r="I2566" t="s">
        <v>8</v>
      </c>
      <c r="J2566" t="s">
        <v>78</v>
      </c>
    </row>
    <row r="2567" spans="1:10" x14ac:dyDescent="0.25">
      <c r="A2567" t="s">
        <v>6</v>
      </c>
      <c r="B2567" t="s">
        <v>207</v>
      </c>
      <c r="C2567" t="str">
        <f t="shared" si="80"/>
        <v>Archives-Navy Memorial -- Wiehle</v>
      </c>
      <c r="D2567" s="1">
        <v>1190</v>
      </c>
      <c r="E2567" t="s">
        <v>7</v>
      </c>
      <c r="F2567" t="s">
        <v>125</v>
      </c>
      <c r="G2567">
        <v>2</v>
      </c>
      <c r="H2567" s="1">
        <f t="shared" si="81"/>
        <v>2380</v>
      </c>
      <c r="I2567" t="s">
        <v>8</v>
      </c>
      <c r="J2567" t="s">
        <v>78</v>
      </c>
    </row>
    <row r="2568" spans="1:10" x14ac:dyDescent="0.25">
      <c r="A2568" t="s">
        <v>14</v>
      </c>
      <c r="B2568" t="s">
        <v>6</v>
      </c>
      <c r="C2568" t="str">
        <f t="shared" si="80"/>
        <v>Bethesda -- Archives-Navy Memorial</v>
      </c>
      <c r="D2568" s="1">
        <v>728</v>
      </c>
      <c r="E2568" t="s">
        <v>15</v>
      </c>
      <c r="F2568" t="s">
        <v>7</v>
      </c>
      <c r="G2568">
        <v>2</v>
      </c>
      <c r="H2568" s="1">
        <f t="shared" si="81"/>
        <v>1456</v>
      </c>
      <c r="I2568" t="s">
        <v>8</v>
      </c>
      <c r="J2568" t="s">
        <v>78</v>
      </c>
    </row>
    <row r="2569" spans="1:10" x14ac:dyDescent="0.25">
      <c r="A2569" t="s">
        <v>14</v>
      </c>
      <c r="B2569" t="s">
        <v>22</v>
      </c>
      <c r="C2569" t="str">
        <f t="shared" si="80"/>
        <v>Bethesda -- Capitol South</v>
      </c>
      <c r="D2569" s="1">
        <v>1666</v>
      </c>
      <c r="E2569" t="s">
        <v>15</v>
      </c>
      <c r="F2569" t="s">
        <v>23</v>
      </c>
      <c r="G2569">
        <v>2</v>
      </c>
      <c r="H2569" s="1">
        <f t="shared" si="81"/>
        <v>3332</v>
      </c>
      <c r="I2569" t="s">
        <v>8</v>
      </c>
      <c r="J2569" t="s">
        <v>78</v>
      </c>
    </row>
    <row r="2570" spans="1:10" x14ac:dyDescent="0.25">
      <c r="A2570" t="s">
        <v>14</v>
      </c>
      <c r="B2570" t="s">
        <v>27</v>
      </c>
      <c r="C2570" t="str">
        <f t="shared" si="80"/>
        <v>Bethesda -- Cleveland Park</v>
      </c>
      <c r="D2570" s="1">
        <v>5400</v>
      </c>
      <c r="E2570" t="s">
        <v>15</v>
      </c>
      <c r="F2570" t="s">
        <v>15</v>
      </c>
      <c r="G2570">
        <v>1</v>
      </c>
      <c r="H2570" s="1">
        <f t="shared" si="81"/>
        <v>5400</v>
      </c>
      <c r="I2570" t="s">
        <v>8</v>
      </c>
      <c r="J2570" t="s">
        <v>78</v>
      </c>
    </row>
    <row r="2571" spans="1:10" x14ac:dyDescent="0.25">
      <c r="A2571" t="s">
        <v>14</v>
      </c>
      <c r="B2571" t="s">
        <v>154</v>
      </c>
      <c r="C2571" t="str">
        <f t="shared" si="80"/>
        <v>Bethesda -- Columbia Heights</v>
      </c>
      <c r="D2571" s="1">
        <v>1666</v>
      </c>
      <c r="E2571" t="s">
        <v>15</v>
      </c>
      <c r="F2571" t="s">
        <v>7</v>
      </c>
      <c r="G2571">
        <v>2</v>
      </c>
      <c r="H2571" s="1">
        <f t="shared" si="81"/>
        <v>3332</v>
      </c>
      <c r="I2571" t="s">
        <v>8</v>
      </c>
      <c r="J2571" t="s">
        <v>78</v>
      </c>
    </row>
    <row r="2572" spans="1:10" x14ac:dyDescent="0.25">
      <c r="A2572" t="s">
        <v>14</v>
      </c>
      <c r="B2572" t="s">
        <v>270</v>
      </c>
      <c r="C2572" t="str">
        <f t="shared" si="80"/>
        <v>Bethesda -- Dupont Circle</v>
      </c>
      <c r="D2572" s="1">
        <v>27639</v>
      </c>
      <c r="E2572" t="s">
        <v>15</v>
      </c>
      <c r="F2572" t="s">
        <v>15</v>
      </c>
      <c r="G2572">
        <v>1</v>
      </c>
      <c r="H2572" s="1">
        <f t="shared" si="81"/>
        <v>27639</v>
      </c>
      <c r="I2572" t="s">
        <v>8</v>
      </c>
      <c r="J2572" t="s">
        <v>78</v>
      </c>
    </row>
    <row r="2573" spans="1:10" x14ac:dyDescent="0.25">
      <c r="A2573" t="s">
        <v>14</v>
      </c>
      <c r="B2573" t="s">
        <v>272</v>
      </c>
      <c r="C2573" t="str">
        <f t="shared" si="80"/>
        <v>Bethesda -- Eastern Market</v>
      </c>
      <c r="D2573" s="1">
        <v>1398</v>
      </c>
      <c r="E2573" t="s">
        <v>15</v>
      </c>
      <c r="F2573" t="s">
        <v>23</v>
      </c>
      <c r="G2573">
        <v>2</v>
      </c>
      <c r="H2573" s="1">
        <f t="shared" si="81"/>
        <v>2796</v>
      </c>
      <c r="I2573" t="s">
        <v>8</v>
      </c>
      <c r="J2573" t="s">
        <v>78</v>
      </c>
    </row>
    <row r="2574" spans="1:10" x14ac:dyDescent="0.25">
      <c r="A2574" t="s">
        <v>14</v>
      </c>
      <c r="B2574" t="s">
        <v>275</v>
      </c>
      <c r="C2574" t="str">
        <f t="shared" si="80"/>
        <v>Bethesda -- Farragut North</v>
      </c>
      <c r="D2574" s="1">
        <v>29727</v>
      </c>
      <c r="E2574" t="s">
        <v>15</v>
      </c>
      <c r="F2574" t="s">
        <v>15</v>
      </c>
      <c r="G2574">
        <v>1</v>
      </c>
      <c r="H2574" s="1">
        <f t="shared" si="81"/>
        <v>29727</v>
      </c>
      <c r="I2574" t="s">
        <v>8</v>
      </c>
      <c r="J2574" t="s">
        <v>78</v>
      </c>
    </row>
    <row r="2575" spans="1:10" x14ac:dyDescent="0.25">
      <c r="A2575" t="s">
        <v>14</v>
      </c>
      <c r="B2575" t="s">
        <v>276</v>
      </c>
      <c r="C2575" t="str">
        <f t="shared" si="80"/>
        <v>Bethesda -- Farragut West</v>
      </c>
      <c r="D2575" s="1">
        <v>278</v>
      </c>
      <c r="E2575" t="s">
        <v>15</v>
      </c>
      <c r="F2575" t="s">
        <v>23</v>
      </c>
      <c r="G2575">
        <v>2</v>
      </c>
      <c r="H2575" s="1">
        <f t="shared" si="81"/>
        <v>556</v>
      </c>
      <c r="I2575" t="s">
        <v>8</v>
      </c>
      <c r="J2575" t="s">
        <v>78</v>
      </c>
    </row>
    <row r="2576" spans="1:10" x14ac:dyDescent="0.25">
      <c r="A2576" t="s">
        <v>14</v>
      </c>
      <c r="B2576" t="s">
        <v>277</v>
      </c>
      <c r="C2576" t="str">
        <f t="shared" si="80"/>
        <v>Bethesda -- Federal Center SW</v>
      </c>
      <c r="D2576" s="1">
        <v>1476</v>
      </c>
      <c r="E2576" t="s">
        <v>15</v>
      </c>
      <c r="F2576" t="s">
        <v>23</v>
      </c>
      <c r="G2576">
        <v>2</v>
      </c>
      <c r="H2576" s="1">
        <f t="shared" si="81"/>
        <v>2952</v>
      </c>
      <c r="I2576" t="s">
        <v>8</v>
      </c>
      <c r="J2576" t="s">
        <v>78</v>
      </c>
    </row>
    <row r="2577" spans="1:10" x14ac:dyDescent="0.25">
      <c r="A2577" t="s">
        <v>14</v>
      </c>
      <c r="B2577" t="s">
        <v>278</v>
      </c>
      <c r="C2577" t="str">
        <f t="shared" si="80"/>
        <v>Bethesda -- Federal Triangle</v>
      </c>
      <c r="D2577" s="1">
        <v>1508</v>
      </c>
      <c r="E2577" t="s">
        <v>15</v>
      </c>
      <c r="F2577" t="s">
        <v>23</v>
      </c>
      <c r="G2577">
        <v>2</v>
      </c>
      <c r="H2577" s="1">
        <f t="shared" si="81"/>
        <v>3016</v>
      </c>
      <c r="I2577" t="s">
        <v>8</v>
      </c>
      <c r="J2577" t="s">
        <v>78</v>
      </c>
    </row>
    <row r="2578" spans="1:10" x14ac:dyDescent="0.25">
      <c r="A2578" t="s">
        <v>14</v>
      </c>
      <c r="B2578" t="s">
        <v>279</v>
      </c>
      <c r="C2578" t="str">
        <f t="shared" si="80"/>
        <v>Bethesda -- Foggy Bottom</v>
      </c>
      <c r="D2578" s="1">
        <v>4139</v>
      </c>
      <c r="E2578" t="s">
        <v>15</v>
      </c>
      <c r="F2578" t="s">
        <v>23</v>
      </c>
      <c r="G2578">
        <v>2</v>
      </c>
      <c r="H2578" s="1">
        <f t="shared" si="81"/>
        <v>8278</v>
      </c>
      <c r="I2578" t="s">
        <v>8</v>
      </c>
      <c r="J2578" t="s">
        <v>78</v>
      </c>
    </row>
    <row r="2579" spans="1:10" x14ac:dyDescent="0.25">
      <c r="A2579" t="s">
        <v>14</v>
      </c>
      <c r="B2579" t="s">
        <v>120</v>
      </c>
      <c r="C2579" t="str">
        <f t="shared" si="80"/>
        <v>Bethesda -- Gallery Place-Chinatown</v>
      </c>
      <c r="D2579" s="1">
        <v>12696</v>
      </c>
      <c r="E2579" t="s">
        <v>15</v>
      </c>
      <c r="F2579" t="s">
        <v>117</v>
      </c>
      <c r="G2579">
        <v>1</v>
      </c>
      <c r="H2579" s="1">
        <f t="shared" si="81"/>
        <v>12696</v>
      </c>
      <c r="I2579" t="s">
        <v>8</v>
      </c>
      <c r="J2579" t="s">
        <v>78</v>
      </c>
    </row>
    <row r="2580" spans="1:10" x14ac:dyDescent="0.25">
      <c r="A2580" t="s">
        <v>14</v>
      </c>
      <c r="B2580" t="s">
        <v>121</v>
      </c>
      <c r="C2580" t="str">
        <f t="shared" si="80"/>
        <v>Bethesda -- Georgia Avenue-Petworth</v>
      </c>
      <c r="D2580" s="1">
        <v>828</v>
      </c>
      <c r="E2580" t="s">
        <v>15</v>
      </c>
      <c r="F2580" t="s">
        <v>7</v>
      </c>
      <c r="G2580">
        <v>2</v>
      </c>
      <c r="H2580" s="1">
        <f t="shared" si="81"/>
        <v>1656</v>
      </c>
      <c r="I2580" t="s">
        <v>8</v>
      </c>
      <c r="J2580" t="s">
        <v>78</v>
      </c>
    </row>
    <row r="2581" spans="1:10" x14ac:dyDescent="0.25">
      <c r="A2581" t="s">
        <v>14</v>
      </c>
      <c r="B2581" t="s">
        <v>128</v>
      </c>
      <c r="C2581" t="str">
        <f t="shared" si="80"/>
        <v>Bethesda -- Judiciary Square</v>
      </c>
      <c r="D2581" s="1">
        <v>4944</v>
      </c>
      <c r="E2581" t="s">
        <v>15</v>
      </c>
      <c r="F2581" t="s">
        <v>15</v>
      </c>
      <c r="G2581">
        <v>1</v>
      </c>
      <c r="H2581" s="1">
        <f t="shared" si="81"/>
        <v>4944</v>
      </c>
      <c r="I2581" t="s">
        <v>8</v>
      </c>
      <c r="J2581" t="s">
        <v>78</v>
      </c>
    </row>
    <row r="2582" spans="1:10" x14ac:dyDescent="0.25">
      <c r="A2582" t="s">
        <v>14</v>
      </c>
      <c r="B2582" t="s">
        <v>132</v>
      </c>
      <c r="C2582" t="str">
        <f t="shared" si="80"/>
        <v>Bethesda -- L'Enfant Plaza</v>
      </c>
      <c r="D2582" s="1">
        <v>2665</v>
      </c>
      <c r="E2582" t="s">
        <v>15</v>
      </c>
      <c r="F2582" t="s">
        <v>133</v>
      </c>
      <c r="G2582">
        <v>2</v>
      </c>
      <c r="H2582" s="1">
        <f t="shared" si="81"/>
        <v>5330</v>
      </c>
      <c r="I2582" t="s">
        <v>8</v>
      </c>
      <c r="J2582" t="s">
        <v>78</v>
      </c>
    </row>
    <row r="2583" spans="1:10" x14ac:dyDescent="0.25">
      <c r="A2583" t="s">
        <v>14</v>
      </c>
      <c r="B2583" t="s">
        <v>181</v>
      </c>
      <c r="C2583" t="str">
        <f t="shared" si="80"/>
        <v>Bethesda -- McPherson Square</v>
      </c>
      <c r="D2583" s="1">
        <v>1023</v>
      </c>
      <c r="E2583" t="s">
        <v>15</v>
      </c>
      <c r="F2583" t="s">
        <v>23</v>
      </c>
      <c r="G2583">
        <v>2</v>
      </c>
      <c r="H2583" s="1">
        <f t="shared" si="81"/>
        <v>2046</v>
      </c>
      <c r="I2583" t="s">
        <v>8</v>
      </c>
      <c r="J2583" t="s">
        <v>78</v>
      </c>
    </row>
    <row r="2584" spans="1:10" x14ac:dyDescent="0.25">
      <c r="A2584" t="s">
        <v>14</v>
      </c>
      <c r="B2584" t="s">
        <v>183</v>
      </c>
      <c r="C2584" t="str">
        <f t="shared" si="80"/>
        <v>Bethesda -- Metro Center</v>
      </c>
      <c r="D2584" s="1">
        <v>18662</v>
      </c>
      <c r="E2584" t="s">
        <v>15</v>
      </c>
      <c r="F2584" t="s">
        <v>184</v>
      </c>
      <c r="G2584">
        <v>1</v>
      </c>
      <c r="H2584" s="1">
        <f t="shared" si="81"/>
        <v>18662</v>
      </c>
      <c r="I2584" t="s">
        <v>8</v>
      </c>
      <c r="J2584" t="s">
        <v>78</v>
      </c>
    </row>
    <row r="2585" spans="1:10" x14ac:dyDescent="0.25">
      <c r="A2585" t="s">
        <v>14</v>
      </c>
      <c r="B2585" t="s">
        <v>249</v>
      </c>
      <c r="C2585" t="str">
        <f t="shared" si="80"/>
        <v>Bethesda -- Mt. Vernon Square-UDC</v>
      </c>
      <c r="D2585" s="1">
        <v>1107</v>
      </c>
      <c r="E2585" t="s">
        <v>15</v>
      </c>
      <c r="F2585" t="s">
        <v>7</v>
      </c>
      <c r="G2585">
        <v>2</v>
      </c>
      <c r="H2585" s="1">
        <f t="shared" si="81"/>
        <v>2214</v>
      </c>
      <c r="I2585" t="s">
        <v>8</v>
      </c>
      <c r="J2585" t="s">
        <v>78</v>
      </c>
    </row>
    <row r="2586" spans="1:10" x14ac:dyDescent="0.25">
      <c r="A2586" t="s">
        <v>14</v>
      </c>
      <c r="B2586" t="s">
        <v>250</v>
      </c>
      <c r="C2586" t="str">
        <f t="shared" si="80"/>
        <v>Bethesda -- Navy Yard</v>
      </c>
      <c r="D2586" s="1">
        <v>2097</v>
      </c>
      <c r="E2586" t="s">
        <v>15</v>
      </c>
      <c r="F2586" t="s">
        <v>4</v>
      </c>
      <c r="G2586">
        <v>2</v>
      </c>
      <c r="H2586" s="1">
        <f t="shared" si="81"/>
        <v>4194</v>
      </c>
      <c r="I2586" t="s">
        <v>8</v>
      </c>
      <c r="J2586" t="s">
        <v>78</v>
      </c>
    </row>
    <row r="2587" spans="1:10" x14ac:dyDescent="0.25">
      <c r="A2587" t="s">
        <v>14</v>
      </c>
      <c r="B2587" t="s">
        <v>155</v>
      </c>
      <c r="C2587" t="str">
        <f t="shared" si="80"/>
        <v>Bethesda -- New York Ave</v>
      </c>
      <c r="D2587" s="1">
        <v>3245</v>
      </c>
      <c r="E2587" t="s">
        <v>15</v>
      </c>
      <c r="F2587" t="s">
        <v>15</v>
      </c>
      <c r="G2587">
        <v>1</v>
      </c>
      <c r="H2587" s="1">
        <f t="shared" si="81"/>
        <v>3245</v>
      </c>
      <c r="I2587" t="s">
        <v>8</v>
      </c>
      <c r="J2587" t="s">
        <v>78</v>
      </c>
    </row>
    <row r="2588" spans="1:10" x14ac:dyDescent="0.25">
      <c r="A2588" t="s">
        <v>14</v>
      </c>
      <c r="B2588" t="s">
        <v>158</v>
      </c>
      <c r="C2588" t="str">
        <f t="shared" si="80"/>
        <v>Bethesda -- Potomac Avenue</v>
      </c>
      <c r="D2588" s="1">
        <v>581</v>
      </c>
      <c r="E2588" t="s">
        <v>15</v>
      </c>
      <c r="F2588" t="s">
        <v>23</v>
      </c>
      <c r="G2588">
        <v>2</v>
      </c>
      <c r="H2588" s="1">
        <f t="shared" si="81"/>
        <v>1162</v>
      </c>
      <c r="I2588" t="s">
        <v>8</v>
      </c>
      <c r="J2588" t="s">
        <v>78</v>
      </c>
    </row>
    <row r="2589" spans="1:10" x14ac:dyDescent="0.25">
      <c r="A2589" t="s">
        <v>14</v>
      </c>
      <c r="B2589" t="s">
        <v>165</v>
      </c>
      <c r="C2589" t="str">
        <f t="shared" si="80"/>
        <v>Bethesda -- Shaw-Howard University</v>
      </c>
      <c r="D2589" s="1">
        <v>1225</v>
      </c>
      <c r="E2589" t="s">
        <v>15</v>
      </c>
      <c r="F2589" t="s">
        <v>7</v>
      </c>
      <c r="G2589">
        <v>2</v>
      </c>
      <c r="H2589" s="1">
        <f t="shared" si="81"/>
        <v>2450</v>
      </c>
      <c r="I2589" t="s">
        <v>8</v>
      </c>
      <c r="J2589" t="s">
        <v>78</v>
      </c>
    </row>
    <row r="2590" spans="1:10" x14ac:dyDescent="0.25">
      <c r="A2590" t="s">
        <v>14</v>
      </c>
      <c r="B2590" t="s">
        <v>167</v>
      </c>
      <c r="C2590" t="str">
        <f t="shared" si="80"/>
        <v>Bethesda -- Smithsonian</v>
      </c>
      <c r="D2590" s="1">
        <v>4282</v>
      </c>
      <c r="E2590" t="s">
        <v>15</v>
      </c>
      <c r="F2590" t="s">
        <v>23</v>
      </c>
      <c r="G2590">
        <v>2</v>
      </c>
      <c r="H2590" s="1">
        <f t="shared" si="81"/>
        <v>8564</v>
      </c>
      <c r="I2590" t="s">
        <v>8</v>
      </c>
      <c r="J2590" t="s">
        <v>78</v>
      </c>
    </row>
    <row r="2591" spans="1:10" x14ac:dyDescent="0.25">
      <c r="A2591" t="s">
        <v>14</v>
      </c>
      <c r="B2591" t="s">
        <v>170</v>
      </c>
      <c r="C2591" t="str">
        <f t="shared" si="80"/>
        <v>Bethesda -- Stadium-Armory</v>
      </c>
      <c r="D2591" s="1">
        <v>729</v>
      </c>
      <c r="E2591" t="s">
        <v>15</v>
      </c>
      <c r="F2591" t="s">
        <v>23</v>
      </c>
      <c r="G2591">
        <v>2</v>
      </c>
      <c r="H2591" s="1">
        <f t="shared" si="81"/>
        <v>1458</v>
      </c>
      <c r="I2591" t="s">
        <v>8</v>
      </c>
      <c r="J2591" t="s">
        <v>78</v>
      </c>
    </row>
    <row r="2592" spans="1:10" x14ac:dyDescent="0.25">
      <c r="A2592" t="s">
        <v>14</v>
      </c>
      <c r="B2592" t="s">
        <v>61</v>
      </c>
      <c r="C2592" t="str">
        <f t="shared" si="80"/>
        <v>Bethesda -- Tenleytown-AU</v>
      </c>
      <c r="D2592" s="1">
        <v>10536</v>
      </c>
      <c r="E2592" t="s">
        <v>15</v>
      </c>
      <c r="F2592" t="s">
        <v>15</v>
      </c>
      <c r="G2592">
        <v>1</v>
      </c>
      <c r="H2592" s="1">
        <f t="shared" si="81"/>
        <v>10536</v>
      </c>
      <c r="I2592" t="s">
        <v>8</v>
      </c>
      <c r="J2592" t="s">
        <v>78</v>
      </c>
    </row>
    <row r="2593" spans="1:10" x14ac:dyDescent="0.25">
      <c r="A2593" t="s">
        <v>14</v>
      </c>
      <c r="B2593" t="s">
        <v>64</v>
      </c>
      <c r="C2593" t="str">
        <f t="shared" si="80"/>
        <v>Bethesda -- U Street-Cardozo</v>
      </c>
      <c r="D2593" s="1">
        <v>1581</v>
      </c>
      <c r="E2593" t="s">
        <v>15</v>
      </c>
      <c r="F2593" t="s">
        <v>7</v>
      </c>
      <c r="G2593">
        <v>2</v>
      </c>
      <c r="H2593" s="1">
        <f t="shared" si="81"/>
        <v>3162</v>
      </c>
      <c r="I2593" t="s">
        <v>8</v>
      </c>
      <c r="J2593" t="s">
        <v>78</v>
      </c>
    </row>
    <row r="2594" spans="1:10" x14ac:dyDescent="0.25">
      <c r="A2594" t="s">
        <v>14</v>
      </c>
      <c r="B2594" t="s">
        <v>65</v>
      </c>
      <c r="C2594" t="str">
        <f t="shared" si="80"/>
        <v>Bethesda -- Union Station</v>
      </c>
      <c r="D2594" s="1">
        <v>14686</v>
      </c>
      <c r="E2594" t="s">
        <v>15</v>
      </c>
      <c r="F2594" t="s">
        <v>15</v>
      </c>
      <c r="G2594">
        <v>1</v>
      </c>
      <c r="H2594" s="1">
        <f t="shared" si="81"/>
        <v>14686</v>
      </c>
      <c r="I2594" t="s">
        <v>8</v>
      </c>
      <c r="J2594" t="s">
        <v>78</v>
      </c>
    </row>
    <row r="2595" spans="1:10" x14ac:dyDescent="0.25">
      <c r="A2595" t="s">
        <v>14</v>
      </c>
      <c r="B2595" t="s">
        <v>199</v>
      </c>
      <c r="C2595" t="str">
        <f t="shared" si="80"/>
        <v>Bethesda -- Van Ness-UDC</v>
      </c>
      <c r="D2595" s="1">
        <v>5511</v>
      </c>
      <c r="E2595" t="s">
        <v>15</v>
      </c>
      <c r="F2595" t="s">
        <v>15</v>
      </c>
      <c r="G2595">
        <v>1</v>
      </c>
      <c r="H2595" s="1">
        <f t="shared" si="81"/>
        <v>5511</v>
      </c>
      <c r="I2595" t="s">
        <v>8</v>
      </c>
      <c r="J2595" t="s">
        <v>78</v>
      </c>
    </row>
    <row r="2596" spans="1:10" x14ac:dyDescent="0.25">
      <c r="A2596" t="s">
        <v>14</v>
      </c>
      <c r="B2596" t="s">
        <v>202</v>
      </c>
      <c r="C2596" t="str">
        <f t="shared" si="80"/>
        <v>Bethesda -- Waterfront</v>
      </c>
      <c r="D2596" s="1">
        <v>1375</v>
      </c>
      <c r="E2596" t="s">
        <v>15</v>
      </c>
      <c r="F2596" t="s">
        <v>7</v>
      </c>
      <c r="G2596">
        <v>2</v>
      </c>
      <c r="H2596" s="1">
        <f t="shared" si="81"/>
        <v>2750</v>
      </c>
      <c r="I2596" t="s">
        <v>8</v>
      </c>
      <c r="J2596" t="s">
        <v>78</v>
      </c>
    </row>
    <row r="2597" spans="1:10" x14ac:dyDescent="0.25">
      <c r="A2597" t="s">
        <v>14</v>
      </c>
      <c r="B2597" t="s">
        <v>91</v>
      </c>
      <c r="C2597" t="str">
        <f t="shared" si="80"/>
        <v>Bethesda -- Woodley Park-Zoo</v>
      </c>
      <c r="D2597" s="1">
        <v>10241</v>
      </c>
      <c r="E2597" t="s">
        <v>15</v>
      </c>
      <c r="F2597" t="s">
        <v>15</v>
      </c>
      <c r="G2597">
        <v>1</v>
      </c>
      <c r="H2597" s="1">
        <f t="shared" si="81"/>
        <v>10241</v>
      </c>
      <c r="I2597" t="s">
        <v>8</v>
      </c>
      <c r="J2597" t="s">
        <v>78</v>
      </c>
    </row>
    <row r="2598" spans="1:10" x14ac:dyDescent="0.25">
      <c r="A2598" t="s">
        <v>19</v>
      </c>
      <c r="B2598" t="s">
        <v>6</v>
      </c>
      <c r="C2598" t="str">
        <f t="shared" si="80"/>
        <v>Branch Avenue -- Archives-Navy Memorial</v>
      </c>
      <c r="D2598" s="1">
        <v>9665</v>
      </c>
      <c r="E2598" t="s">
        <v>4</v>
      </c>
      <c r="F2598" t="s">
        <v>7</v>
      </c>
      <c r="G2598">
        <v>1</v>
      </c>
      <c r="H2598" s="1">
        <f t="shared" si="81"/>
        <v>9665</v>
      </c>
      <c r="I2598" t="s">
        <v>8</v>
      </c>
      <c r="J2598" t="s">
        <v>78</v>
      </c>
    </row>
    <row r="2599" spans="1:10" x14ac:dyDescent="0.25">
      <c r="A2599" t="s">
        <v>19</v>
      </c>
      <c r="B2599" t="s">
        <v>22</v>
      </c>
      <c r="C2599" t="str">
        <f t="shared" si="80"/>
        <v>Branch Avenue -- Capitol South</v>
      </c>
      <c r="D2599" s="1">
        <v>1386</v>
      </c>
      <c r="E2599" t="s">
        <v>4</v>
      </c>
      <c r="F2599" t="s">
        <v>23</v>
      </c>
      <c r="G2599">
        <v>2</v>
      </c>
      <c r="H2599" s="1">
        <f t="shared" si="81"/>
        <v>2772</v>
      </c>
      <c r="I2599" t="s">
        <v>8</v>
      </c>
      <c r="J2599" t="s">
        <v>78</v>
      </c>
    </row>
    <row r="2600" spans="1:10" x14ac:dyDescent="0.25">
      <c r="A2600" t="s">
        <v>19</v>
      </c>
      <c r="B2600" t="s">
        <v>27</v>
      </c>
      <c r="C2600" t="str">
        <f t="shared" si="80"/>
        <v>Branch Avenue -- Cleveland Park</v>
      </c>
      <c r="D2600" s="1">
        <v>220</v>
      </c>
      <c r="E2600" t="s">
        <v>4</v>
      </c>
      <c r="F2600" t="s">
        <v>15</v>
      </c>
      <c r="G2600">
        <v>2</v>
      </c>
      <c r="H2600" s="1">
        <f t="shared" si="81"/>
        <v>440</v>
      </c>
      <c r="I2600" t="s">
        <v>8</v>
      </c>
      <c r="J2600" t="s">
        <v>78</v>
      </c>
    </row>
    <row r="2601" spans="1:10" x14ac:dyDescent="0.25">
      <c r="A2601" t="s">
        <v>19</v>
      </c>
      <c r="B2601" t="s">
        <v>154</v>
      </c>
      <c r="C2601" t="str">
        <f t="shared" si="80"/>
        <v>Branch Avenue -- Columbia Heights</v>
      </c>
      <c r="D2601" s="1">
        <v>2343</v>
      </c>
      <c r="E2601" t="s">
        <v>4</v>
      </c>
      <c r="F2601" t="s">
        <v>7</v>
      </c>
      <c r="G2601">
        <v>1</v>
      </c>
      <c r="H2601" s="1">
        <f t="shared" si="81"/>
        <v>2343</v>
      </c>
      <c r="I2601" t="s">
        <v>8</v>
      </c>
      <c r="J2601" t="s">
        <v>78</v>
      </c>
    </row>
    <row r="2602" spans="1:10" x14ac:dyDescent="0.25">
      <c r="A2602" t="s">
        <v>19</v>
      </c>
      <c r="B2602" t="s">
        <v>270</v>
      </c>
      <c r="C2602" t="str">
        <f t="shared" si="80"/>
        <v>Branch Avenue -- Dupont Circle</v>
      </c>
      <c r="D2602" s="1">
        <v>2878</v>
      </c>
      <c r="E2602" t="s">
        <v>4</v>
      </c>
      <c r="F2602" t="s">
        <v>15</v>
      </c>
      <c r="G2602">
        <v>2</v>
      </c>
      <c r="H2602" s="1">
        <f t="shared" si="81"/>
        <v>5756</v>
      </c>
      <c r="I2602" t="s">
        <v>8</v>
      </c>
      <c r="J2602" t="s">
        <v>78</v>
      </c>
    </row>
    <row r="2603" spans="1:10" x14ac:dyDescent="0.25">
      <c r="A2603" t="s">
        <v>19</v>
      </c>
      <c r="B2603" t="s">
        <v>272</v>
      </c>
      <c r="C2603" t="str">
        <f t="shared" si="80"/>
        <v>Branch Avenue -- Eastern Market</v>
      </c>
      <c r="D2603" s="1">
        <v>407</v>
      </c>
      <c r="E2603" t="s">
        <v>4</v>
      </c>
      <c r="F2603" t="s">
        <v>23</v>
      </c>
      <c r="G2603">
        <v>2</v>
      </c>
      <c r="H2603" s="1">
        <f t="shared" si="81"/>
        <v>814</v>
      </c>
      <c r="I2603" t="s">
        <v>8</v>
      </c>
      <c r="J2603" t="s">
        <v>78</v>
      </c>
    </row>
    <row r="2604" spans="1:10" x14ac:dyDescent="0.25">
      <c r="A2604" t="s">
        <v>19</v>
      </c>
      <c r="B2604" t="s">
        <v>275</v>
      </c>
      <c r="C2604" t="str">
        <f t="shared" si="80"/>
        <v>Branch Avenue -- Farragut North</v>
      </c>
      <c r="D2604" s="1">
        <v>4630</v>
      </c>
      <c r="E2604" t="s">
        <v>4</v>
      </c>
      <c r="F2604" t="s">
        <v>15</v>
      </c>
      <c r="G2604">
        <v>2</v>
      </c>
      <c r="H2604" s="1">
        <f t="shared" si="81"/>
        <v>9260</v>
      </c>
      <c r="I2604" t="s">
        <v>8</v>
      </c>
      <c r="J2604" t="s">
        <v>78</v>
      </c>
    </row>
    <row r="2605" spans="1:10" x14ac:dyDescent="0.25">
      <c r="A2605" t="s">
        <v>19</v>
      </c>
      <c r="B2605" t="s">
        <v>276</v>
      </c>
      <c r="C2605" t="str">
        <f t="shared" si="80"/>
        <v>Branch Avenue -- Farragut West</v>
      </c>
      <c r="D2605" s="1">
        <v>6782</v>
      </c>
      <c r="E2605" t="s">
        <v>4</v>
      </c>
      <c r="F2605" t="s">
        <v>23</v>
      </c>
      <c r="G2605">
        <v>2</v>
      </c>
      <c r="H2605" s="1">
        <f t="shared" si="81"/>
        <v>13564</v>
      </c>
      <c r="I2605" t="s">
        <v>8</v>
      </c>
      <c r="J2605" t="s">
        <v>78</v>
      </c>
    </row>
    <row r="2606" spans="1:10" x14ac:dyDescent="0.25">
      <c r="A2606" t="s">
        <v>19</v>
      </c>
      <c r="B2606" t="s">
        <v>277</v>
      </c>
      <c r="C2606" t="str">
        <f t="shared" si="80"/>
        <v>Branch Avenue -- Federal Center SW</v>
      </c>
      <c r="D2606" s="1">
        <v>1688</v>
      </c>
      <c r="E2606" t="s">
        <v>4</v>
      </c>
      <c r="F2606" t="s">
        <v>23</v>
      </c>
      <c r="G2606">
        <v>2</v>
      </c>
      <c r="H2606" s="1">
        <f t="shared" si="81"/>
        <v>3376</v>
      </c>
      <c r="I2606" t="s">
        <v>8</v>
      </c>
      <c r="J2606" t="s">
        <v>78</v>
      </c>
    </row>
    <row r="2607" spans="1:10" x14ac:dyDescent="0.25">
      <c r="A2607" t="s">
        <v>19</v>
      </c>
      <c r="B2607" t="s">
        <v>278</v>
      </c>
      <c r="C2607" t="str">
        <f t="shared" si="80"/>
        <v>Branch Avenue -- Federal Triangle</v>
      </c>
      <c r="D2607" s="1">
        <v>4352</v>
      </c>
      <c r="E2607" t="s">
        <v>4</v>
      </c>
      <c r="F2607" t="s">
        <v>23</v>
      </c>
      <c r="G2607">
        <v>2</v>
      </c>
      <c r="H2607" s="1">
        <f t="shared" si="81"/>
        <v>8704</v>
      </c>
      <c r="I2607" t="s">
        <v>8</v>
      </c>
      <c r="J2607" t="s">
        <v>78</v>
      </c>
    </row>
    <row r="2608" spans="1:10" x14ac:dyDescent="0.25">
      <c r="A2608" t="s">
        <v>19</v>
      </c>
      <c r="B2608" t="s">
        <v>279</v>
      </c>
      <c r="C2608" t="str">
        <f t="shared" si="80"/>
        <v>Branch Avenue -- Foggy Bottom</v>
      </c>
      <c r="D2608" s="1">
        <v>4743</v>
      </c>
      <c r="E2608" t="s">
        <v>4</v>
      </c>
      <c r="F2608" t="s">
        <v>23</v>
      </c>
      <c r="G2608">
        <v>2</v>
      </c>
      <c r="H2608" s="1">
        <f t="shared" si="81"/>
        <v>9486</v>
      </c>
      <c r="I2608" t="s">
        <v>8</v>
      </c>
      <c r="J2608" t="s">
        <v>78</v>
      </c>
    </row>
    <row r="2609" spans="1:10" x14ac:dyDescent="0.25">
      <c r="A2609" t="s">
        <v>19</v>
      </c>
      <c r="B2609" t="s">
        <v>120</v>
      </c>
      <c r="C2609" t="str">
        <f t="shared" si="80"/>
        <v>Branch Avenue -- Gallery Place-Chinatown</v>
      </c>
      <c r="D2609" s="1">
        <v>11490</v>
      </c>
      <c r="E2609" t="s">
        <v>4</v>
      </c>
      <c r="F2609" t="s">
        <v>117</v>
      </c>
      <c r="G2609">
        <v>1</v>
      </c>
      <c r="H2609" s="1">
        <f t="shared" si="81"/>
        <v>11490</v>
      </c>
      <c r="I2609" t="s">
        <v>8</v>
      </c>
      <c r="J2609" t="s">
        <v>78</v>
      </c>
    </row>
    <row r="2610" spans="1:10" x14ac:dyDescent="0.25">
      <c r="A2610" t="s">
        <v>19</v>
      </c>
      <c r="B2610" t="s">
        <v>121</v>
      </c>
      <c r="C2610" t="str">
        <f t="shared" si="80"/>
        <v>Branch Avenue -- Georgia Avenue-Petworth</v>
      </c>
      <c r="D2610" s="1">
        <v>952</v>
      </c>
      <c r="E2610" t="s">
        <v>4</v>
      </c>
      <c r="F2610" t="s">
        <v>7</v>
      </c>
      <c r="G2610">
        <v>1</v>
      </c>
      <c r="H2610" s="1">
        <f t="shared" si="81"/>
        <v>952</v>
      </c>
      <c r="I2610" t="s">
        <v>8</v>
      </c>
      <c r="J2610" t="s">
        <v>78</v>
      </c>
    </row>
    <row r="2611" spans="1:10" x14ac:dyDescent="0.25">
      <c r="A2611" t="s">
        <v>19</v>
      </c>
      <c r="B2611" t="s">
        <v>128</v>
      </c>
      <c r="C2611" t="str">
        <f t="shared" si="80"/>
        <v>Branch Avenue -- Judiciary Square</v>
      </c>
      <c r="D2611" s="1">
        <v>2460</v>
      </c>
      <c r="E2611" t="s">
        <v>4</v>
      </c>
      <c r="F2611" t="s">
        <v>15</v>
      </c>
      <c r="G2611">
        <v>2</v>
      </c>
      <c r="H2611" s="1">
        <f t="shared" si="81"/>
        <v>4920</v>
      </c>
      <c r="I2611" t="s">
        <v>8</v>
      </c>
      <c r="J2611" t="s">
        <v>78</v>
      </c>
    </row>
    <row r="2612" spans="1:10" x14ac:dyDescent="0.25">
      <c r="A2612" t="s">
        <v>19</v>
      </c>
      <c r="B2612" t="s">
        <v>132</v>
      </c>
      <c r="C2612" t="str">
        <f t="shared" si="80"/>
        <v>Branch Avenue -- L'Enfant Plaza</v>
      </c>
      <c r="D2612" s="1">
        <v>13441</v>
      </c>
      <c r="E2612" t="s">
        <v>4</v>
      </c>
      <c r="F2612" t="s">
        <v>133</v>
      </c>
      <c r="G2612">
        <v>1</v>
      </c>
      <c r="H2612" s="1">
        <f t="shared" si="81"/>
        <v>13441</v>
      </c>
      <c r="I2612" t="s">
        <v>8</v>
      </c>
      <c r="J2612" t="s">
        <v>78</v>
      </c>
    </row>
    <row r="2613" spans="1:10" x14ac:dyDescent="0.25">
      <c r="A2613" t="s">
        <v>19</v>
      </c>
      <c r="B2613" t="s">
        <v>181</v>
      </c>
      <c r="C2613" t="str">
        <f t="shared" si="80"/>
        <v>Branch Avenue -- McPherson Square</v>
      </c>
      <c r="D2613" s="1">
        <v>6275</v>
      </c>
      <c r="E2613" t="s">
        <v>4</v>
      </c>
      <c r="F2613" t="s">
        <v>23</v>
      </c>
      <c r="G2613">
        <v>2</v>
      </c>
      <c r="H2613" s="1">
        <f t="shared" si="81"/>
        <v>12550</v>
      </c>
      <c r="I2613" t="s">
        <v>8</v>
      </c>
      <c r="J2613" t="s">
        <v>78</v>
      </c>
    </row>
    <row r="2614" spans="1:10" x14ac:dyDescent="0.25">
      <c r="A2614" t="s">
        <v>19</v>
      </c>
      <c r="B2614" t="s">
        <v>183</v>
      </c>
      <c r="C2614" t="str">
        <f t="shared" si="80"/>
        <v>Branch Avenue -- Metro Center</v>
      </c>
      <c r="D2614" s="1">
        <v>4353</v>
      </c>
      <c r="E2614" t="s">
        <v>4</v>
      </c>
      <c r="F2614" t="s">
        <v>184</v>
      </c>
      <c r="G2614">
        <v>2</v>
      </c>
      <c r="H2614" s="1">
        <f t="shared" si="81"/>
        <v>8706</v>
      </c>
      <c r="I2614" t="s">
        <v>8</v>
      </c>
      <c r="J2614" t="s">
        <v>78</v>
      </c>
    </row>
    <row r="2615" spans="1:10" x14ac:dyDescent="0.25">
      <c r="A2615" t="s">
        <v>19</v>
      </c>
      <c r="B2615" t="s">
        <v>249</v>
      </c>
      <c r="C2615" t="str">
        <f t="shared" si="80"/>
        <v>Branch Avenue -- Mt. Vernon Square-UDC</v>
      </c>
      <c r="D2615" s="1">
        <v>1906</v>
      </c>
      <c r="E2615" t="s">
        <v>4</v>
      </c>
      <c r="F2615" t="s">
        <v>7</v>
      </c>
      <c r="G2615">
        <v>1</v>
      </c>
      <c r="H2615" s="1">
        <f t="shared" si="81"/>
        <v>1906</v>
      </c>
      <c r="I2615" t="s">
        <v>8</v>
      </c>
      <c r="J2615" t="s">
        <v>78</v>
      </c>
    </row>
    <row r="2616" spans="1:10" x14ac:dyDescent="0.25">
      <c r="A2616" t="s">
        <v>19</v>
      </c>
      <c r="B2616" t="s">
        <v>250</v>
      </c>
      <c r="C2616" t="str">
        <f t="shared" si="80"/>
        <v>Branch Avenue -- Navy Yard</v>
      </c>
      <c r="D2616" s="1">
        <v>4264</v>
      </c>
      <c r="E2616" t="s">
        <v>4</v>
      </c>
      <c r="F2616" t="s">
        <v>4</v>
      </c>
      <c r="G2616">
        <v>1</v>
      </c>
      <c r="H2616" s="1">
        <f t="shared" si="81"/>
        <v>4264</v>
      </c>
      <c r="I2616" t="s">
        <v>8</v>
      </c>
      <c r="J2616" t="s">
        <v>78</v>
      </c>
    </row>
    <row r="2617" spans="1:10" x14ac:dyDescent="0.25">
      <c r="A2617" t="s">
        <v>19</v>
      </c>
      <c r="B2617" t="s">
        <v>155</v>
      </c>
      <c r="C2617" t="str">
        <f t="shared" si="80"/>
        <v>Branch Avenue -- New York Ave</v>
      </c>
      <c r="D2617" s="1">
        <v>2340</v>
      </c>
      <c r="E2617" t="s">
        <v>4</v>
      </c>
      <c r="F2617" t="s">
        <v>15</v>
      </c>
      <c r="G2617">
        <v>2</v>
      </c>
      <c r="H2617" s="1">
        <f t="shared" si="81"/>
        <v>4680</v>
      </c>
      <c r="I2617" t="s">
        <v>8</v>
      </c>
      <c r="J2617" t="s">
        <v>78</v>
      </c>
    </row>
    <row r="2618" spans="1:10" x14ac:dyDescent="0.25">
      <c r="A2618" t="s">
        <v>19</v>
      </c>
      <c r="B2618" t="s">
        <v>158</v>
      </c>
      <c r="C2618" t="str">
        <f t="shared" si="80"/>
        <v>Branch Avenue -- Potomac Avenue</v>
      </c>
      <c r="D2618" s="1">
        <v>122</v>
      </c>
      <c r="E2618" t="s">
        <v>4</v>
      </c>
      <c r="F2618" t="s">
        <v>23</v>
      </c>
      <c r="G2618">
        <v>2</v>
      </c>
      <c r="H2618" s="1">
        <f t="shared" si="81"/>
        <v>244</v>
      </c>
      <c r="I2618" t="s">
        <v>8</v>
      </c>
      <c r="J2618" t="s">
        <v>78</v>
      </c>
    </row>
    <row r="2619" spans="1:10" x14ac:dyDescent="0.25">
      <c r="A2619" t="s">
        <v>19</v>
      </c>
      <c r="B2619" t="s">
        <v>165</v>
      </c>
      <c r="C2619" t="str">
        <f t="shared" si="80"/>
        <v>Branch Avenue -- Shaw-Howard University</v>
      </c>
      <c r="D2619" s="1">
        <v>1550</v>
      </c>
      <c r="E2619" t="s">
        <v>4</v>
      </c>
      <c r="F2619" t="s">
        <v>7</v>
      </c>
      <c r="G2619">
        <v>1</v>
      </c>
      <c r="H2619" s="1">
        <f t="shared" si="81"/>
        <v>1550</v>
      </c>
      <c r="I2619" t="s">
        <v>8</v>
      </c>
      <c r="J2619" t="s">
        <v>78</v>
      </c>
    </row>
    <row r="2620" spans="1:10" x14ac:dyDescent="0.25">
      <c r="A2620" t="s">
        <v>19</v>
      </c>
      <c r="B2620" t="s">
        <v>167</v>
      </c>
      <c r="C2620" t="str">
        <f t="shared" si="80"/>
        <v>Branch Avenue -- Smithsonian</v>
      </c>
      <c r="D2620" s="1">
        <v>4743</v>
      </c>
      <c r="E2620" t="s">
        <v>4</v>
      </c>
      <c r="F2620" t="s">
        <v>23</v>
      </c>
      <c r="G2620">
        <v>2</v>
      </c>
      <c r="H2620" s="1">
        <f t="shared" si="81"/>
        <v>9486</v>
      </c>
      <c r="I2620" t="s">
        <v>8</v>
      </c>
      <c r="J2620" t="s">
        <v>78</v>
      </c>
    </row>
    <row r="2621" spans="1:10" x14ac:dyDescent="0.25">
      <c r="A2621" t="s">
        <v>19</v>
      </c>
      <c r="B2621" t="s">
        <v>170</v>
      </c>
      <c r="C2621" t="str">
        <f t="shared" si="80"/>
        <v>Branch Avenue -- Stadium-Armory</v>
      </c>
      <c r="D2621" s="1">
        <v>416</v>
      </c>
      <c r="E2621" t="s">
        <v>4</v>
      </c>
      <c r="F2621" t="s">
        <v>23</v>
      </c>
      <c r="G2621">
        <v>2</v>
      </c>
      <c r="H2621" s="1">
        <f t="shared" si="81"/>
        <v>832</v>
      </c>
      <c r="I2621" t="s">
        <v>8</v>
      </c>
      <c r="J2621" t="s">
        <v>78</v>
      </c>
    </row>
    <row r="2622" spans="1:10" x14ac:dyDescent="0.25">
      <c r="A2622" t="s">
        <v>19</v>
      </c>
      <c r="B2622" t="s">
        <v>61</v>
      </c>
      <c r="C2622" t="str">
        <f t="shared" si="80"/>
        <v>Branch Avenue -- Tenleytown-AU</v>
      </c>
      <c r="D2622" s="1">
        <v>1166</v>
      </c>
      <c r="E2622" t="s">
        <v>4</v>
      </c>
      <c r="F2622" t="s">
        <v>15</v>
      </c>
      <c r="G2622">
        <v>2</v>
      </c>
      <c r="H2622" s="1">
        <f t="shared" si="81"/>
        <v>2332</v>
      </c>
      <c r="I2622" t="s">
        <v>8</v>
      </c>
      <c r="J2622" t="s">
        <v>78</v>
      </c>
    </row>
    <row r="2623" spans="1:10" x14ac:dyDescent="0.25">
      <c r="A2623" t="s">
        <v>19</v>
      </c>
      <c r="B2623" t="s">
        <v>64</v>
      </c>
      <c r="C2623" t="str">
        <f t="shared" si="80"/>
        <v>Branch Avenue -- U Street-Cardozo</v>
      </c>
      <c r="D2623" s="1">
        <v>1891</v>
      </c>
      <c r="E2623" t="s">
        <v>4</v>
      </c>
      <c r="F2623" t="s">
        <v>7</v>
      </c>
      <c r="G2623">
        <v>1</v>
      </c>
      <c r="H2623" s="1">
        <f t="shared" si="81"/>
        <v>1891</v>
      </c>
      <c r="I2623" t="s">
        <v>8</v>
      </c>
      <c r="J2623" t="s">
        <v>78</v>
      </c>
    </row>
    <row r="2624" spans="1:10" x14ac:dyDescent="0.25">
      <c r="A2624" t="s">
        <v>19</v>
      </c>
      <c r="B2624" t="s">
        <v>65</v>
      </c>
      <c r="C2624" t="str">
        <f t="shared" si="80"/>
        <v>Branch Avenue -- Union Station</v>
      </c>
      <c r="D2624" s="1">
        <v>6154</v>
      </c>
      <c r="E2624" t="s">
        <v>4</v>
      </c>
      <c r="F2624" t="s">
        <v>15</v>
      </c>
      <c r="G2624">
        <v>2</v>
      </c>
      <c r="H2624" s="1">
        <f t="shared" si="81"/>
        <v>12308</v>
      </c>
      <c r="I2624" t="s">
        <v>8</v>
      </c>
      <c r="J2624" t="s">
        <v>78</v>
      </c>
    </row>
    <row r="2625" spans="1:10" x14ac:dyDescent="0.25">
      <c r="A2625" t="s">
        <v>19</v>
      </c>
      <c r="B2625" t="s">
        <v>199</v>
      </c>
      <c r="C2625" t="str">
        <f t="shared" si="80"/>
        <v>Branch Avenue -- Van Ness-UDC</v>
      </c>
      <c r="D2625" s="1">
        <v>515</v>
      </c>
      <c r="E2625" t="s">
        <v>4</v>
      </c>
      <c r="F2625" t="s">
        <v>15</v>
      </c>
      <c r="G2625">
        <v>2</v>
      </c>
      <c r="H2625" s="1">
        <f t="shared" si="81"/>
        <v>1030</v>
      </c>
      <c r="I2625" t="s">
        <v>8</v>
      </c>
      <c r="J2625" t="s">
        <v>78</v>
      </c>
    </row>
    <row r="2626" spans="1:10" x14ac:dyDescent="0.25">
      <c r="A2626" t="s">
        <v>19</v>
      </c>
      <c r="B2626" t="s">
        <v>202</v>
      </c>
      <c r="C2626" t="str">
        <f t="shared" ref="C2626:C2689" si="82">(A2626&amp;" -- "&amp;B2626)</f>
        <v>Branch Avenue -- Waterfront</v>
      </c>
      <c r="D2626" s="1">
        <v>1212</v>
      </c>
      <c r="E2626" t="s">
        <v>4</v>
      </c>
      <c r="F2626" t="s">
        <v>7</v>
      </c>
      <c r="G2626">
        <v>1</v>
      </c>
      <c r="H2626" s="1">
        <f t="shared" ref="H2626:H2689" si="83">D2626*G2626</f>
        <v>1212</v>
      </c>
      <c r="I2626" t="s">
        <v>8</v>
      </c>
      <c r="J2626" t="s">
        <v>78</v>
      </c>
    </row>
    <row r="2627" spans="1:10" x14ac:dyDescent="0.25">
      <c r="A2627" t="s">
        <v>19</v>
      </c>
      <c r="B2627" t="s">
        <v>91</v>
      </c>
      <c r="C2627" t="str">
        <f t="shared" si="82"/>
        <v>Branch Avenue -- Woodley Park-Zoo</v>
      </c>
      <c r="D2627" s="1">
        <v>702</v>
      </c>
      <c r="E2627" t="s">
        <v>4</v>
      </c>
      <c r="F2627" t="s">
        <v>15</v>
      </c>
      <c r="G2627">
        <v>2</v>
      </c>
      <c r="H2627" s="1">
        <f t="shared" si="83"/>
        <v>1404</v>
      </c>
      <c r="I2627" t="s">
        <v>8</v>
      </c>
      <c r="J2627" t="s">
        <v>78</v>
      </c>
    </row>
    <row r="2628" spans="1:10" x14ac:dyDescent="0.25">
      <c r="A2628" t="s">
        <v>22</v>
      </c>
      <c r="B2628" t="s">
        <v>0</v>
      </c>
      <c r="C2628" t="str">
        <f t="shared" si="82"/>
        <v>Capitol South -- Addison Road</v>
      </c>
      <c r="D2628" s="1">
        <v>1704</v>
      </c>
      <c r="E2628" t="s">
        <v>23</v>
      </c>
      <c r="F2628" t="s">
        <v>1</v>
      </c>
      <c r="G2628">
        <v>2</v>
      </c>
      <c r="H2628" s="1">
        <f t="shared" si="83"/>
        <v>3408</v>
      </c>
      <c r="I2628" t="s">
        <v>8</v>
      </c>
      <c r="J2628" t="s">
        <v>78</v>
      </c>
    </row>
    <row r="2629" spans="1:10" x14ac:dyDescent="0.25">
      <c r="A2629" t="s">
        <v>22</v>
      </c>
      <c r="B2629" t="s">
        <v>14</v>
      </c>
      <c r="C2629" t="str">
        <f t="shared" si="82"/>
        <v>Capitol South -- Bethesda</v>
      </c>
      <c r="D2629" s="1">
        <v>1306</v>
      </c>
      <c r="E2629" t="s">
        <v>23</v>
      </c>
      <c r="F2629" t="s">
        <v>15</v>
      </c>
      <c r="G2629">
        <v>2</v>
      </c>
      <c r="H2629" s="1">
        <f t="shared" si="83"/>
        <v>2612</v>
      </c>
      <c r="I2629" t="s">
        <v>8</v>
      </c>
      <c r="J2629" t="s">
        <v>78</v>
      </c>
    </row>
    <row r="2630" spans="1:10" x14ac:dyDescent="0.25">
      <c r="A2630" t="s">
        <v>22</v>
      </c>
      <c r="B2630" t="s">
        <v>19</v>
      </c>
      <c r="C2630" t="str">
        <f t="shared" si="82"/>
        <v>Capitol South -- Branch Avenue</v>
      </c>
      <c r="D2630" s="1">
        <v>1127</v>
      </c>
      <c r="E2630" t="s">
        <v>23</v>
      </c>
      <c r="F2630" t="s">
        <v>4</v>
      </c>
      <c r="G2630">
        <v>2</v>
      </c>
      <c r="H2630" s="1">
        <f t="shared" si="83"/>
        <v>2254</v>
      </c>
      <c r="I2630" t="s">
        <v>8</v>
      </c>
      <c r="J2630" t="s">
        <v>78</v>
      </c>
    </row>
    <row r="2631" spans="1:10" x14ac:dyDescent="0.25">
      <c r="A2631" t="s">
        <v>22</v>
      </c>
      <c r="B2631" t="s">
        <v>24</v>
      </c>
      <c r="C2631" t="str">
        <f t="shared" si="82"/>
        <v>Capitol South -- Cheverly</v>
      </c>
      <c r="D2631" s="1">
        <v>1093</v>
      </c>
      <c r="E2631" t="s">
        <v>23</v>
      </c>
      <c r="F2631" t="s">
        <v>25</v>
      </c>
      <c r="G2631">
        <v>1</v>
      </c>
      <c r="H2631" s="1">
        <f t="shared" si="83"/>
        <v>1093</v>
      </c>
      <c r="I2631" t="s">
        <v>8</v>
      </c>
      <c r="J2631" t="s">
        <v>78</v>
      </c>
    </row>
    <row r="2632" spans="1:10" x14ac:dyDescent="0.25">
      <c r="A2632" t="s">
        <v>22</v>
      </c>
      <c r="B2632" t="s">
        <v>28</v>
      </c>
      <c r="C2632" t="str">
        <f t="shared" si="82"/>
        <v>Capitol South -- College Park-U of MD</v>
      </c>
      <c r="D2632" s="1">
        <v>872</v>
      </c>
      <c r="E2632" t="s">
        <v>23</v>
      </c>
      <c r="F2632" t="s">
        <v>4</v>
      </c>
      <c r="G2632">
        <v>2</v>
      </c>
      <c r="H2632" s="1">
        <f t="shared" si="83"/>
        <v>1744</v>
      </c>
      <c r="I2632" t="s">
        <v>8</v>
      </c>
      <c r="J2632" t="s">
        <v>78</v>
      </c>
    </row>
    <row r="2633" spans="1:10" x14ac:dyDescent="0.25">
      <c r="A2633" t="s">
        <v>22</v>
      </c>
      <c r="B2633" t="s">
        <v>269</v>
      </c>
      <c r="C2633" t="str">
        <f t="shared" si="82"/>
        <v>Capitol South -- Dunn Loring</v>
      </c>
      <c r="D2633" s="1">
        <v>1114</v>
      </c>
      <c r="E2633" t="s">
        <v>23</v>
      </c>
      <c r="F2633" t="s">
        <v>25</v>
      </c>
      <c r="G2633">
        <v>1</v>
      </c>
      <c r="H2633" s="1">
        <f t="shared" si="83"/>
        <v>1114</v>
      </c>
      <c r="I2633" t="s">
        <v>8</v>
      </c>
      <c r="J2633" t="s">
        <v>78</v>
      </c>
    </row>
    <row r="2634" spans="1:10" x14ac:dyDescent="0.25">
      <c r="A2634" t="s">
        <v>22</v>
      </c>
      <c r="B2634" t="s">
        <v>118</v>
      </c>
      <c r="C2634" t="str">
        <f t="shared" si="82"/>
        <v>Capitol South -- Franconia-Springfield</v>
      </c>
      <c r="D2634" s="1">
        <v>2366</v>
      </c>
      <c r="E2634" t="s">
        <v>23</v>
      </c>
      <c r="F2634" t="s">
        <v>10</v>
      </c>
      <c r="G2634">
        <v>2</v>
      </c>
      <c r="H2634" s="1">
        <f t="shared" si="83"/>
        <v>4732</v>
      </c>
      <c r="I2634" t="s">
        <v>8</v>
      </c>
      <c r="J2634" t="s">
        <v>78</v>
      </c>
    </row>
    <row r="2635" spans="1:10" x14ac:dyDescent="0.25">
      <c r="A2635" t="s">
        <v>22</v>
      </c>
      <c r="B2635" t="s">
        <v>122</v>
      </c>
      <c r="C2635" t="str">
        <f t="shared" si="82"/>
        <v>Capitol South -- Glenmont</v>
      </c>
      <c r="D2635" s="1">
        <v>664</v>
      </c>
      <c r="E2635" t="s">
        <v>23</v>
      </c>
      <c r="F2635" t="s">
        <v>15</v>
      </c>
      <c r="G2635">
        <v>2</v>
      </c>
      <c r="H2635" s="1">
        <f t="shared" si="83"/>
        <v>1328</v>
      </c>
      <c r="I2635" t="s">
        <v>8</v>
      </c>
      <c r="J2635" t="s">
        <v>78</v>
      </c>
    </row>
    <row r="2636" spans="1:10" x14ac:dyDescent="0.25">
      <c r="A2636" t="s">
        <v>22</v>
      </c>
      <c r="B2636" t="s">
        <v>123</v>
      </c>
      <c r="C2636" t="str">
        <f t="shared" si="82"/>
        <v>Capitol South -- Greenbelt</v>
      </c>
      <c r="D2636" s="1">
        <v>935</v>
      </c>
      <c r="E2636" t="s">
        <v>23</v>
      </c>
      <c r="F2636" t="s">
        <v>4</v>
      </c>
      <c r="G2636">
        <v>2</v>
      </c>
      <c r="H2636" s="1">
        <f t="shared" si="83"/>
        <v>1870</v>
      </c>
      <c r="I2636" t="s">
        <v>8</v>
      </c>
      <c r="J2636" t="s">
        <v>78</v>
      </c>
    </row>
    <row r="2637" spans="1:10" x14ac:dyDescent="0.25">
      <c r="A2637" t="s">
        <v>22</v>
      </c>
      <c r="B2637" t="s">
        <v>124</v>
      </c>
      <c r="C2637" t="str">
        <f t="shared" si="82"/>
        <v>Capitol South -- Greensboro</v>
      </c>
      <c r="D2637" s="1">
        <v>142</v>
      </c>
      <c r="E2637" t="s">
        <v>23</v>
      </c>
      <c r="F2637" t="s">
        <v>125</v>
      </c>
      <c r="G2637">
        <v>1</v>
      </c>
      <c r="H2637" s="1">
        <f t="shared" si="83"/>
        <v>142</v>
      </c>
      <c r="I2637" t="s">
        <v>8</v>
      </c>
      <c r="J2637" t="s">
        <v>78</v>
      </c>
    </row>
    <row r="2638" spans="1:10" x14ac:dyDescent="0.25">
      <c r="A2638" t="s">
        <v>22</v>
      </c>
      <c r="B2638" t="s">
        <v>126</v>
      </c>
      <c r="C2638" t="str">
        <f t="shared" si="82"/>
        <v>Capitol South -- Grosvenor</v>
      </c>
      <c r="D2638" s="1">
        <v>920</v>
      </c>
      <c r="E2638" t="s">
        <v>23</v>
      </c>
      <c r="F2638" t="s">
        <v>15</v>
      </c>
      <c r="G2638">
        <v>2</v>
      </c>
      <c r="H2638" s="1">
        <f t="shared" si="83"/>
        <v>1840</v>
      </c>
      <c r="I2638" t="s">
        <v>8</v>
      </c>
      <c r="J2638" t="s">
        <v>78</v>
      </c>
    </row>
    <row r="2639" spans="1:10" x14ac:dyDescent="0.25">
      <c r="A2639" t="s">
        <v>22</v>
      </c>
      <c r="B2639" t="s">
        <v>127</v>
      </c>
      <c r="C2639" t="str">
        <f t="shared" si="82"/>
        <v>Capitol South -- Huntington</v>
      </c>
      <c r="D2639" s="1">
        <v>2629</v>
      </c>
      <c r="E2639" t="s">
        <v>23</v>
      </c>
      <c r="F2639" t="s">
        <v>274</v>
      </c>
      <c r="G2639">
        <v>2</v>
      </c>
      <c r="H2639" s="1">
        <f t="shared" si="83"/>
        <v>5258</v>
      </c>
      <c r="I2639" t="s">
        <v>8</v>
      </c>
      <c r="J2639" t="s">
        <v>78</v>
      </c>
    </row>
    <row r="2640" spans="1:10" x14ac:dyDescent="0.25">
      <c r="A2640" t="s">
        <v>22</v>
      </c>
      <c r="B2640" t="s">
        <v>130</v>
      </c>
      <c r="C2640" t="str">
        <f t="shared" si="82"/>
        <v>Capitol South -- Landover</v>
      </c>
      <c r="D2640" s="1">
        <v>766</v>
      </c>
      <c r="E2640" t="s">
        <v>23</v>
      </c>
      <c r="F2640" t="s">
        <v>25</v>
      </c>
      <c r="G2640">
        <v>1</v>
      </c>
      <c r="H2640" s="1">
        <f t="shared" si="83"/>
        <v>766</v>
      </c>
      <c r="I2640" t="s">
        <v>8</v>
      </c>
      <c r="J2640" t="s">
        <v>78</v>
      </c>
    </row>
    <row r="2641" spans="1:10" x14ac:dyDescent="0.25">
      <c r="A2641" t="s">
        <v>22</v>
      </c>
      <c r="B2641" t="s">
        <v>131</v>
      </c>
      <c r="C2641" t="str">
        <f t="shared" si="82"/>
        <v>Capitol South -- Largo Town Center</v>
      </c>
      <c r="D2641" s="1">
        <v>1495</v>
      </c>
      <c r="E2641" t="s">
        <v>23</v>
      </c>
      <c r="F2641" t="s">
        <v>1</v>
      </c>
      <c r="G2641">
        <v>2</v>
      </c>
      <c r="H2641" s="1">
        <f t="shared" si="83"/>
        <v>2990</v>
      </c>
      <c r="I2641" t="s">
        <v>8</v>
      </c>
      <c r="J2641" t="s">
        <v>78</v>
      </c>
    </row>
    <row r="2642" spans="1:10" x14ac:dyDescent="0.25">
      <c r="A2642" t="s">
        <v>22</v>
      </c>
      <c r="B2642" t="s">
        <v>134</v>
      </c>
      <c r="C2642" t="str">
        <f t="shared" si="82"/>
        <v>Capitol South -- McLean</v>
      </c>
      <c r="D2642" s="1">
        <v>403</v>
      </c>
      <c r="E2642" t="s">
        <v>23</v>
      </c>
      <c r="F2642" t="s">
        <v>125</v>
      </c>
      <c r="G2642">
        <v>1</v>
      </c>
      <c r="H2642" s="1">
        <f t="shared" si="83"/>
        <v>403</v>
      </c>
      <c r="I2642" t="s">
        <v>8</v>
      </c>
      <c r="J2642" t="s">
        <v>78</v>
      </c>
    </row>
    <row r="2643" spans="1:10" x14ac:dyDescent="0.25">
      <c r="A2643" t="s">
        <v>22</v>
      </c>
      <c r="B2643" t="s">
        <v>182</v>
      </c>
      <c r="C2643" t="str">
        <f t="shared" si="82"/>
        <v>Capitol South -- Medical Center</v>
      </c>
      <c r="D2643" s="1">
        <v>302</v>
      </c>
      <c r="E2643" t="s">
        <v>23</v>
      </c>
      <c r="F2643" t="s">
        <v>15</v>
      </c>
      <c r="G2643">
        <v>2</v>
      </c>
      <c r="H2643" s="1">
        <f t="shared" si="83"/>
        <v>604</v>
      </c>
      <c r="I2643" t="s">
        <v>8</v>
      </c>
      <c r="J2643" t="s">
        <v>78</v>
      </c>
    </row>
    <row r="2644" spans="1:10" x14ac:dyDescent="0.25">
      <c r="A2644" t="s">
        <v>22</v>
      </c>
      <c r="B2644" t="s">
        <v>186</v>
      </c>
      <c r="C2644" t="str">
        <f t="shared" si="82"/>
        <v>Capitol South -- Morgan Blvd.</v>
      </c>
      <c r="D2644" s="1">
        <v>856</v>
      </c>
      <c r="E2644" t="s">
        <v>23</v>
      </c>
      <c r="F2644" t="s">
        <v>1</v>
      </c>
      <c r="G2644">
        <v>2</v>
      </c>
      <c r="H2644" s="1">
        <f t="shared" si="83"/>
        <v>1712</v>
      </c>
      <c r="I2644" t="s">
        <v>8</v>
      </c>
      <c r="J2644" t="s">
        <v>78</v>
      </c>
    </row>
    <row r="2645" spans="1:10" x14ac:dyDescent="0.25">
      <c r="A2645" t="s">
        <v>22</v>
      </c>
      <c r="B2645" t="s">
        <v>251</v>
      </c>
      <c r="C2645" t="str">
        <f t="shared" si="82"/>
        <v>Capitol South -- Naylor Road</v>
      </c>
      <c r="D2645" s="1">
        <v>355</v>
      </c>
      <c r="E2645" t="s">
        <v>23</v>
      </c>
      <c r="F2645" t="s">
        <v>4</v>
      </c>
      <c r="G2645">
        <v>2</v>
      </c>
      <c r="H2645" s="1">
        <f t="shared" si="83"/>
        <v>710</v>
      </c>
      <c r="I2645" t="s">
        <v>8</v>
      </c>
      <c r="J2645" t="s">
        <v>78</v>
      </c>
    </row>
    <row r="2646" spans="1:10" x14ac:dyDescent="0.25">
      <c r="A2646" t="s">
        <v>22</v>
      </c>
      <c r="B2646" t="s">
        <v>252</v>
      </c>
      <c r="C2646" t="str">
        <f t="shared" si="82"/>
        <v>Capitol South -- New Carrollton</v>
      </c>
      <c r="D2646" s="1">
        <v>4419</v>
      </c>
      <c r="E2646" t="s">
        <v>23</v>
      </c>
      <c r="F2646" t="s">
        <v>25</v>
      </c>
      <c r="G2646">
        <v>1</v>
      </c>
      <c r="H2646" s="1">
        <f t="shared" si="83"/>
        <v>4419</v>
      </c>
      <c r="I2646" t="s">
        <v>8</v>
      </c>
      <c r="J2646" t="s">
        <v>78</v>
      </c>
    </row>
    <row r="2647" spans="1:10" x14ac:dyDescent="0.25">
      <c r="A2647" t="s">
        <v>22</v>
      </c>
      <c r="B2647" t="s">
        <v>159</v>
      </c>
      <c r="C2647" t="str">
        <f t="shared" si="82"/>
        <v>Capitol South -- Prince George's Plaza</v>
      </c>
      <c r="D2647" s="1">
        <v>767</v>
      </c>
      <c r="E2647" t="s">
        <v>23</v>
      </c>
      <c r="F2647" t="s">
        <v>4</v>
      </c>
      <c r="G2647">
        <v>2</v>
      </c>
      <c r="H2647" s="1">
        <f t="shared" si="83"/>
        <v>1534</v>
      </c>
      <c r="I2647" t="s">
        <v>8</v>
      </c>
      <c r="J2647" t="s">
        <v>78</v>
      </c>
    </row>
    <row r="2648" spans="1:10" x14ac:dyDescent="0.25">
      <c r="A2648" t="s">
        <v>22</v>
      </c>
      <c r="B2648" t="s">
        <v>162</v>
      </c>
      <c r="C2648" t="str">
        <f t="shared" si="82"/>
        <v>Capitol South -- Rockville</v>
      </c>
      <c r="D2648" s="1">
        <v>479</v>
      </c>
      <c r="E2648" t="s">
        <v>23</v>
      </c>
      <c r="F2648" t="s">
        <v>15</v>
      </c>
      <c r="G2648">
        <v>2</v>
      </c>
      <c r="H2648" s="1">
        <f t="shared" si="83"/>
        <v>958</v>
      </c>
      <c r="I2648" t="s">
        <v>8</v>
      </c>
      <c r="J2648" t="s">
        <v>78</v>
      </c>
    </row>
    <row r="2649" spans="1:10" x14ac:dyDescent="0.25">
      <c r="A2649" t="s">
        <v>22</v>
      </c>
      <c r="B2649" t="s">
        <v>164</v>
      </c>
      <c r="C2649" t="str">
        <f t="shared" si="82"/>
        <v>Capitol South -- Shady Grove</v>
      </c>
      <c r="D2649" s="1">
        <v>1387</v>
      </c>
      <c r="E2649" t="s">
        <v>23</v>
      </c>
      <c r="F2649" t="s">
        <v>15</v>
      </c>
      <c r="G2649">
        <v>2</v>
      </c>
      <c r="H2649" s="1">
        <f t="shared" si="83"/>
        <v>2774</v>
      </c>
      <c r="I2649" t="s">
        <v>8</v>
      </c>
      <c r="J2649" t="s">
        <v>78</v>
      </c>
    </row>
    <row r="2650" spans="1:10" x14ac:dyDescent="0.25">
      <c r="A2650" t="s">
        <v>22</v>
      </c>
      <c r="B2650" t="s">
        <v>166</v>
      </c>
      <c r="C2650" t="str">
        <f t="shared" si="82"/>
        <v>Capitol South -- Silver Spring</v>
      </c>
      <c r="D2650" s="1">
        <v>1194</v>
      </c>
      <c r="E2650" t="s">
        <v>23</v>
      </c>
      <c r="F2650" t="s">
        <v>15</v>
      </c>
      <c r="G2650">
        <v>2</v>
      </c>
      <c r="H2650" s="1">
        <f t="shared" si="83"/>
        <v>2388</v>
      </c>
      <c r="I2650" t="s">
        <v>8</v>
      </c>
      <c r="J2650" t="s">
        <v>78</v>
      </c>
    </row>
    <row r="2651" spans="1:10" x14ac:dyDescent="0.25">
      <c r="A2651" t="s">
        <v>22</v>
      </c>
      <c r="B2651" t="s">
        <v>169</v>
      </c>
      <c r="C2651" t="str">
        <f t="shared" si="82"/>
        <v>Capitol South -- Spring Hill</v>
      </c>
      <c r="D2651" s="1">
        <v>265</v>
      </c>
      <c r="E2651" t="s">
        <v>23</v>
      </c>
      <c r="F2651" t="s">
        <v>125</v>
      </c>
      <c r="G2651">
        <v>1</v>
      </c>
      <c r="H2651" s="1">
        <f t="shared" si="83"/>
        <v>265</v>
      </c>
      <c r="I2651" t="s">
        <v>8</v>
      </c>
      <c r="J2651" t="s">
        <v>78</v>
      </c>
    </row>
    <row r="2652" spans="1:10" x14ac:dyDescent="0.25">
      <c r="A2652" t="s">
        <v>22</v>
      </c>
      <c r="B2652" t="s">
        <v>171</v>
      </c>
      <c r="C2652" t="str">
        <f t="shared" si="82"/>
        <v>Capitol South -- Suitland</v>
      </c>
      <c r="D2652" s="1">
        <v>632</v>
      </c>
      <c r="E2652" t="s">
        <v>23</v>
      </c>
      <c r="F2652" t="s">
        <v>4</v>
      </c>
      <c r="G2652">
        <v>2</v>
      </c>
      <c r="H2652" s="1">
        <f t="shared" si="83"/>
        <v>1264</v>
      </c>
      <c r="I2652" t="s">
        <v>8</v>
      </c>
      <c r="J2652" t="s">
        <v>78</v>
      </c>
    </row>
    <row r="2653" spans="1:10" x14ac:dyDescent="0.25">
      <c r="A2653" t="s">
        <v>22</v>
      </c>
      <c r="B2653" t="s">
        <v>62</v>
      </c>
      <c r="C2653" t="str">
        <f t="shared" si="82"/>
        <v>Capitol South -- Twinbrook</v>
      </c>
      <c r="D2653" s="1">
        <v>483</v>
      </c>
      <c r="E2653" t="s">
        <v>23</v>
      </c>
      <c r="F2653" t="s">
        <v>15</v>
      </c>
      <c r="G2653">
        <v>2</v>
      </c>
      <c r="H2653" s="1">
        <f t="shared" si="83"/>
        <v>966</v>
      </c>
      <c r="I2653" t="s">
        <v>8</v>
      </c>
      <c r="J2653" t="s">
        <v>78</v>
      </c>
    </row>
    <row r="2654" spans="1:10" x14ac:dyDescent="0.25">
      <c r="A2654" t="s">
        <v>22</v>
      </c>
      <c r="B2654" t="s">
        <v>63</v>
      </c>
      <c r="C2654" t="str">
        <f t="shared" si="82"/>
        <v>Capitol South -- Tysons Corner</v>
      </c>
      <c r="D2654" s="1">
        <v>551</v>
      </c>
      <c r="E2654" t="s">
        <v>23</v>
      </c>
      <c r="F2654" t="s">
        <v>125</v>
      </c>
      <c r="G2654">
        <v>1</v>
      </c>
      <c r="H2654" s="1">
        <f t="shared" si="83"/>
        <v>551</v>
      </c>
      <c r="I2654" t="s">
        <v>8</v>
      </c>
      <c r="J2654" t="s">
        <v>78</v>
      </c>
    </row>
    <row r="2655" spans="1:10" x14ac:dyDescent="0.25">
      <c r="A2655" t="s">
        <v>22</v>
      </c>
      <c r="B2655" t="s">
        <v>200</v>
      </c>
      <c r="C2655" t="str">
        <f t="shared" si="82"/>
        <v>Capitol South -- Vienna</v>
      </c>
      <c r="D2655" s="1">
        <v>4099</v>
      </c>
      <c r="E2655" t="s">
        <v>23</v>
      </c>
      <c r="F2655" t="s">
        <v>25</v>
      </c>
      <c r="G2655">
        <v>1</v>
      </c>
      <c r="H2655" s="1">
        <f t="shared" si="83"/>
        <v>4099</v>
      </c>
      <c r="I2655" t="s">
        <v>8</v>
      </c>
      <c r="J2655" t="s">
        <v>78</v>
      </c>
    </row>
    <row r="2656" spans="1:10" x14ac:dyDescent="0.25">
      <c r="A2656" t="s">
        <v>22</v>
      </c>
      <c r="B2656" t="s">
        <v>203</v>
      </c>
      <c r="C2656" t="str">
        <f t="shared" si="82"/>
        <v>Capitol South -- West Falls Church</v>
      </c>
      <c r="D2656" s="1">
        <v>1153</v>
      </c>
      <c r="E2656" t="s">
        <v>23</v>
      </c>
      <c r="F2656" t="s">
        <v>25</v>
      </c>
      <c r="G2656">
        <v>1</v>
      </c>
      <c r="H2656" s="1">
        <f t="shared" si="83"/>
        <v>1153</v>
      </c>
      <c r="I2656" t="s">
        <v>8</v>
      </c>
      <c r="J2656" t="s">
        <v>78</v>
      </c>
    </row>
    <row r="2657" spans="1:10" x14ac:dyDescent="0.25">
      <c r="A2657" t="s">
        <v>22</v>
      </c>
      <c r="B2657" t="s">
        <v>204</v>
      </c>
      <c r="C2657" t="str">
        <f t="shared" si="82"/>
        <v>Capitol South -- West Hyattsville</v>
      </c>
      <c r="D2657" s="1">
        <v>590</v>
      </c>
      <c r="E2657" t="s">
        <v>23</v>
      </c>
      <c r="F2657" t="s">
        <v>4</v>
      </c>
      <c r="G2657">
        <v>2</v>
      </c>
      <c r="H2657" s="1">
        <f t="shared" si="83"/>
        <v>1180</v>
      </c>
      <c r="I2657" t="s">
        <v>8</v>
      </c>
      <c r="J2657" t="s">
        <v>78</v>
      </c>
    </row>
    <row r="2658" spans="1:10" x14ac:dyDescent="0.25">
      <c r="A2658" t="s">
        <v>22</v>
      </c>
      <c r="B2658" t="s">
        <v>205</v>
      </c>
      <c r="C2658" t="str">
        <f t="shared" si="82"/>
        <v>Capitol South -- Wheaton</v>
      </c>
      <c r="D2658" s="1">
        <v>348</v>
      </c>
      <c r="E2658" t="s">
        <v>23</v>
      </c>
      <c r="F2658" t="s">
        <v>15</v>
      </c>
      <c r="G2658">
        <v>2</v>
      </c>
      <c r="H2658" s="1">
        <f t="shared" si="83"/>
        <v>696</v>
      </c>
      <c r="I2658" t="s">
        <v>8</v>
      </c>
      <c r="J2658" t="s">
        <v>78</v>
      </c>
    </row>
    <row r="2659" spans="1:10" x14ac:dyDescent="0.25">
      <c r="A2659" t="s">
        <v>22</v>
      </c>
      <c r="B2659" t="s">
        <v>206</v>
      </c>
      <c r="C2659" t="str">
        <f t="shared" si="82"/>
        <v>Capitol South -- White Flint</v>
      </c>
      <c r="D2659" s="1">
        <v>420</v>
      </c>
      <c r="E2659" t="s">
        <v>23</v>
      </c>
      <c r="F2659" t="s">
        <v>15</v>
      </c>
      <c r="G2659">
        <v>2</v>
      </c>
      <c r="H2659" s="1">
        <f t="shared" si="83"/>
        <v>840</v>
      </c>
      <c r="I2659" t="s">
        <v>8</v>
      </c>
      <c r="J2659" t="s">
        <v>78</v>
      </c>
    </row>
    <row r="2660" spans="1:10" x14ac:dyDescent="0.25">
      <c r="A2660" t="s">
        <v>22</v>
      </c>
      <c r="B2660" t="s">
        <v>207</v>
      </c>
      <c r="C2660" t="str">
        <f t="shared" si="82"/>
        <v>Capitol South -- Wiehle</v>
      </c>
      <c r="D2660" s="1">
        <v>2618</v>
      </c>
      <c r="E2660" t="s">
        <v>23</v>
      </c>
      <c r="F2660" t="s">
        <v>125</v>
      </c>
      <c r="G2660">
        <v>1</v>
      </c>
      <c r="H2660" s="1">
        <f t="shared" si="83"/>
        <v>2618</v>
      </c>
      <c r="I2660" t="s">
        <v>8</v>
      </c>
      <c r="J2660" t="s">
        <v>78</v>
      </c>
    </row>
    <row r="2661" spans="1:10" x14ac:dyDescent="0.25">
      <c r="A2661" t="s">
        <v>24</v>
      </c>
      <c r="B2661" t="s">
        <v>6</v>
      </c>
      <c r="C2661" t="str">
        <f t="shared" si="82"/>
        <v>Cheverly -- Archives-Navy Memorial</v>
      </c>
      <c r="D2661" s="1">
        <v>543</v>
      </c>
      <c r="E2661" t="s">
        <v>25</v>
      </c>
      <c r="F2661" t="s">
        <v>7</v>
      </c>
      <c r="G2661">
        <v>2</v>
      </c>
      <c r="H2661" s="1">
        <f t="shared" si="83"/>
        <v>1086</v>
      </c>
      <c r="I2661" t="s">
        <v>8</v>
      </c>
      <c r="J2661" t="s">
        <v>78</v>
      </c>
    </row>
    <row r="2662" spans="1:10" x14ac:dyDescent="0.25">
      <c r="A2662" t="s">
        <v>24</v>
      </c>
      <c r="B2662" t="s">
        <v>22</v>
      </c>
      <c r="C2662" t="str">
        <f t="shared" si="82"/>
        <v>Cheverly -- Capitol South</v>
      </c>
      <c r="D2662" s="1">
        <v>1147</v>
      </c>
      <c r="E2662" t="s">
        <v>25</v>
      </c>
      <c r="F2662" t="s">
        <v>23</v>
      </c>
      <c r="G2662">
        <v>1</v>
      </c>
      <c r="H2662" s="1">
        <f t="shared" si="83"/>
        <v>1147</v>
      </c>
      <c r="I2662" t="s">
        <v>8</v>
      </c>
      <c r="J2662" t="s">
        <v>78</v>
      </c>
    </row>
    <row r="2663" spans="1:10" x14ac:dyDescent="0.25">
      <c r="A2663" t="s">
        <v>24</v>
      </c>
      <c r="B2663" t="s">
        <v>27</v>
      </c>
      <c r="C2663" t="str">
        <f t="shared" si="82"/>
        <v>Cheverly -- Cleveland Park</v>
      </c>
      <c r="D2663" s="1">
        <v>74</v>
      </c>
      <c r="E2663" t="s">
        <v>25</v>
      </c>
      <c r="F2663" t="s">
        <v>15</v>
      </c>
      <c r="G2663">
        <v>2</v>
      </c>
      <c r="H2663" s="1">
        <f t="shared" si="83"/>
        <v>148</v>
      </c>
      <c r="I2663" t="s">
        <v>8</v>
      </c>
      <c r="J2663" t="s">
        <v>78</v>
      </c>
    </row>
    <row r="2664" spans="1:10" x14ac:dyDescent="0.25">
      <c r="A2664" t="s">
        <v>24</v>
      </c>
      <c r="B2664" t="s">
        <v>154</v>
      </c>
      <c r="C2664" t="str">
        <f t="shared" si="82"/>
        <v>Cheverly -- Columbia Heights</v>
      </c>
      <c r="D2664" s="1">
        <v>286</v>
      </c>
      <c r="E2664" t="s">
        <v>25</v>
      </c>
      <c r="F2664" t="s">
        <v>7</v>
      </c>
      <c r="G2664">
        <v>2</v>
      </c>
      <c r="H2664" s="1">
        <f t="shared" si="83"/>
        <v>572</v>
      </c>
      <c r="I2664" t="s">
        <v>8</v>
      </c>
      <c r="J2664" t="s">
        <v>78</v>
      </c>
    </row>
    <row r="2665" spans="1:10" x14ac:dyDescent="0.25">
      <c r="A2665" t="s">
        <v>24</v>
      </c>
      <c r="B2665" t="s">
        <v>270</v>
      </c>
      <c r="C2665" t="str">
        <f t="shared" si="82"/>
        <v>Cheverly -- Dupont Circle</v>
      </c>
      <c r="D2665" s="1">
        <v>757</v>
      </c>
      <c r="E2665" t="s">
        <v>25</v>
      </c>
      <c r="F2665" t="s">
        <v>15</v>
      </c>
      <c r="G2665">
        <v>2</v>
      </c>
      <c r="H2665" s="1">
        <f t="shared" si="83"/>
        <v>1514</v>
      </c>
      <c r="I2665" t="s">
        <v>8</v>
      </c>
      <c r="J2665" t="s">
        <v>78</v>
      </c>
    </row>
    <row r="2666" spans="1:10" x14ac:dyDescent="0.25">
      <c r="A2666" t="s">
        <v>24</v>
      </c>
      <c r="B2666" t="s">
        <v>272</v>
      </c>
      <c r="C2666" t="str">
        <f t="shared" si="82"/>
        <v>Cheverly -- Eastern Market</v>
      </c>
      <c r="D2666" s="1">
        <v>860</v>
      </c>
      <c r="E2666" t="s">
        <v>25</v>
      </c>
      <c r="F2666" t="s">
        <v>23</v>
      </c>
      <c r="G2666">
        <v>1</v>
      </c>
      <c r="H2666" s="1">
        <f t="shared" si="83"/>
        <v>860</v>
      </c>
      <c r="I2666" t="s">
        <v>8</v>
      </c>
      <c r="J2666" t="s">
        <v>78</v>
      </c>
    </row>
    <row r="2667" spans="1:10" x14ac:dyDescent="0.25">
      <c r="A2667" t="s">
        <v>24</v>
      </c>
      <c r="B2667" t="s">
        <v>275</v>
      </c>
      <c r="C2667" t="str">
        <f t="shared" si="82"/>
        <v>Cheverly -- Farragut North</v>
      </c>
      <c r="D2667" s="1">
        <v>403</v>
      </c>
      <c r="E2667" t="s">
        <v>25</v>
      </c>
      <c r="F2667" t="s">
        <v>15</v>
      </c>
      <c r="G2667">
        <v>2</v>
      </c>
      <c r="H2667" s="1">
        <f t="shared" si="83"/>
        <v>806</v>
      </c>
      <c r="I2667" t="s">
        <v>8</v>
      </c>
      <c r="J2667" t="s">
        <v>78</v>
      </c>
    </row>
    <row r="2668" spans="1:10" x14ac:dyDescent="0.25">
      <c r="A2668" t="s">
        <v>24</v>
      </c>
      <c r="B2668" t="s">
        <v>276</v>
      </c>
      <c r="C2668" t="str">
        <f t="shared" si="82"/>
        <v>Cheverly -- Farragut West</v>
      </c>
      <c r="D2668" s="1">
        <v>3139</v>
      </c>
      <c r="E2668" t="s">
        <v>25</v>
      </c>
      <c r="F2668" t="s">
        <v>23</v>
      </c>
      <c r="G2668">
        <v>1</v>
      </c>
      <c r="H2668" s="1">
        <f t="shared" si="83"/>
        <v>3139</v>
      </c>
      <c r="I2668" t="s">
        <v>8</v>
      </c>
      <c r="J2668" t="s">
        <v>78</v>
      </c>
    </row>
    <row r="2669" spans="1:10" x14ac:dyDescent="0.25">
      <c r="A2669" t="s">
        <v>24</v>
      </c>
      <c r="B2669" t="s">
        <v>277</v>
      </c>
      <c r="C2669" t="str">
        <f t="shared" si="82"/>
        <v>Cheverly -- Federal Center SW</v>
      </c>
      <c r="D2669" s="1">
        <v>947</v>
      </c>
      <c r="E2669" t="s">
        <v>25</v>
      </c>
      <c r="F2669" t="s">
        <v>23</v>
      </c>
      <c r="G2669">
        <v>1</v>
      </c>
      <c r="H2669" s="1">
        <f t="shared" si="83"/>
        <v>947</v>
      </c>
      <c r="I2669" t="s">
        <v>8</v>
      </c>
      <c r="J2669" t="s">
        <v>78</v>
      </c>
    </row>
    <row r="2670" spans="1:10" x14ac:dyDescent="0.25">
      <c r="A2670" t="s">
        <v>24</v>
      </c>
      <c r="B2670" t="s">
        <v>278</v>
      </c>
      <c r="C2670" t="str">
        <f t="shared" si="82"/>
        <v>Cheverly -- Federal Triangle</v>
      </c>
      <c r="D2670" s="1">
        <v>1232</v>
      </c>
      <c r="E2670" t="s">
        <v>25</v>
      </c>
      <c r="F2670" t="s">
        <v>23</v>
      </c>
      <c r="G2670">
        <v>1</v>
      </c>
      <c r="H2670" s="1">
        <f t="shared" si="83"/>
        <v>1232</v>
      </c>
      <c r="I2670" t="s">
        <v>8</v>
      </c>
      <c r="J2670" t="s">
        <v>78</v>
      </c>
    </row>
    <row r="2671" spans="1:10" x14ac:dyDescent="0.25">
      <c r="A2671" t="s">
        <v>24</v>
      </c>
      <c r="B2671" t="s">
        <v>279</v>
      </c>
      <c r="C2671" t="str">
        <f t="shared" si="82"/>
        <v>Cheverly -- Foggy Bottom</v>
      </c>
      <c r="D2671" s="1">
        <v>1950</v>
      </c>
      <c r="E2671" t="s">
        <v>25</v>
      </c>
      <c r="F2671" t="s">
        <v>23</v>
      </c>
      <c r="G2671">
        <v>1</v>
      </c>
      <c r="H2671" s="1">
        <f t="shared" si="83"/>
        <v>1950</v>
      </c>
      <c r="I2671" t="s">
        <v>8</v>
      </c>
      <c r="J2671" t="s">
        <v>78</v>
      </c>
    </row>
    <row r="2672" spans="1:10" x14ac:dyDescent="0.25">
      <c r="A2672" t="s">
        <v>24</v>
      </c>
      <c r="B2672" t="s">
        <v>120</v>
      </c>
      <c r="C2672" t="str">
        <f t="shared" si="82"/>
        <v>Cheverly -- Gallery Place-Chinatown</v>
      </c>
      <c r="D2672" s="1">
        <v>1001</v>
      </c>
      <c r="E2672" t="s">
        <v>25</v>
      </c>
      <c r="F2672" t="s">
        <v>117</v>
      </c>
      <c r="G2672">
        <v>2</v>
      </c>
      <c r="H2672" s="1">
        <f t="shared" si="83"/>
        <v>2002</v>
      </c>
      <c r="I2672" t="s">
        <v>8</v>
      </c>
      <c r="J2672" t="s">
        <v>78</v>
      </c>
    </row>
    <row r="2673" spans="1:10" x14ac:dyDescent="0.25">
      <c r="A2673" t="s">
        <v>24</v>
      </c>
      <c r="B2673" t="s">
        <v>121</v>
      </c>
      <c r="C2673" t="str">
        <f t="shared" si="82"/>
        <v>Cheverly -- Georgia Avenue-Petworth</v>
      </c>
      <c r="D2673" s="1">
        <v>144</v>
      </c>
      <c r="E2673" t="s">
        <v>25</v>
      </c>
      <c r="F2673" t="s">
        <v>7</v>
      </c>
      <c r="G2673">
        <v>2</v>
      </c>
      <c r="H2673" s="1">
        <f t="shared" si="83"/>
        <v>288</v>
      </c>
      <c r="I2673" t="s">
        <v>8</v>
      </c>
      <c r="J2673" t="s">
        <v>78</v>
      </c>
    </row>
    <row r="2674" spans="1:10" x14ac:dyDescent="0.25">
      <c r="A2674" t="s">
        <v>24</v>
      </c>
      <c r="B2674" t="s">
        <v>128</v>
      </c>
      <c r="C2674" t="str">
        <f t="shared" si="82"/>
        <v>Cheverly -- Judiciary Square</v>
      </c>
      <c r="D2674" s="1">
        <v>297</v>
      </c>
      <c r="E2674" t="s">
        <v>25</v>
      </c>
      <c r="F2674" t="s">
        <v>15</v>
      </c>
      <c r="G2674">
        <v>2</v>
      </c>
      <c r="H2674" s="1">
        <f t="shared" si="83"/>
        <v>594</v>
      </c>
      <c r="I2674" t="s">
        <v>8</v>
      </c>
      <c r="J2674" t="s">
        <v>78</v>
      </c>
    </row>
    <row r="2675" spans="1:10" x14ac:dyDescent="0.25">
      <c r="A2675" t="s">
        <v>24</v>
      </c>
      <c r="B2675" t="s">
        <v>132</v>
      </c>
      <c r="C2675" t="str">
        <f t="shared" si="82"/>
        <v>Cheverly -- L'Enfant Plaza</v>
      </c>
      <c r="D2675" s="1">
        <v>1570</v>
      </c>
      <c r="E2675" t="s">
        <v>25</v>
      </c>
      <c r="F2675" t="s">
        <v>133</v>
      </c>
      <c r="G2675">
        <v>1</v>
      </c>
      <c r="H2675" s="1">
        <f t="shared" si="83"/>
        <v>1570</v>
      </c>
      <c r="I2675" t="s">
        <v>8</v>
      </c>
      <c r="J2675" t="s">
        <v>78</v>
      </c>
    </row>
    <row r="2676" spans="1:10" x14ac:dyDescent="0.25">
      <c r="A2676" t="s">
        <v>24</v>
      </c>
      <c r="B2676" t="s">
        <v>181</v>
      </c>
      <c r="C2676" t="str">
        <f t="shared" si="82"/>
        <v>Cheverly -- McPherson Square</v>
      </c>
      <c r="D2676" s="1">
        <v>2066</v>
      </c>
      <c r="E2676" t="s">
        <v>25</v>
      </c>
      <c r="F2676" t="s">
        <v>23</v>
      </c>
      <c r="G2676">
        <v>1</v>
      </c>
      <c r="H2676" s="1">
        <f t="shared" si="83"/>
        <v>2066</v>
      </c>
      <c r="I2676" t="s">
        <v>8</v>
      </c>
      <c r="J2676" t="s">
        <v>78</v>
      </c>
    </row>
    <row r="2677" spans="1:10" x14ac:dyDescent="0.25">
      <c r="A2677" t="s">
        <v>24</v>
      </c>
      <c r="B2677" t="s">
        <v>183</v>
      </c>
      <c r="C2677" t="str">
        <f t="shared" si="82"/>
        <v>Cheverly -- Metro Center</v>
      </c>
      <c r="D2677" s="1">
        <v>1873</v>
      </c>
      <c r="E2677" t="s">
        <v>25</v>
      </c>
      <c r="F2677" t="s">
        <v>184</v>
      </c>
      <c r="G2677">
        <v>1</v>
      </c>
      <c r="H2677" s="1">
        <f t="shared" si="83"/>
        <v>1873</v>
      </c>
      <c r="I2677" t="s">
        <v>8</v>
      </c>
      <c r="J2677" t="s">
        <v>78</v>
      </c>
    </row>
    <row r="2678" spans="1:10" x14ac:dyDescent="0.25">
      <c r="A2678" t="s">
        <v>24</v>
      </c>
      <c r="B2678" t="s">
        <v>249</v>
      </c>
      <c r="C2678" t="str">
        <f t="shared" si="82"/>
        <v>Cheverly -- Mt. Vernon Square-UDC</v>
      </c>
      <c r="D2678" s="1">
        <v>225</v>
      </c>
      <c r="E2678" t="s">
        <v>25</v>
      </c>
      <c r="F2678" t="s">
        <v>7</v>
      </c>
      <c r="G2678">
        <v>2</v>
      </c>
      <c r="H2678" s="1">
        <f t="shared" si="83"/>
        <v>450</v>
      </c>
      <c r="I2678" t="s">
        <v>8</v>
      </c>
      <c r="J2678" t="s">
        <v>78</v>
      </c>
    </row>
    <row r="2679" spans="1:10" x14ac:dyDescent="0.25">
      <c r="A2679" t="s">
        <v>24</v>
      </c>
      <c r="B2679" t="s">
        <v>250</v>
      </c>
      <c r="C2679" t="str">
        <f t="shared" si="82"/>
        <v>Cheverly -- Navy Yard</v>
      </c>
      <c r="D2679" s="1">
        <v>364</v>
      </c>
      <c r="E2679" t="s">
        <v>25</v>
      </c>
      <c r="F2679" t="s">
        <v>4</v>
      </c>
      <c r="G2679">
        <v>2</v>
      </c>
      <c r="H2679" s="1">
        <f t="shared" si="83"/>
        <v>728</v>
      </c>
      <c r="I2679" t="s">
        <v>8</v>
      </c>
      <c r="J2679" t="s">
        <v>78</v>
      </c>
    </row>
    <row r="2680" spans="1:10" x14ac:dyDescent="0.25">
      <c r="A2680" t="s">
        <v>24</v>
      </c>
      <c r="B2680" t="s">
        <v>155</v>
      </c>
      <c r="C2680" t="str">
        <f t="shared" si="82"/>
        <v>Cheverly -- New York Ave</v>
      </c>
      <c r="D2680" s="1">
        <v>188</v>
      </c>
      <c r="E2680" t="s">
        <v>25</v>
      </c>
      <c r="F2680" t="s">
        <v>15</v>
      </c>
      <c r="G2680">
        <v>2</v>
      </c>
      <c r="H2680" s="1">
        <f t="shared" si="83"/>
        <v>376</v>
      </c>
      <c r="I2680" t="s">
        <v>8</v>
      </c>
      <c r="J2680" t="s">
        <v>78</v>
      </c>
    </row>
    <row r="2681" spans="1:10" x14ac:dyDescent="0.25">
      <c r="A2681" t="s">
        <v>24</v>
      </c>
      <c r="B2681" t="s">
        <v>158</v>
      </c>
      <c r="C2681" t="str">
        <f t="shared" si="82"/>
        <v>Cheverly -- Potomac Avenue</v>
      </c>
      <c r="D2681" s="1">
        <v>525</v>
      </c>
      <c r="E2681" t="s">
        <v>25</v>
      </c>
      <c r="F2681" t="s">
        <v>23</v>
      </c>
      <c r="G2681">
        <v>1</v>
      </c>
      <c r="H2681" s="1">
        <f t="shared" si="83"/>
        <v>525</v>
      </c>
      <c r="I2681" t="s">
        <v>8</v>
      </c>
      <c r="J2681" t="s">
        <v>78</v>
      </c>
    </row>
    <row r="2682" spans="1:10" x14ac:dyDescent="0.25">
      <c r="A2682" t="s">
        <v>24</v>
      </c>
      <c r="B2682" t="s">
        <v>165</v>
      </c>
      <c r="C2682" t="str">
        <f t="shared" si="82"/>
        <v>Cheverly -- Shaw-Howard University</v>
      </c>
      <c r="D2682" s="1">
        <v>211</v>
      </c>
      <c r="E2682" t="s">
        <v>25</v>
      </c>
      <c r="F2682" t="s">
        <v>7</v>
      </c>
      <c r="G2682">
        <v>2</v>
      </c>
      <c r="H2682" s="1">
        <f t="shared" si="83"/>
        <v>422</v>
      </c>
      <c r="I2682" t="s">
        <v>8</v>
      </c>
      <c r="J2682" t="s">
        <v>78</v>
      </c>
    </row>
    <row r="2683" spans="1:10" x14ac:dyDescent="0.25">
      <c r="A2683" t="s">
        <v>24</v>
      </c>
      <c r="B2683" t="s">
        <v>167</v>
      </c>
      <c r="C2683" t="str">
        <f t="shared" si="82"/>
        <v>Cheverly -- Smithsonian</v>
      </c>
      <c r="D2683" s="1">
        <v>1497</v>
      </c>
      <c r="E2683" t="s">
        <v>25</v>
      </c>
      <c r="F2683" t="s">
        <v>23</v>
      </c>
      <c r="G2683">
        <v>1</v>
      </c>
      <c r="H2683" s="1">
        <f t="shared" si="83"/>
        <v>1497</v>
      </c>
      <c r="I2683" t="s">
        <v>8</v>
      </c>
      <c r="J2683" t="s">
        <v>78</v>
      </c>
    </row>
    <row r="2684" spans="1:10" x14ac:dyDescent="0.25">
      <c r="A2684" t="s">
        <v>24</v>
      </c>
      <c r="B2684" t="s">
        <v>170</v>
      </c>
      <c r="C2684" t="str">
        <f t="shared" si="82"/>
        <v>Cheverly -- Stadium-Armory</v>
      </c>
      <c r="D2684" s="1">
        <v>408</v>
      </c>
      <c r="E2684" t="s">
        <v>25</v>
      </c>
      <c r="F2684" t="s">
        <v>23</v>
      </c>
      <c r="G2684">
        <v>1</v>
      </c>
      <c r="H2684" s="1">
        <f t="shared" si="83"/>
        <v>408</v>
      </c>
      <c r="I2684" t="s">
        <v>8</v>
      </c>
      <c r="J2684" t="s">
        <v>78</v>
      </c>
    </row>
    <row r="2685" spans="1:10" x14ac:dyDescent="0.25">
      <c r="A2685" t="s">
        <v>24</v>
      </c>
      <c r="B2685" t="s">
        <v>61</v>
      </c>
      <c r="C2685" t="str">
        <f t="shared" si="82"/>
        <v>Cheverly -- Tenleytown-AU</v>
      </c>
      <c r="D2685" s="1">
        <v>189</v>
      </c>
      <c r="E2685" t="s">
        <v>25</v>
      </c>
      <c r="F2685" t="s">
        <v>15</v>
      </c>
      <c r="G2685">
        <v>2</v>
      </c>
      <c r="H2685" s="1">
        <f t="shared" si="83"/>
        <v>378</v>
      </c>
      <c r="I2685" t="s">
        <v>8</v>
      </c>
      <c r="J2685" t="s">
        <v>78</v>
      </c>
    </row>
    <row r="2686" spans="1:10" x14ac:dyDescent="0.25">
      <c r="A2686" t="s">
        <v>24</v>
      </c>
      <c r="B2686" t="s">
        <v>64</v>
      </c>
      <c r="C2686" t="str">
        <f t="shared" si="82"/>
        <v>Cheverly -- U Street-Cardozo</v>
      </c>
      <c r="D2686" s="1">
        <v>244</v>
      </c>
      <c r="E2686" t="s">
        <v>25</v>
      </c>
      <c r="F2686" t="s">
        <v>7</v>
      </c>
      <c r="G2686">
        <v>2</v>
      </c>
      <c r="H2686" s="1">
        <f t="shared" si="83"/>
        <v>488</v>
      </c>
      <c r="I2686" t="s">
        <v>8</v>
      </c>
      <c r="J2686" t="s">
        <v>78</v>
      </c>
    </row>
    <row r="2687" spans="1:10" x14ac:dyDescent="0.25">
      <c r="A2687" t="s">
        <v>24</v>
      </c>
      <c r="B2687" t="s">
        <v>65</v>
      </c>
      <c r="C2687" t="str">
        <f t="shared" si="82"/>
        <v>Cheverly -- Union Station</v>
      </c>
      <c r="D2687" s="1">
        <v>670</v>
      </c>
      <c r="E2687" t="s">
        <v>25</v>
      </c>
      <c r="F2687" t="s">
        <v>15</v>
      </c>
      <c r="G2687">
        <v>2</v>
      </c>
      <c r="H2687" s="1">
        <f t="shared" si="83"/>
        <v>1340</v>
      </c>
      <c r="I2687" t="s">
        <v>8</v>
      </c>
      <c r="J2687" t="s">
        <v>78</v>
      </c>
    </row>
    <row r="2688" spans="1:10" x14ac:dyDescent="0.25">
      <c r="A2688" t="s">
        <v>24</v>
      </c>
      <c r="B2688" t="s">
        <v>199</v>
      </c>
      <c r="C2688" t="str">
        <f t="shared" si="82"/>
        <v>Cheverly -- Van Ness-UDC</v>
      </c>
      <c r="D2688" s="1">
        <v>142</v>
      </c>
      <c r="E2688" t="s">
        <v>25</v>
      </c>
      <c r="F2688" t="s">
        <v>15</v>
      </c>
      <c r="G2688">
        <v>2</v>
      </c>
      <c r="H2688" s="1">
        <f t="shared" si="83"/>
        <v>284</v>
      </c>
      <c r="I2688" t="s">
        <v>8</v>
      </c>
      <c r="J2688" t="s">
        <v>78</v>
      </c>
    </row>
    <row r="2689" spans="1:10" x14ac:dyDescent="0.25">
      <c r="A2689" t="s">
        <v>24</v>
      </c>
      <c r="B2689" t="s">
        <v>202</v>
      </c>
      <c r="C2689" t="str">
        <f t="shared" si="82"/>
        <v>Cheverly -- Waterfront</v>
      </c>
      <c r="D2689" s="1">
        <v>175</v>
      </c>
      <c r="E2689" t="s">
        <v>25</v>
      </c>
      <c r="F2689" t="s">
        <v>7</v>
      </c>
      <c r="G2689">
        <v>2</v>
      </c>
      <c r="H2689" s="1">
        <f t="shared" si="83"/>
        <v>350</v>
      </c>
      <c r="I2689" t="s">
        <v>8</v>
      </c>
      <c r="J2689" t="s">
        <v>78</v>
      </c>
    </row>
    <row r="2690" spans="1:10" x14ac:dyDescent="0.25">
      <c r="A2690" t="s">
        <v>24</v>
      </c>
      <c r="B2690" t="s">
        <v>91</v>
      </c>
      <c r="C2690" t="str">
        <f t="shared" ref="C2690:C2753" si="84">(A2690&amp;" -- "&amp;B2690)</f>
        <v>Cheverly -- Woodley Park-Zoo</v>
      </c>
      <c r="D2690" s="1">
        <v>197</v>
      </c>
      <c r="E2690" t="s">
        <v>25</v>
      </c>
      <c r="F2690" t="s">
        <v>15</v>
      </c>
      <c r="G2690">
        <v>2</v>
      </c>
      <c r="H2690" s="1">
        <f t="shared" ref="H2690:H2753" si="85">D2690*G2690</f>
        <v>394</v>
      </c>
      <c r="I2690" t="s">
        <v>8</v>
      </c>
      <c r="J2690" t="s">
        <v>78</v>
      </c>
    </row>
    <row r="2691" spans="1:10" x14ac:dyDescent="0.25">
      <c r="A2691" t="s">
        <v>27</v>
      </c>
      <c r="B2691" t="s">
        <v>0</v>
      </c>
      <c r="C2691" t="str">
        <f t="shared" si="84"/>
        <v>Cleveland Park -- Addison Road</v>
      </c>
      <c r="D2691" s="1">
        <v>110</v>
      </c>
      <c r="E2691" t="s">
        <v>15</v>
      </c>
      <c r="F2691" t="s">
        <v>1</v>
      </c>
      <c r="G2691">
        <v>2</v>
      </c>
      <c r="H2691" s="1">
        <f t="shared" si="85"/>
        <v>220</v>
      </c>
      <c r="I2691" t="s">
        <v>8</v>
      </c>
      <c r="J2691" t="s">
        <v>78</v>
      </c>
    </row>
    <row r="2692" spans="1:10" x14ac:dyDescent="0.25">
      <c r="A2692" t="s">
        <v>27</v>
      </c>
      <c r="B2692" t="s">
        <v>14</v>
      </c>
      <c r="C2692" t="str">
        <f t="shared" si="84"/>
        <v>Cleveland Park -- Bethesda</v>
      </c>
      <c r="D2692" s="1">
        <v>6416</v>
      </c>
      <c r="E2692" t="s">
        <v>15</v>
      </c>
      <c r="F2692" t="s">
        <v>15</v>
      </c>
      <c r="G2692">
        <v>1</v>
      </c>
      <c r="H2692" s="1">
        <f t="shared" si="85"/>
        <v>6416</v>
      </c>
      <c r="I2692" t="s">
        <v>8</v>
      </c>
      <c r="J2692" t="s">
        <v>78</v>
      </c>
    </row>
    <row r="2693" spans="1:10" x14ac:dyDescent="0.25">
      <c r="A2693" t="s">
        <v>27</v>
      </c>
      <c r="B2693" t="s">
        <v>19</v>
      </c>
      <c r="C2693" t="str">
        <f t="shared" si="84"/>
        <v>Cleveland Park -- Branch Avenue</v>
      </c>
      <c r="D2693" s="1">
        <v>158</v>
      </c>
      <c r="E2693" t="s">
        <v>15</v>
      </c>
      <c r="F2693" t="s">
        <v>4</v>
      </c>
      <c r="G2693">
        <v>2</v>
      </c>
      <c r="H2693" s="1">
        <f t="shared" si="85"/>
        <v>316</v>
      </c>
      <c r="I2693" t="s">
        <v>8</v>
      </c>
      <c r="J2693" t="s">
        <v>78</v>
      </c>
    </row>
    <row r="2694" spans="1:10" x14ac:dyDescent="0.25">
      <c r="A2694" t="s">
        <v>27</v>
      </c>
      <c r="B2694" t="s">
        <v>28</v>
      </c>
      <c r="C2694" t="str">
        <f t="shared" si="84"/>
        <v>Cleveland Park -- College Park-U of MD</v>
      </c>
      <c r="D2694" s="1">
        <v>340</v>
      </c>
      <c r="E2694" t="s">
        <v>15</v>
      </c>
      <c r="F2694" t="s">
        <v>4</v>
      </c>
      <c r="G2694">
        <v>2</v>
      </c>
      <c r="H2694" s="1">
        <f t="shared" si="85"/>
        <v>680</v>
      </c>
      <c r="I2694" t="s">
        <v>8</v>
      </c>
      <c r="J2694" t="s">
        <v>78</v>
      </c>
    </row>
    <row r="2695" spans="1:10" x14ac:dyDescent="0.25">
      <c r="A2695" t="s">
        <v>27</v>
      </c>
      <c r="B2695" t="s">
        <v>269</v>
      </c>
      <c r="C2695" t="str">
        <f t="shared" si="84"/>
        <v>Cleveland Park -- Dunn Loring</v>
      </c>
      <c r="D2695" s="1">
        <v>141</v>
      </c>
      <c r="E2695" t="s">
        <v>15</v>
      </c>
      <c r="F2695" t="s">
        <v>25</v>
      </c>
      <c r="G2695">
        <v>2</v>
      </c>
      <c r="H2695" s="1">
        <f t="shared" si="85"/>
        <v>282</v>
      </c>
      <c r="I2695" t="s">
        <v>8</v>
      </c>
      <c r="J2695" t="s">
        <v>78</v>
      </c>
    </row>
    <row r="2696" spans="1:10" x14ac:dyDescent="0.25">
      <c r="A2696" t="s">
        <v>27</v>
      </c>
      <c r="B2696" t="s">
        <v>115</v>
      </c>
      <c r="C2696" t="str">
        <f t="shared" si="84"/>
        <v>Cleveland Park -- Forest Glen</v>
      </c>
      <c r="D2696" s="1">
        <v>133</v>
      </c>
      <c r="E2696" t="s">
        <v>15</v>
      </c>
      <c r="F2696" t="s">
        <v>15</v>
      </c>
      <c r="G2696">
        <v>1</v>
      </c>
      <c r="H2696" s="1">
        <f t="shared" si="85"/>
        <v>133</v>
      </c>
      <c r="I2696" t="s">
        <v>8</v>
      </c>
      <c r="J2696" t="s">
        <v>78</v>
      </c>
    </row>
    <row r="2697" spans="1:10" x14ac:dyDescent="0.25">
      <c r="A2697" t="s">
        <v>27</v>
      </c>
      <c r="B2697" t="s">
        <v>118</v>
      </c>
      <c r="C2697" t="str">
        <f t="shared" si="84"/>
        <v>Cleveland Park -- Franconia-Springfield</v>
      </c>
      <c r="D2697" s="1">
        <v>262</v>
      </c>
      <c r="E2697" t="s">
        <v>15</v>
      </c>
      <c r="F2697" t="s">
        <v>10</v>
      </c>
      <c r="G2697">
        <v>2</v>
      </c>
      <c r="H2697" s="1">
        <f t="shared" si="85"/>
        <v>524</v>
      </c>
      <c r="I2697" t="s">
        <v>8</v>
      </c>
      <c r="J2697" t="s">
        <v>78</v>
      </c>
    </row>
    <row r="2698" spans="1:10" x14ac:dyDescent="0.25">
      <c r="A2698" t="s">
        <v>27</v>
      </c>
      <c r="B2698" t="s">
        <v>122</v>
      </c>
      <c r="C2698" t="str">
        <f t="shared" si="84"/>
        <v>Cleveland Park -- Glenmont</v>
      </c>
      <c r="D2698" s="1">
        <v>217</v>
      </c>
      <c r="E2698" t="s">
        <v>15</v>
      </c>
      <c r="F2698" t="s">
        <v>15</v>
      </c>
      <c r="G2698">
        <v>1</v>
      </c>
      <c r="H2698" s="1">
        <f t="shared" si="85"/>
        <v>217</v>
      </c>
      <c r="I2698" t="s">
        <v>8</v>
      </c>
      <c r="J2698" t="s">
        <v>78</v>
      </c>
    </row>
    <row r="2699" spans="1:10" x14ac:dyDescent="0.25">
      <c r="A2699" t="s">
        <v>27</v>
      </c>
      <c r="B2699" t="s">
        <v>123</v>
      </c>
      <c r="C2699" t="str">
        <f t="shared" si="84"/>
        <v>Cleveland Park -- Greenbelt</v>
      </c>
      <c r="D2699" s="1">
        <v>175</v>
      </c>
      <c r="E2699" t="s">
        <v>15</v>
      </c>
      <c r="F2699" t="s">
        <v>4</v>
      </c>
      <c r="G2699">
        <v>2</v>
      </c>
      <c r="H2699" s="1">
        <f t="shared" si="85"/>
        <v>350</v>
      </c>
      <c r="I2699" t="s">
        <v>8</v>
      </c>
      <c r="J2699" t="s">
        <v>78</v>
      </c>
    </row>
    <row r="2700" spans="1:10" x14ac:dyDescent="0.25">
      <c r="A2700" t="s">
        <v>27</v>
      </c>
      <c r="B2700" t="s">
        <v>124</v>
      </c>
      <c r="C2700" t="str">
        <f t="shared" si="84"/>
        <v>Cleveland Park -- Greensboro</v>
      </c>
      <c r="D2700" s="1">
        <v>28</v>
      </c>
      <c r="E2700" t="s">
        <v>15</v>
      </c>
      <c r="F2700" t="s">
        <v>125</v>
      </c>
      <c r="G2700">
        <v>2</v>
      </c>
      <c r="H2700" s="1">
        <f t="shared" si="85"/>
        <v>56</v>
      </c>
      <c r="I2700" t="s">
        <v>8</v>
      </c>
      <c r="J2700" t="s">
        <v>78</v>
      </c>
    </row>
    <row r="2701" spans="1:10" x14ac:dyDescent="0.25">
      <c r="A2701" t="s">
        <v>27</v>
      </c>
      <c r="B2701" t="s">
        <v>126</v>
      </c>
      <c r="C2701" t="str">
        <f t="shared" si="84"/>
        <v>Cleveland Park -- Grosvenor</v>
      </c>
      <c r="D2701" s="1">
        <v>1458</v>
      </c>
      <c r="E2701" t="s">
        <v>15</v>
      </c>
      <c r="F2701" t="s">
        <v>15</v>
      </c>
      <c r="G2701">
        <v>1</v>
      </c>
      <c r="H2701" s="1">
        <f t="shared" si="85"/>
        <v>1458</v>
      </c>
      <c r="I2701" t="s">
        <v>8</v>
      </c>
      <c r="J2701" t="s">
        <v>78</v>
      </c>
    </row>
    <row r="2702" spans="1:10" x14ac:dyDescent="0.25">
      <c r="A2702" t="s">
        <v>27</v>
      </c>
      <c r="B2702" t="s">
        <v>127</v>
      </c>
      <c r="C2702" t="str">
        <f t="shared" si="84"/>
        <v>Cleveland Park -- Huntington</v>
      </c>
      <c r="D2702" s="1">
        <v>281</v>
      </c>
      <c r="E2702" t="s">
        <v>15</v>
      </c>
      <c r="F2702" t="s">
        <v>274</v>
      </c>
      <c r="G2702">
        <v>2</v>
      </c>
      <c r="H2702" s="1">
        <f t="shared" si="85"/>
        <v>562</v>
      </c>
      <c r="I2702" t="s">
        <v>8</v>
      </c>
      <c r="J2702" t="s">
        <v>78</v>
      </c>
    </row>
    <row r="2703" spans="1:10" x14ac:dyDescent="0.25">
      <c r="A2703" t="s">
        <v>27</v>
      </c>
      <c r="B2703" t="s">
        <v>130</v>
      </c>
      <c r="C2703" t="str">
        <f t="shared" si="84"/>
        <v>Cleveland Park -- Landover</v>
      </c>
      <c r="D2703" s="1">
        <v>118</v>
      </c>
      <c r="E2703" t="s">
        <v>15</v>
      </c>
      <c r="F2703" t="s">
        <v>25</v>
      </c>
      <c r="G2703">
        <v>2</v>
      </c>
      <c r="H2703" s="1">
        <f t="shared" si="85"/>
        <v>236</v>
      </c>
      <c r="I2703" t="s">
        <v>8</v>
      </c>
      <c r="J2703" t="s">
        <v>78</v>
      </c>
    </row>
    <row r="2704" spans="1:10" x14ac:dyDescent="0.25">
      <c r="A2704" t="s">
        <v>27</v>
      </c>
      <c r="B2704" t="s">
        <v>131</v>
      </c>
      <c r="C2704" t="str">
        <f t="shared" si="84"/>
        <v>Cleveland Park -- Largo Town Center</v>
      </c>
      <c r="D2704" s="1">
        <v>95</v>
      </c>
      <c r="E2704" t="s">
        <v>15</v>
      </c>
      <c r="F2704" t="s">
        <v>1</v>
      </c>
      <c r="G2704">
        <v>2</v>
      </c>
      <c r="H2704" s="1">
        <f t="shared" si="85"/>
        <v>190</v>
      </c>
      <c r="I2704" t="s">
        <v>8</v>
      </c>
      <c r="J2704" t="s">
        <v>78</v>
      </c>
    </row>
    <row r="2705" spans="1:10" x14ac:dyDescent="0.25">
      <c r="A2705" t="s">
        <v>27</v>
      </c>
      <c r="B2705" t="s">
        <v>134</v>
      </c>
      <c r="C2705" t="str">
        <f t="shared" si="84"/>
        <v>Cleveland Park -- McLean</v>
      </c>
      <c r="D2705" s="1">
        <v>68</v>
      </c>
      <c r="E2705" t="s">
        <v>15</v>
      </c>
      <c r="F2705" t="s">
        <v>125</v>
      </c>
      <c r="G2705">
        <v>2</v>
      </c>
      <c r="H2705" s="1">
        <f t="shared" si="85"/>
        <v>136</v>
      </c>
      <c r="I2705" t="s">
        <v>8</v>
      </c>
      <c r="J2705" t="s">
        <v>78</v>
      </c>
    </row>
    <row r="2706" spans="1:10" x14ac:dyDescent="0.25">
      <c r="A2706" t="s">
        <v>27</v>
      </c>
      <c r="B2706" t="s">
        <v>182</v>
      </c>
      <c r="C2706" t="str">
        <f t="shared" si="84"/>
        <v>Cleveland Park -- Medical Center</v>
      </c>
      <c r="D2706" s="1">
        <v>2955</v>
      </c>
      <c r="E2706" t="s">
        <v>15</v>
      </c>
      <c r="F2706" t="s">
        <v>15</v>
      </c>
      <c r="G2706">
        <v>1</v>
      </c>
      <c r="H2706" s="1">
        <f t="shared" si="85"/>
        <v>2955</v>
      </c>
      <c r="I2706" t="s">
        <v>8</v>
      </c>
      <c r="J2706" t="s">
        <v>78</v>
      </c>
    </row>
    <row r="2707" spans="1:10" x14ac:dyDescent="0.25">
      <c r="A2707" t="s">
        <v>27</v>
      </c>
      <c r="B2707" t="s">
        <v>186</v>
      </c>
      <c r="C2707" t="str">
        <f t="shared" si="84"/>
        <v>Cleveland Park -- Morgan Blvd.</v>
      </c>
      <c r="D2707" s="1">
        <v>90</v>
      </c>
      <c r="E2707" t="s">
        <v>15</v>
      </c>
      <c r="F2707" t="s">
        <v>1</v>
      </c>
      <c r="G2707">
        <v>2</v>
      </c>
      <c r="H2707" s="1">
        <f t="shared" si="85"/>
        <v>180</v>
      </c>
      <c r="I2707" t="s">
        <v>8</v>
      </c>
      <c r="J2707" t="s">
        <v>78</v>
      </c>
    </row>
    <row r="2708" spans="1:10" x14ac:dyDescent="0.25">
      <c r="A2708" t="s">
        <v>27</v>
      </c>
      <c r="B2708" t="s">
        <v>251</v>
      </c>
      <c r="C2708" t="str">
        <f t="shared" si="84"/>
        <v>Cleveland Park -- Naylor Road</v>
      </c>
      <c r="D2708" s="1">
        <v>136</v>
      </c>
      <c r="E2708" t="s">
        <v>15</v>
      </c>
      <c r="F2708" t="s">
        <v>4</v>
      </c>
      <c r="G2708">
        <v>2</v>
      </c>
      <c r="H2708" s="1">
        <f t="shared" si="85"/>
        <v>272</v>
      </c>
      <c r="I2708" t="s">
        <v>8</v>
      </c>
      <c r="J2708" t="s">
        <v>78</v>
      </c>
    </row>
    <row r="2709" spans="1:10" x14ac:dyDescent="0.25">
      <c r="A2709" t="s">
        <v>27</v>
      </c>
      <c r="B2709" t="s">
        <v>252</v>
      </c>
      <c r="C2709" t="str">
        <f t="shared" si="84"/>
        <v>Cleveland Park -- New Carrollton</v>
      </c>
      <c r="D2709" s="1">
        <v>341</v>
      </c>
      <c r="E2709" t="s">
        <v>15</v>
      </c>
      <c r="F2709" t="s">
        <v>25</v>
      </c>
      <c r="G2709">
        <v>2</v>
      </c>
      <c r="H2709" s="1">
        <f t="shared" si="85"/>
        <v>682</v>
      </c>
      <c r="I2709" t="s">
        <v>8</v>
      </c>
      <c r="J2709" t="s">
        <v>78</v>
      </c>
    </row>
    <row r="2710" spans="1:10" x14ac:dyDescent="0.25">
      <c r="A2710" t="s">
        <v>27</v>
      </c>
      <c r="B2710" t="s">
        <v>159</v>
      </c>
      <c r="C2710" t="str">
        <f t="shared" si="84"/>
        <v>Cleveland Park -- Prince George's Plaza</v>
      </c>
      <c r="D2710" s="1">
        <v>207</v>
      </c>
      <c r="E2710" t="s">
        <v>15</v>
      </c>
      <c r="F2710" t="s">
        <v>4</v>
      </c>
      <c r="G2710">
        <v>2</v>
      </c>
      <c r="H2710" s="1">
        <f t="shared" si="85"/>
        <v>414</v>
      </c>
      <c r="I2710" t="s">
        <v>8</v>
      </c>
      <c r="J2710" t="s">
        <v>78</v>
      </c>
    </row>
    <row r="2711" spans="1:10" x14ac:dyDescent="0.25">
      <c r="A2711" t="s">
        <v>27</v>
      </c>
      <c r="B2711" t="s">
        <v>162</v>
      </c>
      <c r="C2711" t="str">
        <f t="shared" si="84"/>
        <v>Cleveland Park -- Rockville</v>
      </c>
      <c r="D2711" s="1">
        <v>1192</v>
      </c>
      <c r="E2711" t="s">
        <v>15</v>
      </c>
      <c r="F2711" t="s">
        <v>15</v>
      </c>
      <c r="G2711">
        <v>1</v>
      </c>
      <c r="H2711" s="1">
        <f t="shared" si="85"/>
        <v>1192</v>
      </c>
      <c r="I2711" t="s">
        <v>8</v>
      </c>
      <c r="J2711" t="s">
        <v>78</v>
      </c>
    </row>
    <row r="2712" spans="1:10" x14ac:dyDescent="0.25">
      <c r="A2712" t="s">
        <v>27</v>
      </c>
      <c r="B2712" t="s">
        <v>164</v>
      </c>
      <c r="C2712" t="str">
        <f t="shared" si="84"/>
        <v>Cleveland Park -- Shady Grove</v>
      </c>
      <c r="D2712" s="1">
        <v>2011</v>
      </c>
      <c r="E2712" t="s">
        <v>15</v>
      </c>
      <c r="F2712" t="s">
        <v>15</v>
      </c>
      <c r="G2712">
        <v>1</v>
      </c>
      <c r="H2712" s="1">
        <f t="shared" si="85"/>
        <v>2011</v>
      </c>
      <c r="I2712" t="s">
        <v>8</v>
      </c>
      <c r="J2712" t="s">
        <v>78</v>
      </c>
    </row>
    <row r="2713" spans="1:10" x14ac:dyDescent="0.25">
      <c r="A2713" t="s">
        <v>27</v>
      </c>
      <c r="B2713" t="s">
        <v>166</v>
      </c>
      <c r="C2713" t="str">
        <f t="shared" si="84"/>
        <v>Cleveland Park -- Silver Spring</v>
      </c>
      <c r="D2713" s="1">
        <v>1045</v>
      </c>
      <c r="E2713" t="s">
        <v>15</v>
      </c>
      <c r="F2713" t="s">
        <v>15</v>
      </c>
      <c r="G2713">
        <v>1</v>
      </c>
      <c r="H2713" s="1">
        <f t="shared" si="85"/>
        <v>1045</v>
      </c>
      <c r="I2713" t="s">
        <v>8</v>
      </c>
      <c r="J2713" t="s">
        <v>78</v>
      </c>
    </row>
    <row r="2714" spans="1:10" x14ac:dyDescent="0.25">
      <c r="A2714" t="s">
        <v>27</v>
      </c>
      <c r="B2714" t="s">
        <v>169</v>
      </c>
      <c r="C2714" t="str">
        <f t="shared" si="84"/>
        <v>Cleveland Park -- Spring Hill</v>
      </c>
      <c r="D2714" s="1">
        <v>54</v>
      </c>
      <c r="E2714" t="s">
        <v>15</v>
      </c>
      <c r="F2714" t="s">
        <v>125</v>
      </c>
      <c r="G2714">
        <v>2</v>
      </c>
      <c r="H2714" s="1">
        <f t="shared" si="85"/>
        <v>108</v>
      </c>
      <c r="I2714" t="s">
        <v>8</v>
      </c>
      <c r="J2714" t="s">
        <v>78</v>
      </c>
    </row>
    <row r="2715" spans="1:10" x14ac:dyDescent="0.25">
      <c r="A2715" t="s">
        <v>27</v>
      </c>
      <c r="B2715" t="s">
        <v>171</v>
      </c>
      <c r="C2715" t="str">
        <f t="shared" si="84"/>
        <v>Cleveland Park -- Suitland</v>
      </c>
      <c r="D2715" s="1">
        <v>231</v>
      </c>
      <c r="E2715" t="s">
        <v>15</v>
      </c>
      <c r="F2715" t="s">
        <v>4</v>
      </c>
      <c r="G2715">
        <v>2</v>
      </c>
      <c r="H2715" s="1">
        <f t="shared" si="85"/>
        <v>462</v>
      </c>
      <c r="I2715" t="s">
        <v>8</v>
      </c>
      <c r="J2715" t="s">
        <v>78</v>
      </c>
    </row>
    <row r="2716" spans="1:10" x14ac:dyDescent="0.25">
      <c r="A2716" t="s">
        <v>27</v>
      </c>
      <c r="B2716" t="s">
        <v>62</v>
      </c>
      <c r="C2716" t="str">
        <f t="shared" si="84"/>
        <v>Cleveland Park -- Twinbrook</v>
      </c>
      <c r="D2716" s="1">
        <v>1155</v>
      </c>
      <c r="E2716" t="s">
        <v>15</v>
      </c>
      <c r="F2716" t="s">
        <v>15</v>
      </c>
      <c r="G2716">
        <v>1</v>
      </c>
      <c r="H2716" s="1">
        <f t="shared" si="85"/>
        <v>1155</v>
      </c>
      <c r="I2716" t="s">
        <v>8</v>
      </c>
      <c r="J2716" t="s">
        <v>78</v>
      </c>
    </row>
    <row r="2717" spans="1:10" x14ac:dyDescent="0.25">
      <c r="A2717" t="s">
        <v>27</v>
      </c>
      <c r="B2717" t="s">
        <v>63</v>
      </c>
      <c r="C2717" t="str">
        <f t="shared" si="84"/>
        <v>Cleveland Park -- Tysons Corner</v>
      </c>
      <c r="D2717" s="1">
        <v>186</v>
      </c>
      <c r="E2717" t="s">
        <v>15</v>
      </c>
      <c r="F2717" t="s">
        <v>125</v>
      </c>
      <c r="G2717">
        <v>2</v>
      </c>
      <c r="H2717" s="1">
        <f t="shared" si="85"/>
        <v>372</v>
      </c>
      <c r="I2717" t="s">
        <v>8</v>
      </c>
      <c r="J2717" t="s">
        <v>78</v>
      </c>
    </row>
    <row r="2718" spans="1:10" x14ac:dyDescent="0.25">
      <c r="A2718" t="s">
        <v>27</v>
      </c>
      <c r="B2718" t="s">
        <v>200</v>
      </c>
      <c r="C2718" t="str">
        <f t="shared" si="84"/>
        <v>Cleveland Park -- Vienna</v>
      </c>
      <c r="D2718" s="1">
        <v>422</v>
      </c>
      <c r="E2718" t="s">
        <v>15</v>
      </c>
      <c r="F2718" t="s">
        <v>25</v>
      </c>
      <c r="G2718">
        <v>2</v>
      </c>
      <c r="H2718" s="1">
        <f t="shared" si="85"/>
        <v>844</v>
      </c>
      <c r="I2718" t="s">
        <v>8</v>
      </c>
      <c r="J2718" t="s">
        <v>78</v>
      </c>
    </row>
    <row r="2719" spans="1:10" x14ac:dyDescent="0.25">
      <c r="A2719" t="s">
        <v>27</v>
      </c>
      <c r="B2719" t="s">
        <v>203</v>
      </c>
      <c r="C2719" t="str">
        <f t="shared" si="84"/>
        <v>Cleveland Park -- West Falls Church</v>
      </c>
      <c r="D2719" s="1">
        <v>55</v>
      </c>
      <c r="E2719" t="s">
        <v>15</v>
      </c>
      <c r="F2719" t="s">
        <v>25</v>
      </c>
      <c r="G2719">
        <v>2</v>
      </c>
      <c r="H2719" s="1">
        <f t="shared" si="85"/>
        <v>110</v>
      </c>
      <c r="I2719" t="s">
        <v>8</v>
      </c>
      <c r="J2719" t="s">
        <v>78</v>
      </c>
    </row>
    <row r="2720" spans="1:10" x14ac:dyDescent="0.25">
      <c r="A2720" t="s">
        <v>27</v>
      </c>
      <c r="B2720" t="s">
        <v>205</v>
      </c>
      <c r="C2720" t="str">
        <f t="shared" si="84"/>
        <v>Cleveland Park -- Wheaton</v>
      </c>
      <c r="D2720" s="1">
        <v>281</v>
      </c>
      <c r="E2720" t="s">
        <v>15</v>
      </c>
      <c r="F2720" t="s">
        <v>15</v>
      </c>
      <c r="G2720">
        <v>1</v>
      </c>
      <c r="H2720" s="1">
        <f t="shared" si="85"/>
        <v>281</v>
      </c>
      <c r="I2720" t="s">
        <v>8</v>
      </c>
      <c r="J2720" t="s">
        <v>78</v>
      </c>
    </row>
    <row r="2721" spans="1:10" x14ac:dyDescent="0.25">
      <c r="A2721" t="s">
        <v>27</v>
      </c>
      <c r="B2721" t="s">
        <v>206</v>
      </c>
      <c r="C2721" t="str">
        <f t="shared" si="84"/>
        <v>Cleveland Park -- White Flint</v>
      </c>
      <c r="D2721" s="1">
        <v>1071</v>
      </c>
      <c r="E2721" t="s">
        <v>15</v>
      </c>
      <c r="F2721" t="s">
        <v>15</v>
      </c>
      <c r="G2721">
        <v>1</v>
      </c>
      <c r="H2721" s="1">
        <f t="shared" si="85"/>
        <v>1071</v>
      </c>
      <c r="I2721" t="s">
        <v>8</v>
      </c>
      <c r="J2721" t="s">
        <v>78</v>
      </c>
    </row>
    <row r="2722" spans="1:10" x14ac:dyDescent="0.25">
      <c r="A2722" t="s">
        <v>27</v>
      </c>
      <c r="B2722" t="s">
        <v>207</v>
      </c>
      <c r="C2722" t="str">
        <f t="shared" si="84"/>
        <v>Cleveland Park -- Wiehle</v>
      </c>
      <c r="D2722" s="1">
        <v>391</v>
      </c>
      <c r="E2722" t="s">
        <v>15</v>
      </c>
      <c r="F2722" t="s">
        <v>125</v>
      </c>
      <c r="G2722">
        <v>2</v>
      </c>
      <c r="H2722" s="1">
        <f t="shared" si="85"/>
        <v>782</v>
      </c>
      <c r="I2722" t="s">
        <v>8</v>
      </c>
      <c r="J2722" t="s">
        <v>78</v>
      </c>
    </row>
    <row r="2723" spans="1:10" x14ac:dyDescent="0.25">
      <c r="A2723" t="s">
        <v>28</v>
      </c>
      <c r="B2723" t="s">
        <v>6</v>
      </c>
      <c r="C2723" t="str">
        <f t="shared" si="84"/>
        <v>College Park-U of MD -- Archives-Navy Memorial</v>
      </c>
      <c r="D2723" s="1">
        <v>6692</v>
      </c>
      <c r="E2723" t="s">
        <v>4</v>
      </c>
      <c r="F2723" t="s">
        <v>7</v>
      </c>
      <c r="G2723">
        <v>1</v>
      </c>
      <c r="H2723" s="1">
        <f t="shared" si="85"/>
        <v>6692</v>
      </c>
      <c r="I2723" t="s">
        <v>8</v>
      </c>
      <c r="J2723" t="s">
        <v>78</v>
      </c>
    </row>
    <row r="2724" spans="1:10" x14ac:dyDescent="0.25">
      <c r="A2724" t="s">
        <v>28</v>
      </c>
      <c r="B2724" t="s">
        <v>22</v>
      </c>
      <c r="C2724" t="str">
        <f t="shared" si="84"/>
        <v>College Park-U of MD -- Capitol South</v>
      </c>
      <c r="D2724" s="1">
        <v>1044</v>
      </c>
      <c r="E2724" t="s">
        <v>4</v>
      </c>
      <c r="F2724" t="s">
        <v>23</v>
      </c>
      <c r="G2724">
        <v>2</v>
      </c>
      <c r="H2724" s="1">
        <f t="shared" si="85"/>
        <v>2088</v>
      </c>
      <c r="I2724" t="s">
        <v>8</v>
      </c>
      <c r="J2724" t="s">
        <v>78</v>
      </c>
    </row>
    <row r="2725" spans="1:10" x14ac:dyDescent="0.25">
      <c r="A2725" t="s">
        <v>28</v>
      </c>
      <c r="B2725" t="s">
        <v>27</v>
      </c>
      <c r="C2725" t="str">
        <f t="shared" si="84"/>
        <v>College Park-U of MD -- Cleveland Park</v>
      </c>
      <c r="D2725" s="1">
        <v>474</v>
      </c>
      <c r="E2725" t="s">
        <v>4</v>
      </c>
      <c r="F2725" t="s">
        <v>15</v>
      </c>
      <c r="G2725">
        <v>2</v>
      </c>
      <c r="H2725" s="1">
        <f t="shared" si="85"/>
        <v>948</v>
      </c>
      <c r="I2725" t="s">
        <v>8</v>
      </c>
      <c r="J2725" t="s">
        <v>78</v>
      </c>
    </row>
    <row r="2726" spans="1:10" x14ac:dyDescent="0.25">
      <c r="A2726" t="s">
        <v>28</v>
      </c>
      <c r="B2726" t="s">
        <v>154</v>
      </c>
      <c r="C2726" t="str">
        <f t="shared" si="84"/>
        <v>College Park-U of MD -- Columbia Heights</v>
      </c>
      <c r="D2726" s="1">
        <v>7987</v>
      </c>
      <c r="E2726" t="s">
        <v>4</v>
      </c>
      <c r="F2726" t="s">
        <v>7</v>
      </c>
      <c r="G2726">
        <v>1</v>
      </c>
      <c r="H2726" s="1">
        <f t="shared" si="85"/>
        <v>7987</v>
      </c>
      <c r="I2726" t="s">
        <v>8</v>
      </c>
      <c r="J2726" t="s">
        <v>78</v>
      </c>
    </row>
    <row r="2727" spans="1:10" x14ac:dyDescent="0.25">
      <c r="A2727" t="s">
        <v>28</v>
      </c>
      <c r="B2727" t="s">
        <v>270</v>
      </c>
      <c r="C2727" t="str">
        <f t="shared" si="84"/>
        <v>College Park-U of MD -- Dupont Circle</v>
      </c>
      <c r="D2727" s="1">
        <v>3949</v>
      </c>
      <c r="E2727" t="s">
        <v>4</v>
      </c>
      <c r="F2727" t="s">
        <v>15</v>
      </c>
      <c r="G2727">
        <v>2</v>
      </c>
      <c r="H2727" s="1">
        <f t="shared" si="85"/>
        <v>7898</v>
      </c>
      <c r="I2727" t="s">
        <v>8</v>
      </c>
      <c r="J2727" t="s">
        <v>78</v>
      </c>
    </row>
    <row r="2728" spans="1:10" x14ac:dyDescent="0.25">
      <c r="A2728" t="s">
        <v>28</v>
      </c>
      <c r="B2728" t="s">
        <v>272</v>
      </c>
      <c r="C2728" t="str">
        <f t="shared" si="84"/>
        <v>College Park-U of MD -- Eastern Market</v>
      </c>
      <c r="D2728" s="1">
        <v>652</v>
      </c>
      <c r="E2728" t="s">
        <v>4</v>
      </c>
      <c r="F2728" t="s">
        <v>23</v>
      </c>
      <c r="G2728">
        <v>2</v>
      </c>
      <c r="H2728" s="1">
        <f t="shared" si="85"/>
        <v>1304</v>
      </c>
      <c r="I2728" t="s">
        <v>8</v>
      </c>
      <c r="J2728" t="s">
        <v>78</v>
      </c>
    </row>
    <row r="2729" spans="1:10" x14ac:dyDescent="0.25">
      <c r="A2729" t="s">
        <v>28</v>
      </c>
      <c r="B2729" t="s">
        <v>275</v>
      </c>
      <c r="C2729" t="str">
        <f t="shared" si="84"/>
        <v>College Park-U of MD -- Farragut North</v>
      </c>
      <c r="D2729" s="1">
        <v>5306</v>
      </c>
      <c r="E2729" t="s">
        <v>4</v>
      </c>
      <c r="F2729" t="s">
        <v>15</v>
      </c>
      <c r="G2729">
        <v>2</v>
      </c>
      <c r="H2729" s="1">
        <f t="shared" si="85"/>
        <v>10612</v>
      </c>
      <c r="I2729" t="s">
        <v>8</v>
      </c>
      <c r="J2729" t="s">
        <v>78</v>
      </c>
    </row>
    <row r="2730" spans="1:10" x14ac:dyDescent="0.25">
      <c r="A2730" t="s">
        <v>28</v>
      </c>
      <c r="B2730" t="s">
        <v>276</v>
      </c>
      <c r="C2730" t="str">
        <f t="shared" si="84"/>
        <v>College Park-U of MD -- Farragut West</v>
      </c>
      <c r="D2730" s="1">
        <v>1478</v>
      </c>
      <c r="E2730" t="s">
        <v>4</v>
      </c>
      <c r="F2730" t="s">
        <v>23</v>
      </c>
      <c r="G2730">
        <v>2</v>
      </c>
      <c r="H2730" s="1">
        <f t="shared" si="85"/>
        <v>2956</v>
      </c>
      <c r="I2730" t="s">
        <v>8</v>
      </c>
      <c r="J2730" t="s">
        <v>78</v>
      </c>
    </row>
    <row r="2731" spans="1:10" x14ac:dyDescent="0.25">
      <c r="A2731" t="s">
        <v>28</v>
      </c>
      <c r="B2731" t="s">
        <v>277</v>
      </c>
      <c r="C2731" t="str">
        <f t="shared" si="84"/>
        <v>College Park-U of MD -- Federal Center SW</v>
      </c>
      <c r="D2731" s="1">
        <v>486</v>
      </c>
      <c r="E2731" t="s">
        <v>4</v>
      </c>
      <c r="F2731" t="s">
        <v>23</v>
      </c>
      <c r="G2731">
        <v>2</v>
      </c>
      <c r="H2731" s="1">
        <f t="shared" si="85"/>
        <v>972</v>
      </c>
      <c r="I2731" t="s">
        <v>8</v>
      </c>
      <c r="J2731" t="s">
        <v>78</v>
      </c>
    </row>
    <row r="2732" spans="1:10" x14ac:dyDescent="0.25">
      <c r="A2732" t="s">
        <v>28</v>
      </c>
      <c r="B2732" t="s">
        <v>278</v>
      </c>
      <c r="C2732" t="str">
        <f t="shared" si="84"/>
        <v>College Park-U of MD -- Federal Triangle</v>
      </c>
      <c r="D2732" s="1">
        <v>1212</v>
      </c>
      <c r="E2732" t="s">
        <v>4</v>
      </c>
      <c r="F2732" t="s">
        <v>23</v>
      </c>
      <c r="G2732">
        <v>2</v>
      </c>
      <c r="H2732" s="1">
        <f t="shared" si="85"/>
        <v>2424</v>
      </c>
      <c r="I2732" t="s">
        <v>8</v>
      </c>
      <c r="J2732" t="s">
        <v>78</v>
      </c>
    </row>
    <row r="2733" spans="1:10" x14ac:dyDescent="0.25">
      <c r="A2733" t="s">
        <v>28</v>
      </c>
      <c r="B2733" t="s">
        <v>279</v>
      </c>
      <c r="C2733" t="str">
        <f t="shared" si="84"/>
        <v>College Park-U of MD -- Foggy Bottom</v>
      </c>
      <c r="D2733" s="1">
        <v>3815</v>
      </c>
      <c r="E2733" t="s">
        <v>4</v>
      </c>
      <c r="F2733" t="s">
        <v>23</v>
      </c>
      <c r="G2733">
        <v>2</v>
      </c>
      <c r="H2733" s="1">
        <f t="shared" si="85"/>
        <v>7630</v>
      </c>
      <c r="I2733" t="s">
        <v>8</v>
      </c>
      <c r="J2733" t="s">
        <v>78</v>
      </c>
    </row>
    <row r="2734" spans="1:10" x14ac:dyDescent="0.25">
      <c r="A2734" t="s">
        <v>28</v>
      </c>
      <c r="B2734" t="s">
        <v>120</v>
      </c>
      <c r="C2734" t="str">
        <f t="shared" si="84"/>
        <v>College Park-U of MD -- Gallery Place-Chinatown</v>
      </c>
      <c r="D2734" s="1">
        <v>10453</v>
      </c>
      <c r="E2734" t="s">
        <v>4</v>
      </c>
      <c r="F2734" t="s">
        <v>117</v>
      </c>
      <c r="G2734">
        <v>1</v>
      </c>
      <c r="H2734" s="1">
        <f t="shared" si="85"/>
        <v>10453</v>
      </c>
      <c r="I2734" t="s">
        <v>8</v>
      </c>
      <c r="J2734" t="s">
        <v>78</v>
      </c>
    </row>
    <row r="2735" spans="1:10" x14ac:dyDescent="0.25">
      <c r="A2735" t="s">
        <v>28</v>
      </c>
      <c r="B2735" t="s">
        <v>121</v>
      </c>
      <c r="C2735" t="str">
        <f t="shared" si="84"/>
        <v>College Park-U of MD -- Georgia Avenue-Petworth</v>
      </c>
      <c r="D2735" s="1">
        <v>3333</v>
      </c>
      <c r="E2735" t="s">
        <v>4</v>
      </c>
      <c r="F2735" t="s">
        <v>7</v>
      </c>
      <c r="G2735">
        <v>1</v>
      </c>
      <c r="H2735" s="1">
        <f t="shared" si="85"/>
        <v>3333</v>
      </c>
      <c r="I2735" t="s">
        <v>8</v>
      </c>
      <c r="J2735" t="s">
        <v>78</v>
      </c>
    </row>
    <row r="2736" spans="1:10" x14ac:dyDescent="0.25">
      <c r="A2736" t="s">
        <v>28</v>
      </c>
      <c r="B2736" t="s">
        <v>128</v>
      </c>
      <c r="C2736" t="str">
        <f t="shared" si="84"/>
        <v>College Park-U of MD -- Judiciary Square</v>
      </c>
      <c r="D2736" s="1">
        <v>994</v>
      </c>
      <c r="E2736" t="s">
        <v>4</v>
      </c>
      <c r="F2736" t="s">
        <v>15</v>
      </c>
      <c r="G2736">
        <v>2</v>
      </c>
      <c r="H2736" s="1">
        <f t="shared" si="85"/>
        <v>1988</v>
      </c>
      <c r="I2736" t="s">
        <v>8</v>
      </c>
      <c r="J2736" t="s">
        <v>78</v>
      </c>
    </row>
    <row r="2737" spans="1:10" x14ac:dyDescent="0.25">
      <c r="A2737" t="s">
        <v>28</v>
      </c>
      <c r="B2737" t="s">
        <v>132</v>
      </c>
      <c r="C2737" t="str">
        <f t="shared" si="84"/>
        <v>College Park-U of MD -- L'Enfant Plaza</v>
      </c>
      <c r="D2737" s="1">
        <v>5198</v>
      </c>
      <c r="E2737" t="s">
        <v>4</v>
      </c>
      <c r="F2737" t="s">
        <v>133</v>
      </c>
      <c r="G2737">
        <v>1</v>
      </c>
      <c r="H2737" s="1">
        <f t="shared" si="85"/>
        <v>5198</v>
      </c>
      <c r="I2737" t="s">
        <v>8</v>
      </c>
      <c r="J2737" t="s">
        <v>78</v>
      </c>
    </row>
    <row r="2738" spans="1:10" x14ac:dyDescent="0.25">
      <c r="A2738" t="s">
        <v>28</v>
      </c>
      <c r="B2738" t="s">
        <v>181</v>
      </c>
      <c r="C2738" t="str">
        <f t="shared" si="84"/>
        <v>College Park-U of MD -- McPherson Square</v>
      </c>
      <c r="D2738" s="1">
        <v>1172</v>
      </c>
      <c r="E2738" t="s">
        <v>4</v>
      </c>
      <c r="F2738" t="s">
        <v>23</v>
      </c>
      <c r="G2738">
        <v>2</v>
      </c>
      <c r="H2738" s="1">
        <f t="shared" si="85"/>
        <v>2344</v>
      </c>
      <c r="I2738" t="s">
        <v>8</v>
      </c>
      <c r="J2738" t="s">
        <v>78</v>
      </c>
    </row>
    <row r="2739" spans="1:10" x14ac:dyDescent="0.25">
      <c r="A2739" t="s">
        <v>28</v>
      </c>
      <c r="B2739" t="s">
        <v>183</v>
      </c>
      <c r="C2739" t="str">
        <f t="shared" si="84"/>
        <v>College Park-U of MD -- Metro Center</v>
      </c>
      <c r="D2739" s="1">
        <v>3061</v>
      </c>
      <c r="E2739" t="s">
        <v>4</v>
      </c>
      <c r="F2739" t="s">
        <v>184</v>
      </c>
      <c r="G2739">
        <v>2</v>
      </c>
      <c r="H2739" s="1">
        <f t="shared" si="85"/>
        <v>6122</v>
      </c>
      <c r="I2739" t="s">
        <v>8</v>
      </c>
      <c r="J2739" t="s">
        <v>78</v>
      </c>
    </row>
    <row r="2740" spans="1:10" x14ac:dyDescent="0.25">
      <c r="A2740" t="s">
        <v>28</v>
      </c>
      <c r="B2740" t="s">
        <v>249</v>
      </c>
      <c r="C2740" t="str">
        <f t="shared" si="84"/>
        <v>College Park-U of MD -- Mt. Vernon Square-UDC</v>
      </c>
      <c r="D2740" s="1">
        <v>2600</v>
      </c>
      <c r="E2740" t="s">
        <v>4</v>
      </c>
      <c r="F2740" t="s">
        <v>7</v>
      </c>
      <c r="G2740">
        <v>1</v>
      </c>
      <c r="H2740" s="1">
        <f t="shared" si="85"/>
        <v>2600</v>
      </c>
      <c r="I2740" t="s">
        <v>8</v>
      </c>
      <c r="J2740" t="s">
        <v>78</v>
      </c>
    </row>
    <row r="2741" spans="1:10" x14ac:dyDescent="0.25">
      <c r="A2741" t="s">
        <v>28</v>
      </c>
      <c r="B2741" t="s">
        <v>250</v>
      </c>
      <c r="C2741" t="str">
        <f t="shared" si="84"/>
        <v>College Park-U of MD -- Navy Yard</v>
      </c>
      <c r="D2741" s="1">
        <v>2010</v>
      </c>
      <c r="E2741" t="s">
        <v>4</v>
      </c>
      <c r="F2741" t="s">
        <v>4</v>
      </c>
      <c r="G2741">
        <v>1</v>
      </c>
      <c r="H2741" s="1">
        <f t="shared" si="85"/>
        <v>2010</v>
      </c>
      <c r="I2741" t="s">
        <v>8</v>
      </c>
      <c r="J2741" t="s">
        <v>78</v>
      </c>
    </row>
    <row r="2742" spans="1:10" x14ac:dyDescent="0.25">
      <c r="A2742" t="s">
        <v>28</v>
      </c>
      <c r="B2742" t="s">
        <v>155</v>
      </c>
      <c r="C2742" t="str">
        <f t="shared" si="84"/>
        <v>College Park-U of MD -- New York Ave</v>
      </c>
      <c r="D2742" s="1">
        <v>1660</v>
      </c>
      <c r="E2742" t="s">
        <v>4</v>
      </c>
      <c r="F2742" t="s">
        <v>15</v>
      </c>
      <c r="G2742">
        <v>2</v>
      </c>
      <c r="H2742" s="1">
        <f t="shared" si="85"/>
        <v>3320</v>
      </c>
      <c r="I2742" t="s">
        <v>8</v>
      </c>
      <c r="J2742" t="s">
        <v>78</v>
      </c>
    </row>
    <row r="2743" spans="1:10" x14ac:dyDescent="0.25">
      <c r="A2743" t="s">
        <v>28</v>
      </c>
      <c r="B2743" t="s">
        <v>158</v>
      </c>
      <c r="C2743" t="str">
        <f t="shared" si="84"/>
        <v>College Park-U of MD -- Potomac Avenue</v>
      </c>
      <c r="D2743" s="1">
        <v>142</v>
      </c>
      <c r="E2743" t="s">
        <v>4</v>
      </c>
      <c r="F2743" t="s">
        <v>23</v>
      </c>
      <c r="G2743">
        <v>2</v>
      </c>
      <c r="H2743" s="1">
        <f t="shared" si="85"/>
        <v>284</v>
      </c>
      <c r="I2743" t="s">
        <v>8</v>
      </c>
      <c r="J2743" t="s">
        <v>78</v>
      </c>
    </row>
    <row r="2744" spans="1:10" x14ac:dyDescent="0.25">
      <c r="A2744" t="s">
        <v>28</v>
      </c>
      <c r="B2744" t="s">
        <v>165</v>
      </c>
      <c r="C2744" t="str">
        <f t="shared" si="84"/>
        <v>College Park-U of MD -- Shaw-Howard University</v>
      </c>
      <c r="D2744" s="1">
        <v>2386</v>
      </c>
      <c r="E2744" t="s">
        <v>4</v>
      </c>
      <c r="F2744" t="s">
        <v>7</v>
      </c>
      <c r="G2744">
        <v>1</v>
      </c>
      <c r="H2744" s="1">
        <f t="shared" si="85"/>
        <v>2386</v>
      </c>
      <c r="I2744" t="s">
        <v>8</v>
      </c>
      <c r="J2744" t="s">
        <v>78</v>
      </c>
    </row>
    <row r="2745" spans="1:10" x14ac:dyDescent="0.25">
      <c r="A2745" t="s">
        <v>28</v>
      </c>
      <c r="B2745" t="s">
        <v>167</v>
      </c>
      <c r="C2745" t="str">
        <f t="shared" si="84"/>
        <v>College Park-U of MD -- Smithsonian</v>
      </c>
      <c r="D2745" s="1">
        <v>2638</v>
      </c>
      <c r="E2745" t="s">
        <v>4</v>
      </c>
      <c r="F2745" t="s">
        <v>23</v>
      </c>
      <c r="G2745">
        <v>2</v>
      </c>
      <c r="H2745" s="1">
        <f t="shared" si="85"/>
        <v>5276</v>
      </c>
      <c r="I2745" t="s">
        <v>8</v>
      </c>
      <c r="J2745" t="s">
        <v>78</v>
      </c>
    </row>
    <row r="2746" spans="1:10" x14ac:dyDescent="0.25">
      <c r="A2746" t="s">
        <v>28</v>
      </c>
      <c r="B2746" t="s">
        <v>170</v>
      </c>
      <c r="C2746" t="str">
        <f t="shared" si="84"/>
        <v>College Park-U of MD -- Stadium-Armory</v>
      </c>
      <c r="D2746" s="1">
        <v>330</v>
      </c>
      <c r="E2746" t="s">
        <v>4</v>
      </c>
      <c r="F2746" t="s">
        <v>23</v>
      </c>
      <c r="G2746">
        <v>2</v>
      </c>
      <c r="H2746" s="1">
        <f t="shared" si="85"/>
        <v>660</v>
      </c>
      <c r="I2746" t="s">
        <v>8</v>
      </c>
      <c r="J2746" t="s">
        <v>78</v>
      </c>
    </row>
    <row r="2747" spans="1:10" x14ac:dyDescent="0.25">
      <c r="A2747" t="s">
        <v>28</v>
      </c>
      <c r="B2747" t="s">
        <v>61</v>
      </c>
      <c r="C2747" t="str">
        <f t="shared" si="84"/>
        <v>College Park-U of MD -- Tenleytown-AU</v>
      </c>
      <c r="D2747" s="1">
        <v>895</v>
      </c>
      <c r="E2747" t="s">
        <v>4</v>
      </c>
      <c r="F2747" t="s">
        <v>15</v>
      </c>
      <c r="G2747">
        <v>2</v>
      </c>
      <c r="H2747" s="1">
        <f t="shared" si="85"/>
        <v>1790</v>
      </c>
      <c r="I2747" t="s">
        <v>8</v>
      </c>
      <c r="J2747" t="s">
        <v>78</v>
      </c>
    </row>
    <row r="2748" spans="1:10" x14ac:dyDescent="0.25">
      <c r="A2748" t="s">
        <v>28</v>
      </c>
      <c r="B2748" t="s">
        <v>64</v>
      </c>
      <c r="C2748" t="str">
        <f t="shared" si="84"/>
        <v>College Park-U of MD -- U Street-Cardozo</v>
      </c>
      <c r="D2748" s="1">
        <v>7168</v>
      </c>
      <c r="E2748" t="s">
        <v>4</v>
      </c>
      <c r="F2748" t="s">
        <v>7</v>
      </c>
      <c r="G2748">
        <v>1</v>
      </c>
      <c r="H2748" s="1">
        <f t="shared" si="85"/>
        <v>7168</v>
      </c>
      <c r="I2748" t="s">
        <v>8</v>
      </c>
      <c r="J2748" t="s">
        <v>78</v>
      </c>
    </row>
    <row r="2749" spans="1:10" x14ac:dyDescent="0.25">
      <c r="A2749" t="s">
        <v>28</v>
      </c>
      <c r="B2749" t="s">
        <v>65</v>
      </c>
      <c r="C2749" t="str">
        <f t="shared" si="84"/>
        <v>College Park-U of MD -- Union Station</v>
      </c>
      <c r="D2749" s="1">
        <v>6403</v>
      </c>
      <c r="E2749" t="s">
        <v>4</v>
      </c>
      <c r="F2749" t="s">
        <v>15</v>
      </c>
      <c r="G2749">
        <v>2</v>
      </c>
      <c r="H2749" s="1">
        <f t="shared" si="85"/>
        <v>12806</v>
      </c>
      <c r="I2749" t="s">
        <v>8</v>
      </c>
      <c r="J2749" t="s">
        <v>78</v>
      </c>
    </row>
    <row r="2750" spans="1:10" x14ac:dyDescent="0.25">
      <c r="A2750" t="s">
        <v>28</v>
      </c>
      <c r="B2750" t="s">
        <v>199</v>
      </c>
      <c r="C2750" t="str">
        <f t="shared" si="84"/>
        <v>College Park-U of MD -- Van Ness-UDC</v>
      </c>
      <c r="D2750" s="1">
        <v>460</v>
      </c>
      <c r="E2750" t="s">
        <v>4</v>
      </c>
      <c r="F2750" t="s">
        <v>15</v>
      </c>
      <c r="G2750">
        <v>2</v>
      </c>
      <c r="H2750" s="1">
        <f t="shared" si="85"/>
        <v>920</v>
      </c>
      <c r="I2750" t="s">
        <v>8</v>
      </c>
      <c r="J2750" t="s">
        <v>78</v>
      </c>
    </row>
    <row r="2751" spans="1:10" x14ac:dyDescent="0.25">
      <c r="A2751" t="s">
        <v>28</v>
      </c>
      <c r="B2751" t="s">
        <v>202</v>
      </c>
      <c r="C2751" t="str">
        <f t="shared" si="84"/>
        <v>College Park-U of MD -- Waterfront</v>
      </c>
      <c r="D2751" s="1">
        <v>753</v>
      </c>
      <c r="E2751" t="s">
        <v>4</v>
      </c>
      <c r="F2751" t="s">
        <v>7</v>
      </c>
      <c r="G2751">
        <v>1</v>
      </c>
      <c r="H2751" s="1">
        <f t="shared" si="85"/>
        <v>753</v>
      </c>
      <c r="I2751" t="s">
        <v>8</v>
      </c>
      <c r="J2751" t="s">
        <v>78</v>
      </c>
    </row>
    <row r="2752" spans="1:10" x14ac:dyDescent="0.25">
      <c r="A2752" t="s">
        <v>28</v>
      </c>
      <c r="B2752" t="s">
        <v>91</v>
      </c>
      <c r="C2752" t="str">
        <f t="shared" si="84"/>
        <v>College Park-U of MD -- Woodley Park-Zoo</v>
      </c>
      <c r="D2752" s="1">
        <v>940</v>
      </c>
      <c r="E2752" t="s">
        <v>4</v>
      </c>
      <c r="F2752" t="s">
        <v>15</v>
      </c>
      <c r="G2752">
        <v>2</v>
      </c>
      <c r="H2752" s="1">
        <f t="shared" si="85"/>
        <v>1880</v>
      </c>
      <c r="I2752" t="s">
        <v>8</v>
      </c>
      <c r="J2752" t="s">
        <v>78</v>
      </c>
    </row>
    <row r="2753" spans="1:10" x14ac:dyDescent="0.25">
      <c r="A2753" t="s">
        <v>154</v>
      </c>
      <c r="B2753" t="s">
        <v>0</v>
      </c>
      <c r="C2753" t="str">
        <f t="shared" si="84"/>
        <v>Columbia Heights -- Addison Road</v>
      </c>
      <c r="D2753" s="1">
        <v>1181</v>
      </c>
      <c r="E2753" t="s">
        <v>7</v>
      </c>
      <c r="F2753" t="s">
        <v>1</v>
      </c>
      <c r="G2753">
        <v>2</v>
      </c>
      <c r="H2753" s="1">
        <f t="shared" si="85"/>
        <v>2362</v>
      </c>
      <c r="I2753" t="s">
        <v>8</v>
      </c>
      <c r="J2753" t="s">
        <v>78</v>
      </c>
    </row>
    <row r="2754" spans="1:10" x14ac:dyDescent="0.25">
      <c r="A2754" t="s">
        <v>154</v>
      </c>
      <c r="B2754" t="s">
        <v>14</v>
      </c>
      <c r="C2754" t="str">
        <f t="shared" ref="C2754:C2817" si="86">(A2754&amp;" -- "&amp;B2754)</f>
        <v>Columbia Heights -- Bethesda</v>
      </c>
      <c r="D2754" s="1">
        <v>1695</v>
      </c>
      <c r="E2754" t="s">
        <v>7</v>
      </c>
      <c r="F2754" t="s">
        <v>15</v>
      </c>
      <c r="G2754">
        <v>2</v>
      </c>
      <c r="H2754" s="1">
        <f t="shared" ref="H2754:H2817" si="87">D2754*G2754</f>
        <v>3390</v>
      </c>
      <c r="I2754" t="s">
        <v>8</v>
      </c>
      <c r="J2754" t="s">
        <v>78</v>
      </c>
    </row>
    <row r="2755" spans="1:10" x14ac:dyDescent="0.25">
      <c r="A2755" t="s">
        <v>154</v>
      </c>
      <c r="B2755" t="s">
        <v>19</v>
      </c>
      <c r="C2755" t="str">
        <f t="shared" si="86"/>
        <v>Columbia Heights -- Branch Avenue</v>
      </c>
      <c r="D2755" s="1">
        <v>2543</v>
      </c>
      <c r="E2755" t="s">
        <v>7</v>
      </c>
      <c r="F2755" t="s">
        <v>4</v>
      </c>
      <c r="G2755">
        <v>1</v>
      </c>
      <c r="H2755" s="1">
        <f t="shared" si="87"/>
        <v>2543</v>
      </c>
      <c r="I2755" t="s">
        <v>8</v>
      </c>
      <c r="J2755" t="s">
        <v>78</v>
      </c>
    </row>
    <row r="2756" spans="1:10" x14ac:dyDescent="0.25">
      <c r="A2756" t="s">
        <v>154</v>
      </c>
      <c r="B2756" t="s">
        <v>24</v>
      </c>
      <c r="C2756" t="str">
        <f t="shared" si="86"/>
        <v>Columbia Heights -- Cheverly</v>
      </c>
      <c r="D2756" s="1">
        <v>331</v>
      </c>
      <c r="E2756" t="s">
        <v>7</v>
      </c>
      <c r="F2756" t="s">
        <v>25</v>
      </c>
      <c r="G2756">
        <v>2</v>
      </c>
      <c r="H2756" s="1">
        <f t="shared" si="87"/>
        <v>662</v>
      </c>
      <c r="I2756" t="s">
        <v>8</v>
      </c>
      <c r="J2756" t="s">
        <v>78</v>
      </c>
    </row>
    <row r="2757" spans="1:10" x14ac:dyDescent="0.25">
      <c r="A2757" t="s">
        <v>154</v>
      </c>
      <c r="B2757" t="s">
        <v>28</v>
      </c>
      <c r="C2757" t="str">
        <f t="shared" si="86"/>
        <v>Columbia Heights -- College Park-U of MD</v>
      </c>
      <c r="D2757" s="1">
        <v>8193</v>
      </c>
      <c r="E2757" t="s">
        <v>7</v>
      </c>
      <c r="F2757" t="s">
        <v>4</v>
      </c>
      <c r="G2757">
        <v>1</v>
      </c>
      <c r="H2757" s="1">
        <f t="shared" si="87"/>
        <v>8193</v>
      </c>
      <c r="I2757" t="s">
        <v>8</v>
      </c>
      <c r="J2757" t="s">
        <v>78</v>
      </c>
    </row>
    <row r="2758" spans="1:10" x14ac:dyDescent="0.25">
      <c r="A2758" t="s">
        <v>154</v>
      </c>
      <c r="B2758" t="s">
        <v>269</v>
      </c>
      <c r="C2758" t="str">
        <f t="shared" si="86"/>
        <v>Columbia Heights -- Dunn Loring</v>
      </c>
      <c r="D2758" s="1">
        <v>638</v>
      </c>
      <c r="E2758" t="s">
        <v>7</v>
      </c>
      <c r="F2758" t="s">
        <v>25</v>
      </c>
      <c r="G2758">
        <v>2</v>
      </c>
      <c r="H2758" s="1">
        <f t="shared" si="87"/>
        <v>1276</v>
      </c>
      <c r="I2758" t="s">
        <v>8</v>
      </c>
      <c r="J2758" t="s">
        <v>78</v>
      </c>
    </row>
    <row r="2759" spans="1:10" x14ac:dyDescent="0.25">
      <c r="A2759" t="s">
        <v>154</v>
      </c>
      <c r="B2759" t="s">
        <v>115</v>
      </c>
      <c r="C2759" t="str">
        <f t="shared" si="86"/>
        <v>Columbia Heights -- Forest Glen</v>
      </c>
      <c r="D2759" s="1">
        <v>598</v>
      </c>
      <c r="E2759" t="s">
        <v>7</v>
      </c>
      <c r="F2759" t="s">
        <v>15</v>
      </c>
      <c r="G2759">
        <v>2</v>
      </c>
      <c r="H2759" s="1">
        <f t="shared" si="87"/>
        <v>1196</v>
      </c>
      <c r="I2759" t="s">
        <v>8</v>
      </c>
      <c r="J2759" t="s">
        <v>78</v>
      </c>
    </row>
    <row r="2760" spans="1:10" x14ac:dyDescent="0.25">
      <c r="A2760" t="s">
        <v>154</v>
      </c>
      <c r="B2760" t="s">
        <v>118</v>
      </c>
      <c r="C2760" t="str">
        <f t="shared" si="86"/>
        <v>Columbia Heights -- Franconia-Springfield</v>
      </c>
      <c r="D2760" s="1">
        <v>1326</v>
      </c>
      <c r="E2760" t="s">
        <v>7</v>
      </c>
      <c r="F2760" t="s">
        <v>10</v>
      </c>
      <c r="G2760">
        <v>2</v>
      </c>
      <c r="H2760" s="1">
        <f t="shared" si="87"/>
        <v>2652</v>
      </c>
      <c r="I2760" t="s">
        <v>8</v>
      </c>
      <c r="J2760" t="s">
        <v>78</v>
      </c>
    </row>
    <row r="2761" spans="1:10" x14ac:dyDescent="0.25">
      <c r="A2761" t="s">
        <v>154</v>
      </c>
      <c r="B2761" t="s">
        <v>122</v>
      </c>
      <c r="C2761" t="str">
        <f t="shared" si="86"/>
        <v>Columbia Heights -- Glenmont</v>
      </c>
      <c r="D2761" s="1">
        <v>1773</v>
      </c>
      <c r="E2761" t="s">
        <v>7</v>
      </c>
      <c r="F2761" t="s">
        <v>15</v>
      </c>
      <c r="G2761">
        <v>2</v>
      </c>
      <c r="H2761" s="1">
        <f t="shared" si="87"/>
        <v>3546</v>
      </c>
      <c r="I2761" t="s">
        <v>8</v>
      </c>
      <c r="J2761" t="s">
        <v>78</v>
      </c>
    </row>
    <row r="2762" spans="1:10" x14ac:dyDescent="0.25">
      <c r="A2762" t="s">
        <v>154</v>
      </c>
      <c r="B2762" t="s">
        <v>123</v>
      </c>
      <c r="C2762" t="str">
        <f t="shared" si="86"/>
        <v>Columbia Heights -- Greenbelt</v>
      </c>
      <c r="D2762" s="1">
        <v>5712</v>
      </c>
      <c r="E2762" t="s">
        <v>7</v>
      </c>
      <c r="F2762" t="s">
        <v>4</v>
      </c>
      <c r="G2762">
        <v>1</v>
      </c>
      <c r="H2762" s="1">
        <f t="shared" si="87"/>
        <v>5712</v>
      </c>
      <c r="I2762" t="s">
        <v>8</v>
      </c>
      <c r="J2762" t="s">
        <v>78</v>
      </c>
    </row>
    <row r="2763" spans="1:10" x14ac:dyDescent="0.25">
      <c r="A2763" t="s">
        <v>154</v>
      </c>
      <c r="B2763" t="s">
        <v>124</v>
      </c>
      <c r="C2763" t="str">
        <f t="shared" si="86"/>
        <v>Columbia Heights -- Greensboro</v>
      </c>
      <c r="D2763" s="1">
        <v>197</v>
      </c>
      <c r="E2763" t="s">
        <v>7</v>
      </c>
      <c r="F2763" t="s">
        <v>125</v>
      </c>
      <c r="G2763">
        <v>2</v>
      </c>
      <c r="H2763" s="1">
        <f t="shared" si="87"/>
        <v>394</v>
      </c>
      <c r="I2763" t="s">
        <v>8</v>
      </c>
      <c r="J2763" t="s">
        <v>78</v>
      </c>
    </row>
    <row r="2764" spans="1:10" x14ac:dyDescent="0.25">
      <c r="A2764" t="s">
        <v>154</v>
      </c>
      <c r="B2764" t="s">
        <v>126</v>
      </c>
      <c r="C2764" t="str">
        <f t="shared" si="86"/>
        <v>Columbia Heights -- Grosvenor</v>
      </c>
      <c r="D2764" s="1">
        <v>235</v>
      </c>
      <c r="E2764" t="s">
        <v>7</v>
      </c>
      <c r="F2764" t="s">
        <v>15</v>
      </c>
      <c r="G2764">
        <v>2</v>
      </c>
      <c r="H2764" s="1">
        <f t="shared" si="87"/>
        <v>470</v>
      </c>
      <c r="I2764" t="s">
        <v>8</v>
      </c>
      <c r="J2764" t="s">
        <v>78</v>
      </c>
    </row>
    <row r="2765" spans="1:10" x14ac:dyDescent="0.25">
      <c r="A2765" t="s">
        <v>154</v>
      </c>
      <c r="B2765" t="s">
        <v>127</v>
      </c>
      <c r="C2765" t="str">
        <f t="shared" si="86"/>
        <v>Columbia Heights -- Huntington</v>
      </c>
      <c r="D2765" s="1">
        <v>2259</v>
      </c>
      <c r="E2765" t="s">
        <v>7</v>
      </c>
      <c r="F2765" t="s">
        <v>274</v>
      </c>
      <c r="G2765">
        <v>2</v>
      </c>
      <c r="H2765" s="1">
        <f t="shared" si="87"/>
        <v>4518</v>
      </c>
      <c r="I2765" t="s">
        <v>8</v>
      </c>
      <c r="J2765" t="s">
        <v>78</v>
      </c>
    </row>
    <row r="2766" spans="1:10" x14ac:dyDescent="0.25">
      <c r="A2766" t="s">
        <v>154</v>
      </c>
      <c r="B2766" t="s">
        <v>130</v>
      </c>
      <c r="C2766" t="str">
        <f t="shared" si="86"/>
        <v>Columbia Heights -- Landover</v>
      </c>
      <c r="D2766" s="1">
        <v>699</v>
      </c>
      <c r="E2766" t="s">
        <v>7</v>
      </c>
      <c r="F2766" t="s">
        <v>25</v>
      </c>
      <c r="G2766">
        <v>2</v>
      </c>
      <c r="H2766" s="1">
        <f t="shared" si="87"/>
        <v>1398</v>
      </c>
      <c r="I2766" t="s">
        <v>8</v>
      </c>
      <c r="J2766" t="s">
        <v>78</v>
      </c>
    </row>
    <row r="2767" spans="1:10" x14ac:dyDescent="0.25">
      <c r="A2767" t="s">
        <v>154</v>
      </c>
      <c r="B2767" t="s">
        <v>131</v>
      </c>
      <c r="C2767" t="str">
        <f t="shared" si="86"/>
        <v>Columbia Heights -- Largo Town Center</v>
      </c>
      <c r="D2767" s="1">
        <v>1302</v>
      </c>
      <c r="E2767" t="s">
        <v>7</v>
      </c>
      <c r="F2767" t="s">
        <v>1</v>
      </c>
      <c r="G2767">
        <v>2</v>
      </c>
      <c r="H2767" s="1">
        <f t="shared" si="87"/>
        <v>2604</v>
      </c>
      <c r="I2767" t="s">
        <v>8</v>
      </c>
      <c r="J2767" t="s">
        <v>78</v>
      </c>
    </row>
    <row r="2768" spans="1:10" x14ac:dyDescent="0.25">
      <c r="A2768" t="s">
        <v>154</v>
      </c>
      <c r="B2768" t="s">
        <v>134</v>
      </c>
      <c r="C2768" t="str">
        <f t="shared" si="86"/>
        <v>Columbia Heights -- McLean</v>
      </c>
      <c r="D2768" s="1">
        <v>205</v>
      </c>
      <c r="E2768" t="s">
        <v>7</v>
      </c>
      <c r="F2768" t="s">
        <v>125</v>
      </c>
      <c r="G2768">
        <v>2</v>
      </c>
      <c r="H2768" s="1">
        <f t="shared" si="87"/>
        <v>410</v>
      </c>
      <c r="I2768" t="s">
        <v>8</v>
      </c>
      <c r="J2768" t="s">
        <v>78</v>
      </c>
    </row>
    <row r="2769" spans="1:10" x14ac:dyDescent="0.25">
      <c r="A2769" t="s">
        <v>154</v>
      </c>
      <c r="B2769" t="s">
        <v>182</v>
      </c>
      <c r="C2769" t="str">
        <f t="shared" si="86"/>
        <v>Columbia Heights -- Medical Center</v>
      </c>
      <c r="D2769" s="1">
        <v>461</v>
      </c>
      <c r="E2769" t="s">
        <v>7</v>
      </c>
      <c r="F2769" t="s">
        <v>15</v>
      </c>
      <c r="G2769">
        <v>2</v>
      </c>
      <c r="H2769" s="1">
        <f t="shared" si="87"/>
        <v>922</v>
      </c>
      <c r="I2769" t="s">
        <v>8</v>
      </c>
      <c r="J2769" t="s">
        <v>78</v>
      </c>
    </row>
    <row r="2770" spans="1:10" x14ac:dyDescent="0.25">
      <c r="A2770" t="s">
        <v>154</v>
      </c>
      <c r="B2770" t="s">
        <v>186</v>
      </c>
      <c r="C2770" t="str">
        <f t="shared" si="86"/>
        <v>Columbia Heights -- Morgan Blvd.</v>
      </c>
      <c r="D2770" s="1">
        <v>811</v>
      </c>
      <c r="E2770" t="s">
        <v>7</v>
      </c>
      <c r="F2770" t="s">
        <v>1</v>
      </c>
      <c r="G2770">
        <v>2</v>
      </c>
      <c r="H2770" s="1">
        <f t="shared" si="87"/>
        <v>1622</v>
      </c>
      <c r="I2770" t="s">
        <v>8</v>
      </c>
      <c r="J2770" t="s">
        <v>78</v>
      </c>
    </row>
    <row r="2771" spans="1:10" x14ac:dyDescent="0.25">
      <c r="A2771" t="s">
        <v>154</v>
      </c>
      <c r="B2771" t="s">
        <v>251</v>
      </c>
      <c r="C2771" t="str">
        <f t="shared" si="86"/>
        <v>Columbia Heights -- Naylor Road</v>
      </c>
      <c r="D2771" s="1">
        <v>3030</v>
      </c>
      <c r="E2771" t="s">
        <v>7</v>
      </c>
      <c r="F2771" t="s">
        <v>4</v>
      </c>
      <c r="G2771">
        <v>1</v>
      </c>
      <c r="H2771" s="1">
        <f t="shared" si="87"/>
        <v>3030</v>
      </c>
      <c r="I2771" t="s">
        <v>8</v>
      </c>
      <c r="J2771" t="s">
        <v>78</v>
      </c>
    </row>
    <row r="2772" spans="1:10" x14ac:dyDescent="0.25">
      <c r="A2772" t="s">
        <v>154</v>
      </c>
      <c r="B2772" t="s">
        <v>252</v>
      </c>
      <c r="C2772" t="str">
        <f t="shared" si="86"/>
        <v>Columbia Heights -- New Carrollton</v>
      </c>
      <c r="D2772" s="1">
        <v>1374</v>
      </c>
      <c r="E2772" t="s">
        <v>7</v>
      </c>
      <c r="F2772" t="s">
        <v>25</v>
      </c>
      <c r="G2772">
        <v>2</v>
      </c>
      <c r="H2772" s="1">
        <f t="shared" si="87"/>
        <v>2748</v>
      </c>
      <c r="I2772" t="s">
        <v>8</v>
      </c>
      <c r="J2772" t="s">
        <v>78</v>
      </c>
    </row>
    <row r="2773" spans="1:10" x14ac:dyDescent="0.25">
      <c r="A2773" t="s">
        <v>154</v>
      </c>
      <c r="B2773" t="s">
        <v>159</v>
      </c>
      <c r="C2773" t="str">
        <f t="shared" si="86"/>
        <v>Columbia Heights -- Prince George's Plaza</v>
      </c>
      <c r="D2773" s="1">
        <v>10949</v>
      </c>
      <c r="E2773" t="s">
        <v>7</v>
      </c>
      <c r="F2773" t="s">
        <v>4</v>
      </c>
      <c r="G2773">
        <v>1</v>
      </c>
      <c r="H2773" s="1">
        <f t="shared" si="87"/>
        <v>10949</v>
      </c>
      <c r="I2773" t="s">
        <v>8</v>
      </c>
      <c r="J2773" t="s">
        <v>78</v>
      </c>
    </row>
    <row r="2774" spans="1:10" x14ac:dyDescent="0.25">
      <c r="A2774" t="s">
        <v>154</v>
      </c>
      <c r="B2774" t="s">
        <v>162</v>
      </c>
      <c r="C2774" t="str">
        <f t="shared" si="86"/>
        <v>Columbia Heights -- Rockville</v>
      </c>
      <c r="D2774" s="1">
        <v>483</v>
      </c>
      <c r="E2774" t="s">
        <v>7</v>
      </c>
      <c r="F2774" t="s">
        <v>15</v>
      </c>
      <c r="G2774">
        <v>2</v>
      </c>
      <c r="H2774" s="1">
        <f t="shared" si="87"/>
        <v>966</v>
      </c>
      <c r="I2774" t="s">
        <v>8</v>
      </c>
      <c r="J2774" t="s">
        <v>78</v>
      </c>
    </row>
    <row r="2775" spans="1:10" x14ac:dyDescent="0.25">
      <c r="A2775" t="s">
        <v>154</v>
      </c>
      <c r="B2775" t="s">
        <v>164</v>
      </c>
      <c r="C2775" t="str">
        <f t="shared" si="86"/>
        <v>Columbia Heights -- Shady Grove</v>
      </c>
      <c r="D2775" s="1">
        <v>1095</v>
      </c>
      <c r="E2775" t="s">
        <v>7</v>
      </c>
      <c r="F2775" t="s">
        <v>15</v>
      </c>
      <c r="G2775">
        <v>2</v>
      </c>
      <c r="H2775" s="1">
        <f t="shared" si="87"/>
        <v>2190</v>
      </c>
      <c r="I2775" t="s">
        <v>8</v>
      </c>
      <c r="J2775" t="s">
        <v>78</v>
      </c>
    </row>
    <row r="2776" spans="1:10" x14ac:dyDescent="0.25">
      <c r="A2776" t="s">
        <v>154</v>
      </c>
      <c r="B2776" t="s">
        <v>166</v>
      </c>
      <c r="C2776" t="str">
        <f t="shared" si="86"/>
        <v>Columbia Heights -- Silver Spring</v>
      </c>
      <c r="D2776" s="1">
        <v>4952</v>
      </c>
      <c r="E2776" t="s">
        <v>7</v>
      </c>
      <c r="F2776" t="s">
        <v>15</v>
      </c>
      <c r="G2776">
        <v>2</v>
      </c>
      <c r="H2776" s="1">
        <f t="shared" si="87"/>
        <v>9904</v>
      </c>
      <c r="I2776" t="s">
        <v>8</v>
      </c>
      <c r="J2776" t="s">
        <v>78</v>
      </c>
    </row>
    <row r="2777" spans="1:10" x14ac:dyDescent="0.25">
      <c r="A2777" t="s">
        <v>154</v>
      </c>
      <c r="B2777" t="s">
        <v>169</v>
      </c>
      <c r="C2777" t="str">
        <f t="shared" si="86"/>
        <v>Columbia Heights -- Spring Hill</v>
      </c>
      <c r="D2777" s="1">
        <v>159</v>
      </c>
      <c r="E2777" t="s">
        <v>7</v>
      </c>
      <c r="F2777" t="s">
        <v>125</v>
      </c>
      <c r="G2777">
        <v>2</v>
      </c>
      <c r="H2777" s="1">
        <f t="shared" si="87"/>
        <v>318</v>
      </c>
      <c r="I2777" t="s">
        <v>8</v>
      </c>
      <c r="J2777" t="s">
        <v>78</v>
      </c>
    </row>
    <row r="2778" spans="1:10" x14ac:dyDescent="0.25">
      <c r="A2778" t="s">
        <v>154</v>
      </c>
      <c r="B2778" t="s">
        <v>171</v>
      </c>
      <c r="C2778" t="str">
        <f t="shared" si="86"/>
        <v>Columbia Heights -- Suitland</v>
      </c>
      <c r="D2778" s="1">
        <v>4719</v>
      </c>
      <c r="E2778" t="s">
        <v>7</v>
      </c>
      <c r="F2778" t="s">
        <v>4</v>
      </c>
      <c r="G2778">
        <v>1</v>
      </c>
      <c r="H2778" s="1">
        <f t="shared" si="87"/>
        <v>4719</v>
      </c>
      <c r="I2778" t="s">
        <v>8</v>
      </c>
      <c r="J2778" t="s">
        <v>78</v>
      </c>
    </row>
    <row r="2779" spans="1:10" x14ac:dyDescent="0.25">
      <c r="A2779" t="s">
        <v>154</v>
      </c>
      <c r="B2779" t="s">
        <v>62</v>
      </c>
      <c r="C2779" t="str">
        <f t="shared" si="86"/>
        <v>Columbia Heights -- Twinbrook</v>
      </c>
      <c r="D2779" s="1">
        <v>298</v>
      </c>
      <c r="E2779" t="s">
        <v>7</v>
      </c>
      <c r="F2779" t="s">
        <v>15</v>
      </c>
      <c r="G2779">
        <v>2</v>
      </c>
      <c r="H2779" s="1">
        <f t="shared" si="87"/>
        <v>596</v>
      </c>
      <c r="I2779" t="s">
        <v>8</v>
      </c>
      <c r="J2779" t="s">
        <v>78</v>
      </c>
    </row>
    <row r="2780" spans="1:10" x14ac:dyDescent="0.25">
      <c r="A2780" t="s">
        <v>154</v>
      </c>
      <c r="B2780" t="s">
        <v>63</v>
      </c>
      <c r="C2780" t="str">
        <f t="shared" si="86"/>
        <v>Columbia Heights -- Tysons Corner</v>
      </c>
      <c r="D2780" s="1">
        <v>746</v>
      </c>
      <c r="E2780" t="s">
        <v>7</v>
      </c>
      <c r="F2780" t="s">
        <v>125</v>
      </c>
      <c r="G2780">
        <v>2</v>
      </c>
      <c r="H2780" s="1">
        <f t="shared" si="87"/>
        <v>1492</v>
      </c>
      <c r="I2780" t="s">
        <v>8</v>
      </c>
      <c r="J2780" t="s">
        <v>78</v>
      </c>
    </row>
    <row r="2781" spans="1:10" x14ac:dyDescent="0.25">
      <c r="A2781" t="s">
        <v>154</v>
      </c>
      <c r="B2781" t="s">
        <v>200</v>
      </c>
      <c r="C2781" t="str">
        <f t="shared" si="86"/>
        <v>Columbia Heights -- Vienna</v>
      </c>
      <c r="D2781" s="1">
        <v>1130</v>
      </c>
      <c r="E2781" t="s">
        <v>7</v>
      </c>
      <c r="F2781" t="s">
        <v>25</v>
      </c>
      <c r="G2781">
        <v>2</v>
      </c>
      <c r="H2781" s="1">
        <f t="shared" si="87"/>
        <v>2260</v>
      </c>
      <c r="I2781" t="s">
        <v>8</v>
      </c>
      <c r="J2781" t="s">
        <v>78</v>
      </c>
    </row>
    <row r="2782" spans="1:10" x14ac:dyDescent="0.25">
      <c r="A2782" t="s">
        <v>154</v>
      </c>
      <c r="B2782" t="s">
        <v>203</v>
      </c>
      <c r="C2782" t="str">
        <f t="shared" si="86"/>
        <v>Columbia Heights -- West Falls Church</v>
      </c>
      <c r="D2782" s="1">
        <v>312</v>
      </c>
      <c r="E2782" t="s">
        <v>7</v>
      </c>
      <c r="F2782" t="s">
        <v>25</v>
      </c>
      <c r="G2782">
        <v>2</v>
      </c>
      <c r="H2782" s="1">
        <f t="shared" si="87"/>
        <v>624</v>
      </c>
      <c r="I2782" t="s">
        <v>8</v>
      </c>
      <c r="J2782" t="s">
        <v>78</v>
      </c>
    </row>
    <row r="2783" spans="1:10" x14ac:dyDescent="0.25">
      <c r="A2783" t="s">
        <v>154</v>
      </c>
      <c r="B2783" t="s">
        <v>204</v>
      </c>
      <c r="C2783" t="str">
        <f t="shared" si="86"/>
        <v>Columbia Heights -- West Hyattsville</v>
      </c>
      <c r="D2783" s="1">
        <v>11488</v>
      </c>
      <c r="E2783" t="s">
        <v>7</v>
      </c>
      <c r="F2783" t="s">
        <v>4</v>
      </c>
      <c r="G2783">
        <v>1</v>
      </c>
      <c r="H2783" s="1">
        <f t="shared" si="87"/>
        <v>11488</v>
      </c>
      <c r="I2783" t="s">
        <v>8</v>
      </c>
      <c r="J2783" t="s">
        <v>78</v>
      </c>
    </row>
    <row r="2784" spans="1:10" x14ac:dyDescent="0.25">
      <c r="A2784" t="s">
        <v>154</v>
      </c>
      <c r="B2784" t="s">
        <v>205</v>
      </c>
      <c r="C2784" t="str">
        <f t="shared" si="86"/>
        <v>Columbia Heights -- Wheaton</v>
      </c>
      <c r="D2784" s="1">
        <v>2912</v>
      </c>
      <c r="E2784" t="s">
        <v>7</v>
      </c>
      <c r="F2784" t="s">
        <v>15</v>
      </c>
      <c r="G2784">
        <v>2</v>
      </c>
      <c r="H2784" s="1">
        <f t="shared" si="87"/>
        <v>5824</v>
      </c>
      <c r="I2784" t="s">
        <v>8</v>
      </c>
      <c r="J2784" t="s">
        <v>78</v>
      </c>
    </row>
    <row r="2785" spans="1:10" x14ac:dyDescent="0.25">
      <c r="A2785" t="s">
        <v>154</v>
      </c>
      <c r="B2785" t="s">
        <v>206</v>
      </c>
      <c r="C2785" t="str">
        <f t="shared" si="86"/>
        <v>Columbia Heights -- White Flint</v>
      </c>
      <c r="D2785" s="1">
        <v>300</v>
      </c>
      <c r="E2785" t="s">
        <v>7</v>
      </c>
      <c r="F2785" t="s">
        <v>15</v>
      </c>
      <c r="G2785">
        <v>2</v>
      </c>
      <c r="H2785" s="1">
        <f t="shared" si="87"/>
        <v>600</v>
      </c>
      <c r="I2785" t="s">
        <v>8</v>
      </c>
      <c r="J2785" t="s">
        <v>78</v>
      </c>
    </row>
    <row r="2786" spans="1:10" x14ac:dyDescent="0.25">
      <c r="A2786" t="s">
        <v>154</v>
      </c>
      <c r="B2786" t="s">
        <v>207</v>
      </c>
      <c r="C2786" t="str">
        <f t="shared" si="86"/>
        <v>Columbia Heights -- Wiehle</v>
      </c>
      <c r="D2786" s="1">
        <v>1009</v>
      </c>
      <c r="E2786" t="s">
        <v>7</v>
      </c>
      <c r="F2786" t="s">
        <v>125</v>
      </c>
      <c r="G2786">
        <v>2</v>
      </c>
      <c r="H2786" s="1">
        <f t="shared" si="87"/>
        <v>2018</v>
      </c>
      <c r="I2786" t="s">
        <v>8</v>
      </c>
      <c r="J2786" t="s">
        <v>78</v>
      </c>
    </row>
    <row r="2787" spans="1:10" x14ac:dyDescent="0.25">
      <c r="A2787" t="s">
        <v>269</v>
      </c>
      <c r="B2787" t="s">
        <v>6</v>
      </c>
      <c r="C2787" t="str">
        <f t="shared" si="86"/>
        <v>Dunn Loring -- Archives-Navy Memorial</v>
      </c>
      <c r="D2787" s="1">
        <v>429</v>
      </c>
      <c r="E2787" t="s">
        <v>25</v>
      </c>
      <c r="F2787" t="s">
        <v>7</v>
      </c>
      <c r="G2787">
        <v>2</v>
      </c>
      <c r="H2787" s="1">
        <f t="shared" si="87"/>
        <v>858</v>
      </c>
      <c r="I2787" t="s">
        <v>8</v>
      </c>
      <c r="J2787" t="s">
        <v>78</v>
      </c>
    </row>
    <row r="2788" spans="1:10" x14ac:dyDescent="0.25">
      <c r="A2788" t="s">
        <v>269</v>
      </c>
      <c r="B2788" t="s">
        <v>22</v>
      </c>
      <c r="C2788" t="str">
        <f t="shared" si="86"/>
        <v>Dunn Loring -- Capitol South</v>
      </c>
      <c r="D2788" s="1">
        <v>1274</v>
      </c>
      <c r="E2788" t="s">
        <v>25</v>
      </c>
      <c r="F2788" t="s">
        <v>23</v>
      </c>
      <c r="G2788">
        <v>1</v>
      </c>
      <c r="H2788" s="1">
        <f t="shared" si="87"/>
        <v>1274</v>
      </c>
      <c r="I2788" t="s">
        <v>8</v>
      </c>
      <c r="J2788" t="s">
        <v>78</v>
      </c>
    </row>
    <row r="2789" spans="1:10" x14ac:dyDescent="0.25">
      <c r="A2789" t="s">
        <v>269</v>
      </c>
      <c r="B2789" t="s">
        <v>27</v>
      </c>
      <c r="C2789" t="str">
        <f t="shared" si="86"/>
        <v>Dunn Loring -- Cleveland Park</v>
      </c>
      <c r="D2789" s="1">
        <v>154</v>
      </c>
      <c r="E2789" t="s">
        <v>25</v>
      </c>
      <c r="F2789" t="s">
        <v>15</v>
      </c>
      <c r="G2789">
        <v>2</v>
      </c>
      <c r="H2789" s="1">
        <f t="shared" si="87"/>
        <v>308</v>
      </c>
      <c r="I2789" t="s">
        <v>8</v>
      </c>
      <c r="J2789" t="s">
        <v>78</v>
      </c>
    </row>
    <row r="2790" spans="1:10" x14ac:dyDescent="0.25">
      <c r="A2790" t="s">
        <v>269</v>
      </c>
      <c r="B2790" t="s">
        <v>154</v>
      </c>
      <c r="C2790" t="str">
        <f t="shared" si="86"/>
        <v>Dunn Loring -- Columbia Heights</v>
      </c>
      <c r="D2790" s="1">
        <v>642</v>
      </c>
      <c r="E2790" t="s">
        <v>25</v>
      </c>
      <c r="F2790" t="s">
        <v>7</v>
      </c>
      <c r="G2790">
        <v>2</v>
      </c>
      <c r="H2790" s="1">
        <f t="shared" si="87"/>
        <v>1284</v>
      </c>
      <c r="I2790" t="s">
        <v>8</v>
      </c>
      <c r="J2790" t="s">
        <v>78</v>
      </c>
    </row>
    <row r="2791" spans="1:10" x14ac:dyDescent="0.25">
      <c r="A2791" t="s">
        <v>269</v>
      </c>
      <c r="B2791" t="s">
        <v>270</v>
      </c>
      <c r="C2791" t="str">
        <f t="shared" si="86"/>
        <v>Dunn Loring -- Dupont Circle</v>
      </c>
      <c r="D2791" s="1">
        <v>1562</v>
      </c>
      <c r="E2791" t="s">
        <v>25</v>
      </c>
      <c r="F2791" t="s">
        <v>15</v>
      </c>
      <c r="G2791">
        <v>2</v>
      </c>
      <c r="H2791" s="1">
        <f t="shared" si="87"/>
        <v>3124</v>
      </c>
      <c r="I2791" t="s">
        <v>8</v>
      </c>
      <c r="J2791" t="s">
        <v>78</v>
      </c>
    </row>
    <row r="2792" spans="1:10" x14ac:dyDescent="0.25">
      <c r="A2792" t="s">
        <v>269</v>
      </c>
      <c r="B2792" t="s">
        <v>272</v>
      </c>
      <c r="C2792" t="str">
        <f t="shared" si="86"/>
        <v>Dunn Loring -- Eastern Market</v>
      </c>
      <c r="D2792" s="1">
        <v>756</v>
      </c>
      <c r="E2792" t="s">
        <v>25</v>
      </c>
      <c r="F2792" t="s">
        <v>23</v>
      </c>
      <c r="G2792">
        <v>1</v>
      </c>
      <c r="H2792" s="1">
        <f t="shared" si="87"/>
        <v>756</v>
      </c>
      <c r="I2792" t="s">
        <v>8</v>
      </c>
      <c r="J2792" t="s">
        <v>78</v>
      </c>
    </row>
    <row r="2793" spans="1:10" x14ac:dyDescent="0.25">
      <c r="A2793" t="s">
        <v>269</v>
      </c>
      <c r="B2793" t="s">
        <v>275</v>
      </c>
      <c r="C2793" t="str">
        <f t="shared" si="86"/>
        <v>Dunn Loring -- Farragut North</v>
      </c>
      <c r="D2793" s="1">
        <v>98</v>
      </c>
      <c r="E2793" t="s">
        <v>25</v>
      </c>
      <c r="F2793" t="s">
        <v>15</v>
      </c>
      <c r="G2793">
        <v>2</v>
      </c>
      <c r="H2793" s="1">
        <f t="shared" si="87"/>
        <v>196</v>
      </c>
      <c r="I2793" t="s">
        <v>8</v>
      </c>
      <c r="J2793" t="s">
        <v>78</v>
      </c>
    </row>
    <row r="2794" spans="1:10" x14ac:dyDescent="0.25">
      <c r="A2794" t="s">
        <v>269</v>
      </c>
      <c r="B2794" t="s">
        <v>276</v>
      </c>
      <c r="C2794" t="str">
        <f t="shared" si="86"/>
        <v>Dunn Loring -- Farragut West</v>
      </c>
      <c r="D2794" s="1">
        <v>15396</v>
      </c>
      <c r="E2794" t="s">
        <v>25</v>
      </c>
      <c r="F2794" t="s">
        <v>23</v>
      </c>
      <c r="G2794">
        <v>1</v>
      </c>
      <c r="H2794" s="1">
        <f t="shared" si="87"/>
        <v>15396</v>
      </c>
      <c r="I2794" t="s">
        <v>8</v>
      </c>
      <c r="J2794" t="s">
        <v>78</v>
      </c>
    </row>
    <row r="2795" spans="1:10" x14ac:dyDescent="0.25">
      <c r="A2795" t="s">
        <v>269</v>
      </c>
      <c r="B2795" t="s">
        <v>277</v>
      </c>
      <c r="C2795" t="str">
        <f t="shared" si="86"/>
        <v>Dunn Loring -- Federal Center SW</v>
      </c>
      <c r="D2795" s="1">
        <v>1614</v>
      </c>
      <c r="E2795" t="s">
        <v>25</v>
      </c>
      <c r="F2795" t="s">
        <v>23</v>
      </c>
      <c r="G2795">
        <v>1</v>
      </c>
      <c r="H2795" s="1">
        <f t="shared" si="87"/>
        <v>1614</v>
      </c>
      <c r="I2795" t="s">
        <v>8</v>
      </c>
      <c r="J2795" t="s">
        <v>78</v>
      </c>
    </row>
    <row r="2796" spans="1:10" x14ac:dyDescent="0.25">
      <c r="A2796" t="s">
        <v>269</v>
      </c>
      <c r="B2796" t="s">
        <v>278</v>
      </c>
      <c r="C2796" t="str">
        <f t="shared" si="86"/>
        <v>Dunn Loring -- Federal Triangle</v>
      </c>
      <c r="D2796" s="1">
        <v>3354</v>
      </c>
      <c r="E2796" t="s">
        <v>25</v>
      </c>
      <c r="F2796" t="s">
        <v>23</v>
      </c>
      <c r="G2796">
        <v>1</v>
      </c>
      <c r="H2796" s="1">
        <f t="shared" si="87"/>
        <v>3354</v>
      </c>
      <c r="I2796" t="s">
        <v>8</v>
      </c>
      <c r="J2796" t="s">
        <v>78</v>
      </c>
    </row>
    <row r="2797" spans="1:10" x14ac:dyDescent="0.25">
      <c r="A2797" t="s">
        <v>269</v>
      </c>
      <c r="B2797" t="s">
        <v>279</v>
      </c>
      <c r="C2797" t="str">
        <f t="shared" si="86"/>
        <v>Dunn Loring -- Foggy Bottom</v>
      </c>
      <c r="D2797" s="1">
        <v>10413</v>
      </c>
      <c r="E2797" t="s">
        <v>25</v>
      </c>
      <c r="F2797" t="s">
        <v>23</v>
      </c>
      <c r="G2797">
        <v>1</v>
      </c>
      <c r="H2797" s="1">
        <f t="shared" si="87"/>
        <v>10413</v>
      </c>
      <c r="I2797" t="s">
        <v>8</v>
      </c>
      <c r="J2797" t="s">
        <v>78</v>
      </c>
    </row>
    <row r="2798" spans="1:10" x14ac:dyDescent="0.25">
      <c r="A2798" t="s">
        <v>269</v>
      </c>
      <c r="B2798" t="s">
        <v>120</v>
      </c>
      <c r="C2798" t="str">
        <f t="shared" si="86"/>
        <v>Dunn Loring -- Gallery Place-Chinatown</v>
      </c>
      <c r="D2798" s="1">
        <v>2435</v>
      </c>
      <c r="E2798" t="s">
        <v>25</v>
      </c>
      <c r="F2798" t="s">
        <v>117</v>
      </c>
      <c r="G2798">
        <v>2</v>
      </c>
      <c r="H2798" s="1">
        <f t="shared" si="87"/>
        <v>4870</v>
      </c>
      <c r="I2798" t="s">
        <v>8</v>
      </c>
      <c r="J2798" t="s">
        <v>78</v>
      </c>
    </row>
    <row r="2799" spans="1:10" x14ac:dyDescent="0.25">
      <c r="A2799" t="s">
        <v>269</v>
      </c>
      <c r="B2799" t="s">
        <v>121</v>
      </c>
      <c r="C2799" t="str">
        <f t="shared" si="86"/>
        <v>Dunn Loring -- Georgia Avenue-Petworth</v>
      </c>
      <c r="D2799" s="1">
        <v>412</v>
      </c>
      <c r="E2799" t="s">
        <v>25</v>
      </c>
      <c r="F2799" t="s">
        <v>7</v>
      </c>
      <c r="G2799">
        <v>2</v>
      </c>
      <c r="H2799" s="1">
        <f t="shared" si="87"/>
        <v>824</v>
      </c>
      <c r="I2799" t="s">
        <v>8</v>
      </c>
      <c r="J2799" t="s">
        <v>78</v>
      </c>
    </row>
    <row r="2800" spans="1:10" x14ac:dyDescent="0.25">
      <c r="A2800" t="s">
        <v>269</v>
      </c>
      <c r="B2800" t="s">
        <v>128</v>
      </c>
      <c r="C2800" t="str">
        <f t="shared" si="86"/>
        <v>Dunn Loring -- Judiciary Square</v>
      </c>
      <c r="D2800" s="1">
        <v>1569</v>
      </c>
      <c r="E2800" t="s">
        <v>25</v>
      </c>
      <c r="F2800" t="s">
        <v>15</v>
      </c>
      <c r="G2800">
        <v>2</v>
      </c>
      <c r="H2800" s="1">
        <f t="shared" si="87"/>
        <v>3138</v>
      </c>
      <c r="I2800" t="s">
        <v>8</v>
      </c>
      <c r="J2800" t="s">
        <v>78</v>
      </c>
    </row>
    <row r="2801" spans="1:10" x14ac:dyDescent="0.25">
      <c r="A2801" t="s">
        <v>269</v>
      </c>
      <c r="B2801" t="s">
        <v>132</v>
      </c>
      <c r="C2801" t="str">
        <f t="shared" si="86"/>
        <v>Dunn Loring -- L'Enfant Plaza</v>
      </c>
      <c r="D2801" s="1">
        <v>3048</v>
      </c>
      <c r="E2801" t="s">
        <v>25</v>
      </c>
      <c r="F2801" t="s">
        <v>133</v>
      </c>
      <c r="G2801">
        <v>1</v>
      </c>
      <c r="H2801" s="1">
        <f t="shared" si="87"/>
        <v>3048</v>
      </c>
      <c r="I2801" t="s">
        <v>8</v>
      </c>
      <c r="J2801" t="s">
        <v>78</v>
      </c>
    </row>
    <row r="2802" spans="1:10" x14ac:dyDescent="0.25">
      <c r="A2802" t="s">
        <v>269</v>
      </c>
      <c r="B2802" t="s">
        <v>181</v>
      </c>
      <c r="C2802" t="str">
        <f t="shared" si="86"/>
        <v>Dunn Loring -- McPherson Square</v>
      </c>
      <c r="D2802" s="1">
        <v>8464</v>
      </c>
      <c r="E2802" t="s">
        <v>25</v>
      </c>
      <c r="F2802" t="s">
        <v>23</v>
      </c>
      <c r="G2802">
        <v>1</v>
      </c>
      <c r="H2802" s="1">
        <f t="shared" si="87"/>
        <v>8464</v>
      </c>
      <c r="I2802" t="s">
        <v>8</v>
      </c>
      <c r="J2802" t="s">
        <v>78</v>
      </c>
    </row>
    <row r="2803" spans="1:10" x14ac:dyDescent="0.25">
      <c r="A2803" t="s">
        <v>269</v>
      </c>
      <c r="B2803" t="s">
        <v>183</v>
      </c>
      <c r="C2803" t="str">
        <f t="shared" si="86"/>
        <v>Dunn Loring -- Metro Center</v>
      </c>
      <c r="D2803" s="1">
        <v>6364</v>
      </c>
      <c r="E2803" t="s">
        <v>25</v>
      </c>
      <c r="F2803" t="s">
        <v>184</v>
      </c>
      <c r="G2803">
        <v>1</v>
      </c>
      <c r="H2803" s="1">
        <f t="shared" si="87"/>
        <v>6364</v>
      </c>
      <c r="I2803" t="s">
        <v>8</v>
      </c>
      <c r="J2803" t="s">
        <v>78</v>
      </c>
    </row>
    <row r="2804" spans="1:10" x14ac:dyDescent="0.25">
      <c r="A2804" t="s">
        <v>269</v>
      </c>
      <c r="B2804" t="s">
        <v>249</v>
      </c>
      <c r="C2804" t="str">
        <f t="shared" si="86"/>
        <v>Dunn Loring -- Mt. Vernon Square-UDC</v>
      </c>
      <c r="D2804" s="1">
        <v>340</v>
      </c>
      <c r="E2804" t="s">
        <v>25</v>
      </c>
      <c r="F2804" t="s">
        <v>7</v>
      </c>
      <c r="G2804">
        <v>2</v>
      </c>
      <c r="H2804" s="1">
        <f t="shared" si="87"/>
        <v>680</v>
      </c>
      <c r="I2804" t="s">
        <v>8</v>
      </c>
      <c r="J2804" t="s">
        <v>78</v>
      </c>
    </row>
    <row r="2805" spans="1:10" x14ac:dyDescent="0.25">
      <c r="A2805" t="s">
        <v>269</v>
      </c>
      <c r="B2805" t="s">
        <v>250</v>
      </c>
      <c r="C2805" t="str">
        <f t="shared" si="86"/>
        <v>Dunn Loring -- Navy Yard</v>
      </c>
      <c r="D2805" s="1">
        <v>1162</v>
      </c>
      <c r="E2805" t="s">
        <v>25</v>
      </c>
      <c r="F2805" t="s">
        <v>4</v>
      </c>
      <c r="G2805">
        <v>2</v>
      </c>
      <c r="H2805" s="1">
        <f t="shared" si="87"/>
        <v>2324</v>
      </c>
      <c r="I2805" t="s">
        <v>8</v>
      </c>
      <c r="J2805" t="s">
        <v>78</v>
      </c>
    </row>
    <row r="2806" spans="1:10" x14ac:dyDescent="0.25">
      <c r="A2806" t="s">
        <v>269</v>
      </c>
      <c r="B2806" t="s">
        <v>155</v>
      </c>
      <c r="C2806" t="str">
        <f t="shared" si="86"/>
        <v>Dunn Loring -- New York Ave</v>
      </c>
      <c r="D2806" s="1">
        <v>861</v>
      </c>
      <c r="E2806" t="s">
        <v>25</v>
      </c>
      <c r="F2806" t="s">
        <v>15</v>
      </c>
      <c r="G2806">
        <v>2</v>
      </c>
      <c r="H2806" s="1">
        <f t="shared" si="87"/>
        <v>1722</v>
      </c>
      <c r="I2806" t="s">
        <v>8</v>
      </c>
      <c r="J2806" t="s">
        <v>78</v>
      </c>
    </row>
    <row r="2807" spans="1:10" x14ac:dyDescent="0.25">
      <c r="A2807" t="s">
        <v>269</v>
      </c>
      <c r="B2807" t="s">
        <v>158</v>
      </c>
      <c r="C2807" t="str">
        <f t="shared" si="86"/>
        <v>Dunn Loring -- Potomac Avenue</v>
      </c>
      <c r="D2807" s="1">
        <v>311</v>
      </c>
      <c r="E2807" t="s">
        <v>25</v>
      </c>
      <c r="F2807" t="s">
        <v>23</v>
      </c>
      <c r="G2807">
        <v>1</v>
      </c>
      <c r="H2807" s="1">
        <f t="shared" si="87"/>
        <v>311</v>
      </c>
      <c r="I2807" t="s">
        <v>8</v>
      </c>
      <c r="J2807" t="s">
        <v>78</v>
      </c>
    </row>
    <row r="2808" spans="1:10" x14ac:dyDescent="0.25">
      <c r="A2808" t="s">
        <v>269</v>
      </c>
      <c r="B2808" t="s">
        <v>165</v>
      </c>
      <c r="C2808" t="str">
        <f t="shared" si="86"/>
        <v>Dunn Loring -- Shaw-Howard University</v>
      </c>
      <c r="D2808" s="1">
        <v>423</v>
      </c>
      <c r="E2808" t="s">
        <v>25</v>
      </c>
      <c r="F2808" t="s">
        <v>7</v>
      </c>
      <c r="G2808">
        <v>2</v>
      </c>
      <c r="H2808" s="1">
        <f t="shared" si="87"/>
        <v>846</v>
      </c>
      <c r="I2808" t="s">
        <v>8</v>
      </c>
      <c r="J2808" t="s">
        <v>78</v>
      </c>
    </row>
    <row r="2809" spans="1:10" x14ac:dyDescent="0.25">
      <c r="A2809" t="s">
        <v>269</v>
      </c>
      <c r="B2809" t="s">
        <v>167</v>
      </c>
      <c r="C2809" t="str">
        <f t="shared" si="86"/>
        <v>Dunn Loring -- Smithsonian</v>
      </c>
      <c r="D2809" s="1">
        <v>4344</v>
      </c>
      <c r="E2809" t="s">
        <v>25</v>
      </c>
      <c r="F2809" t="s">
        <v>23</v>
      </c>
      <c r="G2809">
        <v>1</v>
      </c>
      <c r="H2809" s="1">
        <f t="shared" si="87"/>
        <v>4344</v>
      </c>
      <c r="I2809" t="s">
        <v>8</v>
      </c>
      <c r="J2809" t="s">
        <v>78</v>
      </c>
    </row>
    <row r="2810" spans="1:10" x14ac:dyDescent="0.25">
      <c r="A2810" t="s">
        <v>269</v>
      </c>
      <c r="B2810" t="s">
        <v>170</v>
      </c>
      <c r="C2810" t="str">
        <f t="shared" si="86"/>
        <v>Dunn Loring -- Stadium-Armory</v>
      </c>
      <c r="D2810" s="1">
        <v>530</v>
      </c>
      <c r="E2810" t="s">
        <v>25</v>
      </c>
      <c r="F2810" t="s">
        <v>23</v>
      </c>
      <c r="G2810">
        <v>1</v>
      </c>
      <c r="H2810" s="1">
        <f t="shared" si="87"/>
        <v>530</v>
      </c>
      <c r="I2810" t="s">
        <v>8</v>
      </c>
      <c r="J2810" t="s">
        <v>78</v>
      </c>
    </row>
    <row r="2811" spans="1:10" x14ac:dyDescent="0.25">
      <c r="A2811" t="s">
        <v>269</v>
      </c>
      <c r="B2811" t="s">
        <v>61</v>
      </c>
      <c r="C2811" t="str">
        <f t="shared" si="86"/>
        <v>Dunn Loring -- Tenleytown-AU</v>
      </c>
      <c r="D2811" s="1">
        <v>537</v>
      </c>
      <c r="E2811" t="s">
        <v>25</v>
      </c>
      <c r="F2811" t="s">
        <v>15</v>
      </c>
      <c r="G2811">
        <v>2</v>
      </c>
      <c r="H2811" s="1">
        <f t="shared" si="87"/>
        <v>1074</v>
      </c>
      <c r="I2811" t="s">
        <v>8</v>
      </c>
      <c r="J2811" t="s">
        <v>78</v>
      </c>
    </row>
    <row r="2812" spans="1:10" x14ac:dyDescent="0.25">
      <c r="A2812" t="s">
        <v>269</v>
      </c>
      <c r="B2812" t="s">
        <v>64</v>
      </c>
      <c r="C2812" t="str">
        <f t="shared" si="86"/>
        <v>Dunn Loring -- U Street-Cardozo</v>
      </c>
      <c r="D2812" s="1">
        <v>536</v>
      </c>
      <c r="E2812" t="s">
        <v>25</v>
      </c>
      <c r="F2812" t="s">
        <v>7</v>
      </c>
      <c r="G2812">
        <v>2</v>
      </c>
      <c r="H2812" s="1">
        <f t="shared" si="87"/>
        <v>1072</v>
      </c>
      <c r="I2812" t="s">
        <v>8</v>
      </c>
      <c r="J2812" t="s">
        <v>78</v>
      </c>
    </row>
    <row r="2813" spans="1:10" x14ac:dyDescent="0.25">
      <c r="A2813" t="s">
        <v>269</v>
      </c>
      <c r="B2813" t="s">
        <v>65</v>
      </c>
      <c r="C2813" t="str">
        <f t="shared" si="86"/>
        <v>Dunn Loring -- Union Station</v>
      </c>
      <c r="D2813" s="1">
        <v>4544</v>
      </c>
      <c r="E2813" t="s">
        <v>25</v>
      </c>
      <c r="F2813" t="s">
        <v>15</v>
      </c>
      <c r="G2813">
        <v>2</v>
      </c>
      <c r="H2813" s="1">
        <f t="shared" si="87"/>
        <v>9088</v>
      </c>
      <c r="I2813" t="s">
        <v>8</v>
      </c>
      <c r="J2813" t="s">
        <v>78</v>
      </c>
    </row>
    <row r="2814" spans="1:10" x14ac:dyDescent="0.25">
      <c r="A2814" t="s">
        <v>269</v>
      </c>
      <c r="B2814" t="s">
        <v>199</v>
      </c>
      <c r="C2814" t="str">
        <f t="shared" si="86"/>
        <v>Dunn Loring -- Van Ness-UDC</v>
      </c>
      <c r="D2814" s="1">
        <v>321</v>
      </c>
      <c r="E2814" t="s">
        <v>25</v>
      </c>
      <c r="F2814" t="s">
        <v>15</v>
      </c>
      <c r="G2814">
        <v>2</v>
      </c>
      <c r="H2814" s="1">
        <f t="shared" si="87"/>
        <v>642</v>
      </c>
      <c r="I2814" t="s">
        <v>8</v>
      </c>
      <c r="J2814" t="s">
        <v>78</v>
      </c>
    </row>
    <row r="2815" spans="1:10" x14ac:dyDescent="0.25">
      <c r="A2815" t="s">
        <v>269</v>
      </c>
      <c r="B2815" t="s">
        <v>202</v>
      </c>
      <c r="C2815" t="str">
        <f t="shared" si="86"/>
        <v>Dunn Loring -- Waterfront</v>
      </c>
      <c r="D2815" s="1">
        <v>256</v>
      </c>
      <c r="E2815" t="s">
        <v>25</v>
      </c>
      <c r="F2815" t="s">
        <v>7</v>
      </c>
      <c r="G2815">
        <v>2</v>
      </c>
      <c r="H2815" s="1">
        <f t="shared" si="87"/>
        <v>512</v>
      </c>
      <c r="I2815" t="s">
        <v>8</v>
      </c>
      <c r="J2815" t="s">
        <v>78</v>
      </c>
    </row>
    <row r="2816" spans="1:10" x14ac:dyDescent="0.25">
      <c r="A2816" t="s">
        <v>269</v>
      </c>
      <c r="B2816" t="s">
        <v>91</v>
      </c>
      <c r="C2816" t="str">
        <f t="shared" si="86"/>
        <v>Dunn Loring -- Woodley Park-Zoo</v>
      </c>
      <c r="D2816" s="1">
        <v>640</v>
      </c>
      <c r="E2816" t="s">
        <v>25</v>
      </c>
      <c r="F2816" t="s">
        <v>15</v>
      </c>
      <c r="G2816">
        <v>2</v>
      </c>
      <c r="H2816" s="1">
        <f t="shared" si="87"/>
        <v>1280</v>
      </c>
      <c r="I2816" t="s">
        <v>8</v>
      </c>
      <c r="J2816" t="s">
        <v>78</v>
      </c>
    </row>
    <row r="2817" spans="1:10" x14ac:dyDescent="0.25">
      <c r="A2817" t="s">
        <v>270</v>
      </c>
      <c r="B2817" t="s">
        <v>0</v>
      </c>
      <c r="C2817" t="str">
        <f t="shared" si="86"/>
        <v>Dupont Circle -- Addison Road</v>
      </c>
      <c r="D2817" s="1">
        <v>1101</v>
      </c>
      <c r="E2817" t="s">
        <v>15</v>
      </c>
      <c r="F2817" t="s">
        <v>1</v>
      </c>
      <c r="G2817">
        <v>2</v>
      </c>
      <c r="H2817" s="1">
        <f t="shared" si="87"/>
        <v>2202</v>
      </c>
      <c r="I2817" t="s">
        <v>8</v>
      </c>
      <c r="J2817" t="s">
        <v>78</v>
      </c>
    </row>
    <row r="2818" spans="1:10" x14ac:dyDescent="0.25">
      <c r="A2818" t="s">
        <v>270</v>
      </c>
      <c r="B2818" t="s">
        <v>14</v>
      </c>
      <c r="C2818" t="str">
        <f t="shared" ref="C2818:C2881" si="88">(A2818&amp;" -- "&amp;B2818)</f>
        <v>Dupont Circle -- Bethesda</v>
      </c>
      <c r="D2818" s="1">
        <v>28729</v>
      </c>
      <c r="E2818" t="s">
        <v>15</v>
      </c>
      <c r="F2818" t="s">
        <v>15</v>
      </c>
      <c r="G2818">
        <v>1</v>
      </c>
      <c r="H2818" s="1">
        <f t="shared" ref="H2818:H2881" si="89">D2818*G2818</f>
        <v>28729</v>
      </c>
      <c r="I2818" t="s">
        <v>8</v>
      </c>
      <c r="J2818" t="s">
        <v>78</v>
      </c>
    </row>
    <row r="2819" spans="1:10" x14ac:dyDescent="0.25">
      <c r="A2819" t="s">
        <v>270</v>
      </c>
      <c r="B2819" t="s">
        <v>19</v>
      </c>
      <c r="C2819" t="str">
        <f t="shared" si="88"/>
        <v>Dupont Circle -- Branch Avenue</v>
      </c>
      <c r="D2819" s="1">
        <v>2916</v>
      </c>
      <c r="E2819" t="s">
        <v>15</v>
      </c>
      <c r="F2819" t="s">
        <v>4</v>
      </c>
      <c r="G2819">
        <v>2</v>
      </c>
      <c r="H2819" s="1">
        <f t="shared" si="89"/>
        <v>5832</v>
      </c>
      <c r="I2819" t="s">
        <v>8</v>
      </c>
      <c r="J2819" t="s">
        <v>78</v>
      </c>
    </row>
    <row r="2820" spans="1:10" x14ac:dyDescent="0.25">
      <c r="A2820" t="s">
        <v>270</v>
      </c>
      <c r="B2820" t="s">
        <v>24</v>
      </c>
      <c r="C2820" t="str">
        <f t="shared" si="88"/>
        <v>Dupont Circle -- Cheverly</v>
      </c>
      <c r="D2820" s="1">
        <v>663</v>
      </c>
      <c r="E2820" t="s">
        <v>15</v>
      </c>
      <c r="F2820" t="s">
        <v>25</v>
      </c>
      <c r="G2820">
        <v>2</v>
      </c>
      <c r="H2820" s="1">
        <f t="shared" si="89"/>
        <v>1326</v>
      </c>
      <c r="I2820" t="s">
        <v>8</v>
      </c>
      <c r="J2820" t="s">
        <v>78</v>
      </c>
    </row>
    <row r="2821" spans="1:10" x14ac:dyDescent="0.25">
      <c r="A2821" t="s">
        <v>270</v>
      </c>
      <c r="B2821" t="s">
        <v>28</v>
      </c>
      <c r="C2821" t="str">
        <f t="shared" si="88"/>
        <v>Dupont Circle -- College Park-U of MD</v>
      </c>
      <c r="D2821" s="1">
        <v>3831</v>
      </c>
      <c r="E2821" t="s">
        <v>15</v>
      </c>
      <c r="F2821" t="s">
        <v>4</v>
      </c>
      <c r="G2821">
        <v>2</v>
      </c>
      <c r="H2821" s="1">
        <f t="shared" si="89"/>
        <v>7662</v>
      </c>
      <c r="I2821" t="s">
        <v>8</v>
      </c>
      <c r="J2821" t="s">
        <v>78</v>
      </c>
    </row>
    <row r="2822" spans="1:10" x14ac:dyDescent="0.25">
      <c r="A2822" t="s">
        <v>270</v>
      </c>
      <c r="B2822" t="s">
        <v>269</v>
      </c>
      <c r="C2822" t="str">
        <f t="shared" si="88"/>
        <v>Dupont Circle -- Dunn Loring</v>
      </c>
      <c r="D2822" s="1">
        <v>1704</v>
      </c>
      <c r="E2822" t="s">
        <v>15</v>
      </c>
      <c r="F2822" t="s">
        <v>25</v>
      </c>
      <c r="G2822">
        <v>2</v>
      </c>
      <c r="H2822" s="1">
        <f t="shared" si="89"/>
        <v>3408</v>
      </c>
      <c r="I2822" t="s">
        <v>8</v>
      </c>
      <c r="J2822" t="s">
        <v>78</v>
      </c>
    </row>
    <row r="2823" spans="1:10" x14ac:dyDescent="0.25">
      <c r="A2823" t="s">
        <v>270</v>
      </c>
      <c r="B2823" t="s">
        <v>115</v>
      </c>
      <c r="C2823" t="str">
        <f t="shared" si="88"/>
        <v>Dupont Circle -- Forest Glen</v>
      </c>
      <c r="D2823" s="1">
        <v>2965</v>
      </c>
      <c r="E2823" t="s">
        <v>15</v>
      </c>
      <c r="F2823" t="s">
        <v>15</v>
      </c>
      <c r="G2823">
        <v>1</v>
      </c>
      <c r="H2823" s="1">
        <f t="shared" si="89"/>
        <v>2965</v>
      </c>
      <c r="I2823" t="s">
        <v>8</v>
      </c>
      <c r="J2823" t="s">
        <v>78</v>
      </c>
    </row>
    <row r="2824" spans="1:10" x14ac:dyDescent="0.25">
      <c r="A2824" t="s">
        <v>270</v>
      </c>
      <c r="B2824" t="s">
        <v>118</v>
      </c>
      <c r="C2824" t="str">
        <f t="shared" si="88"/>
        <v>Dupont Circle -- Franconia-Springfield</v>
      </c>
      <c r="D2824" s="1">
        <v>2482</v>
      </c>
      <c r="E2824" t="s">
        <v>15</v>
      </c>
      <c r="F2824" t="s">
        <v>10</v>
      </c>
      <c r="G2824">
        <v>2</v>
      </c>
      <c r="H2824" s="1">
        <f t="shared" si="89"/>
        <v>4964</v>
      </c>
      <c r="I2824" t="s">
        <v>8</v>
      </c>
      <c r="J2824" t="s">
        <v>78</v>
      </c>
    </row>
    <row r="2825" spans="1:10" x14ac:dyDescent="0.25">
      <c r="A2825" t="s">
        <v>270</v>
      </c>
      <c r="B2825" t="s">
        <v>122</v>
      </c>
      <c r="C2825" t="str">
        <f t="shared" si="88"/>
        <v>Dupont Circle -- Glenmont</v>
      </c>
      <c r="D2825" s="1">
        <v>6188</v>
      </c>
      <c r="E2825" t="s">
        <v>15</v>
      </c>
      <c r="F2825" t="s">
        <v>15</v>
      </c>
      <c r="G2825">
        <v>1</v>
      </c>
      <c r="H2825" s="1">
        <f t="shared" si="89"/>
        <v>6188</v>
      </c>
      <c r="I2825" t="s">
        <v>8</v>
      </c>
      <c r="J2825" t="s">
        <v>78</v>
      </c>
    </row>
    <row r="2826" spans="1:10" x14ac:dyDescent="0.25">
      <c r="A2826" t="s">
        <v>270</v>
      </c>
      <c r="B2826" t="s">
        <v>123</v>
      </c>
      <c r="C2826" t="str">
        <f t="shared" si="88"/>
        <v>Dupont Circle -- Greenbelt</v>
      </c>
      <c r="D2826" s="1">
        <v>3595</v>
      </c>
      <c r="E2826" t="s">
        <v>15</v>
      </c>
      <c r="F2826" t="s">
        <v>4</v>
      </c>
      <c r="G2826">
        <v>2</v>
      </c>
      <c r="H2826" s="1">
        <f t="shared" si="89"/>
        <v>7190</v>
      </c>
      <c r="I2826" t="s">
        <v>8</v>
      </c>
      <c r="J2826" t="s">
        <v>78</v>
      </c>
    </row>
    <row r="2827" spans="1:10" x14ac:dyDescent="0.25">
      <c r="A2827" t="s">
        <v>270</v>
      </c>
      <c r="B2827" t="s">
        <v>124</v>
      </c>
      <c r="C2827" t="str">
        <f t="shared" si="88"/>
        <v>Dupont Circle -- Greensboro</v>
      </c>
      <c r="D2827" s="1">
        <v>247</v>
      </c>
      <c r="E2827" t="s">
        <v>15</v>
      </c>
      <c r="F2827" t="s">
        <v>125</v>
      </c>
      <c r="G2827">
        <v>2</v>
      </c>
      <c r="H2827" s="1">
        <f t="shared" si="89"/>
        <v>494</v>
      </c>
      <c r="I2827" t="s">
        <v>8</v>
      </c>
      <c r="J2827" t="s">
        <v>78</v>
      </c>
    </row>
    <row r="2828" spans="1:10" x14ac:dyDescent="0.25">
      <c r="A2828" t="s">
        <v>270</v>
      </c>
      <c r="B2828" t="s">
        <v>126</v>
      </c>
      <c r="C2828" t="str">
        <f t="shared" si="88"/>
        <v>Dupont Circle -- Grosvenor</v>
      </c>
      <c r="D2828" s="1">
        <v>14302</v>
      </c>
      <c r="E2828" t="s">
        <v>15</v>
      </c>
      <c r="F2828" t="s">
        <v>15</v>
      </c>
      <c r="G2828">
        <v>1</v>
      </c>
      <c r="H2828" s="1">
        <f t="shared" si="89"/>
        <v>14302</v>
      </c>
      <c r="I2828" t="s">
        <v>8</v>
      </c>
      <c r="J2828" t="s">
        <v>78</v>
      </c>
    </row>
    <row r="2829" spans="1:10" x14ac:dyDescent="0.25">
      <c r="A2829" t="s">
        <v>270</v>
      </c>
      <c r="B2829" t="s">
        <v>127</v>
      </c>
      <c r="C2829" t="str">
        <f t="shared" si="88"/>
        <v>Dupont Circle -- Huntington</v>
      </c>
      <c r="D2829" s="1">
        <v>3981</v>
      </c>
      <c r="E2829" t="s">
        <v>15</v>
      </c>
      <c r="F2829" t="s">
        <v>274</v>
      </c>
      <c r="G2829">
        <v>2</v>
      </c>
      <c r="H2829" s="1">
        <f t="shared" si="89"/>
        <v>7962</v>
      </c>
      <c r="I2829" t="s">
        <v>8</v>
      </c>
      <c r="J2829" t="s">
        <v>78</v>
      </c>
    </row>
    <row r="2830" spans="1:10" x14ac:dyDescent="0.25">
      <c r="A2830" t="s">
        <v>270</v>
      </c>
      <c r="B2830" t="s">
        <v>130</v>
      </c>
      <c r="C2830" t="str">
        <f t="shared" si="88"/>
        <v>Dupont Circle -- Landover</v>
      </c>
      <c r="D2830" s="1">
        <v>817</v>
      </c>
      <c r="E2830" t="s">
        <v>15</v>
      </c>
      <c r="F2830" t="s">
        <v>25</v>
      </c>
      <c r="G2830">
        <v>2</v>
      </c>
      <c r="H2830" s="1">
        <f t="shared" si="89"/>
        <v>1634</v>
      </c>
      <c r="I2830" t="s">
        <v>8</v>
      </c>
      <c r="J2830" t="s">
        <v>78</v>
      </c>
    </row>
    <row r="2831" spans="1:10" x14ac:dyDescent="0.25">
      <c r="A2831" t="s">
        <v>270</v>
      </c>
      <c r="B2831" t="s">
        <v>131</v>
      </c>
      <c r="C2831" t="str">
        <f t="shared" si="88"/>
        <v>Dupont Circle -- Largo Town Center</v>
      </c>
      <c r="D2831" s="1">
        <v>1747</v>
      </c>
      <c r="E2831" t="s">
        <v>15</v>
      </c>
      <c r="F2831" t="s">
        <v>1</v>
      </c>
      <c r="G2831">
        <v>2</v>
      </c>
      <c r="H2831" s="1">
        <f t="shared" si="89"/>
        <v>3494</v>
      </c>
      <c r="I2831" t="s">
        <v>8</v>
      </c>
      <c r="J2831" t="s">
        <v>78</v>
      </c>
    </row>
    <row r="2832" spans="1:10" x14ac:dyDescent="0.25">
      <c r="A2832" t="s">
        <v>270</v>
      </c>
      <c r="B2832" t="s">
        <v>134</v>
      </c>
      <c r="C2832" t="str">
        <f t="shared" si="88"/>
        <v>Dupont Circle -- McLean</v>
      </c>
      <c r="D2832" s="1">
        <v>485</v>
      </c>
      <c r="E2832" t="s">
        <v>15</v>
      </c>
      <c r="F2832" t="s">
        <v>125</v>
      </c>
      <c r="G2832">
        <v>2</v>
      </c>
      <c r="H2832" s="1">
        <f t="shared" si="89"/>
        <v>970</v>
      </c>
      <c r="I2832" t="s">
        <v>8</v>
      </c>
      <c r="J2832" t="s">
        <v>78</v>
      </c>
    </row>
    <row r="2833" spans="1:10" x14ac:dyDescent="0.25">
      <c r="A2833" t="s">
        <v>270</v>
      </c>
      <c r="B2833" t="s">
        <v>182</v>
      </c>
      <c r="C2833" t="str">
        <f t="shared" si="88"/>
        <v>Dupont Circle -- Medical Center</v>
      </c>
      <c r="D2833" s="1">
        <v>8737</v>
      </c>
      <c r="E2833" t="s">
        <v>15</v>
      </c>
      <c r="F2833" t="s">
        <v>15</v>
      </c>
      <c r="G2833">
        <v>1</v>
      </c>
      <c r="H2833" s="1">
        <f t="shared" si="89"/>
        <v>8737</v>
      </c>
      <c r="I2833" t="s">
        <v>8</v>
      </c>
      <c r="J2833" t="s">
        <v>78</v>
      </c>
    </row>
    <row r="2834" spans="1:10" x14ac:dyDescent="0.25">
      <c r="A2834" t="s">
        <v>270</v>
      </c>
      <c r="B2834" t="s">
        <v>186</v>
      </c>
      <c r="C2834" t="str">
        <f t="shared" si="88"/>
        <v>Dupont Circle -- Morgan Blvd.</v>
      </c>
      <c r="D2834" s="1">
        <v>1120</v>
      </c>
      <c r="E2834" t="s">
        <v>15</v>
      </c>
      <c r="F2834" t="s">
        <v>1</v>
      </c>
      <c r="G2834">
        <v>2</v>
      </c>
      <c r="H2834" s="1">
        <f t="shared" si="89"/>
        <v>2240</v>
      </c>
      <c r="I2834" t="s">
        <v>8</v>
      </c>
      <c r="J2834" t="s">
        <v>78</v>
      </c>
    </row>
    <row r="2835" spans="1:10" x14ac:dyDescent="0.25">
      <c r="A2835" t="s">
        <v>270</v>
      </c>
      <c r="B2835" t="s">
        <v>251</v>
      </c>
      <c r="C2835" t="str">
        <f t="shared" si="88"/>
        <v>Dupont Circle -- Naylor Road</v>
      </c>
      <c r="D2835" s="1">
        <v>1393</v>
      </c>
      <c r="E2835" t="s">
        <v>15</v>
      </c>
      <c r="F2835" t="s">
        <v>4</v>
      </c>
      <c r="G2835">
        <v>2</v>
      </c>
      <c r="H2835" s="1">
        <f t="shared" si="89"/>
        <v>2786</v>
      </c>
      <c r="I2835" t="s">
        <v>8</v>
      </c>
      <c r="J2835" t="s">
        <v>78</v>
      </c>
    </row>
    <row r="2836" spans="1:10" x14ac:dyDescent="0.25">
      <c r="A2836" t="s">
        <v>270</v>
      </c>
      <c r="B2836" t="s">
        <v>252</v>
      </c>
      <c r="C2836" t="str">
        <f t="shared" si="88"/>
        <v>Dupont Circle -- New Carrollton</v>
      </c>
      <c r="D2836" s="1">
        <v>3163</v>
      </c>
      <c r="E2836" t="s">
        <v>15</v>
      </c>
      <c r="F2836" t="s">
        <v>25</v>
      </c>
      <c r="G2836">
        <v>2</v>
      </c>
      <c r="H2836" s="1">
        <f t="shared" si="89"/>
        <v>6326</v>
      </c>
      <c r="I2836" t="s">
        <v>8</v>
      </c>
      <c r="J2836" t="s">
        <v>78</v>
      </c>
    </row>
    <row r="2837" spans="1:10" x14ac:dyDescent="0.25">
      <c r="A2837" t="s">
        <v>270</v>
      </c>
      <c r="B2837" t="s">
        <v>159</v>
      </c>
      <c r="C2837" t="str">
        <f t="shared" si="88"/>
        <v>Dupont Circle -- Prince George's Plaza</v>
      </c>
      <c r="D2837" s="1">
        <v>3409</v>
      </c>
      <c r="E2837" t="s">
        <v>15</v>
      </c>
      <c r="F2837" t="s">
        <v>4</v>
      </c>
      <c r="G2837">
        <v>2</v>
      </c>
      <c r="H2837" s="1">
        <f t="shared" si="89"/>
        <v>6818</v>
      </c>
      <c r="I2837" t="s">
        <v>8</v>
      </c>
      <c r="J2837" t="s">
        <v>78</v>
      </c>
    </row>
    <row r="2838" spans="1:10" x14ac:dyDescent="0.25">
      <c r="A2838" t="s">
        <v>270</v>
      </c>
      <c r="B2838" t="s">
        <v>162</v>
      </c>
      <c r="C2838" t="str">
        <f t="shared" si="88"/>
        <v>Dupont Circle -- Rockville</v>
      </c>
      <c r="D2838" s="1">
        <v>9125</v>
      </c>
      <c r="E2838" t="s">
        <v>15</v>
      </c>
      <c r="F2838" t="s">
        <v>15</v>
      </c>
      <c r="G2838">
        <v>1</v>
      </c>
      <c r="H2838" s="1">
        <f t="shared" si="89"/>
        <v>9125</v>
      </c>
      <c r="I2838" t="s">
        <v>8</v>
      </c>
      <c r="J2838" t="s">
        <v>78</v>
      </c>
    </row>
    <row r="2839" spans="1:10" x14ac:dyDescent="0.25">
      <c r="A2839" t="s">
        <v>270</v>
      </c>
      <c r="B2839" t="s">
        <v>164</v>
      </c>
      <c r="C2839" t="str">
        <f t="shared" si="88"/>
        <v>Dupont Circle -- Shady Grove</v>
      </c>
      <c r="D2839" s="1">
        <v>20575</v>
      </c>
      <c r="E2839" t="s">
        <v>15</v>
      </c>
      <c r="F2839" t="s">
        <v>15</v>
      </c>
      <c r="G2839">
        <v>1</v>
      </c>
      <c r="H2839" s="1">
        <f t="shared" si="89"/>
        <v>20575</v>
      </c>
      <c r="I2839" t="s">
        <v>8</v>
      </c>
      <c r="J2839" t="s">
        <v>78</v>
      </c>
    </row>
    <row r="2840" spans="1:10" x14ac:dyDescent="0.25">
      <c r="A2840" t="s">
        <v>270</v>
      </c>
      <c r="B2840" t="s">
        <v>166</v>
      </c>
      <c r="C2840" t="str">
        <f t="shared" si="88"/>
        <v>Dupont Circle -- Silver Spring</v>
      </c>
      <c r="D2840" s="1">
        <v>15014</v>
      </c>
      <c r="E2840" t="s">
        <v>15</v>
      </c>
      <c r="F2840" t="s">
        <v>15</v>
      </c>
      <c r="G2840">
        <v>1</v>
      </c>
      <c r="H2840" s="1">
        <f t="shared" si="89"/>
        <v>15014</v>
      </c>
      <c r="I2840" t="s">
        <v>8</v>
      </c>
      <c r="J2840" t="s">
        <v>78</v>
      </c>
    </row>
    <row r="2841" spans="1:10" x14ac:dyDescent="0.25">
      <c r="A2841" t="s">
        <v>270</v>
      </c>
      <c r="B2841" t="s">
        <v>169</v>
      </c>
      <c r="C2841" t="str">
        <f t="shared" si="88"/>
        <v>Dupont Circle -- Spring Hill</v>
      </c>
      <c r="D2841" s="1">
        <v>303</v>
      </c>
      <c r="E2841" t="s">
        <v>15</v>
      </c>
      <c r="F2841" t="s">
        <v>125</v>
      </c>
      <c r="G2841">
        <v>2</v>
      </c>
      <c r="H2841" s="1">
        <f t="shared" si="89"/>
        <v>606</v>
      </c>
      <c r="I2841" t="s">
        <v>8</v>
      </c>
      <c r="J2841" t="s">
        <v>78</v>
      </c>
    </row>
    <row r="2842" spans="1:10" x14ac:dyDescent="0.25">
      <c r="A2842" t="s">
        <v>270</v>
      </c>
      <c r="B2842" t="s">
        <v>171</v>
      </c>
      <c r="C2842" t="str">
        <f t="shared" si="88"/>
        <v>Dupont Circle -- Suitland</v>
      </c>
      <c r="D2842" s="1">
        <v>2327</v>
      </c>
      <c r="E2842" t="s">
        <v>15</v>
      </c>
      <c r="F2842" t="s">
        <v>4</v>
      </c>
      <c r="G2842">
        <v>2</v>
      </c>
      <c r="H2842" s="1">
        <f t="shared" si="89"/>
        <v>4654</v>
      </c>
      <c r="I2842" t="s">
        <v>8</v>
      </c>
      <c r="J2842" t="s">
        <v>78</v>
      </c>
    </row>
    <row r="2843" spans="1:10" x14ac:dyDescent="0.25">
      <c r="A2843" t="s">
        <v>270</v>
      </c>
      <c r="B2843" t="s">
        <v>62</v>
      </c>
      <c r="C2843" t="str">
        <f t="shared" si="88"/>
        <v>Dupont Circle -- Twinbrook</v>
      </c>
      <c r="D2843" s="1">
        <v>8482</v>
      </c>
      <c r="E2843" t="s">
        <v>15</v>
      </c>
      <c r="F2843" t="s">
        <v>15</v>
      </c>
      <c r="G2843">
        <v>1</v>
      </c>
      <c r="H2843" s="1">
        <f t="shared" si="89"/>
        <v>8482</v>
      </c>
      <c r="I2843" t="s">
        <v>8</v>
      </c>
      <c r="J2843" t="s">
        <v>78</v>
      </c>
    </row>
    <row r="2844" spans="1:10" x14ac:dyDescent="0.25">
      <c r="A2844" t="s">
        <v>270</v>
      </c>
      <c r="B2844" t="s">
        <v>63</v>
      </c>
      <c r="C2844" t="str">
        <f t="shared" si="88"/>
        <v>Dupont Circle -- Tysons Corner</v>
      </c>
      <c r="D2844" s="1">
        <v>1055</v>
      </c>
      <c r="E2844" t="s">
        <v>15</v>
      </c>
      <c r="F2844" t="s">
        <v>125</v>
      </c>
      <c r="G2844">
        <v>2</v>
      </c>
      <c r="H2844" s="1">
        <f t="shared" si="89"/>
        <v>2110</v>
      </c>
      <c r="I2844" t="s">
        <v>8</v>
      </c>
      <c r="J2844" t="s">
        <v>78</v>
      </c>
    </row>
    <row r="2845" spans="1:10" x14ac:dyDescent="0.25">
      <c r="A2845" t="s">
        <v>270</v>
      </c>
      <c r="B2845" t="s">
        <v>200</v>
      </c>
      <c r="C2845" t="str">
        <f t="shared" si="88"/>
        <v>Dupont Circle -- Vienna</v>
      </c>
      <c r="D2845" s="1">
        <v>4195</v>
      </c>
      <c r="E2845" t="s">
        <v>15</v>
      </c>
      <c r="F2845" t="s">
        <v>25</v>
      </c>
      <c r="G2845">
        <v>2</v>
      </c>
      <c r="H2845" s="1">
        <f t="shared" si="89"/>
        <v>8390</v>
      </c>
      <c r="I2845" t="s">
        <v>8</v>
      </c>
      <c r="J2845" t="s">
        <v>78</v>
      </c>
    </row>
    <row r="2846" spans="1:10" x14ac:dyDescent="0.25">
      <c r="A2846" t="s">
        <v>270</v>
      </c>
      <c r="B2846" t="s">
        <v>203</v>
      </c>
      <c r="C2846" t="str">
        <f t="shared" si="88"/>
        <v>Dupont Circle -- West Falls Church</v>
      </c>
      <c r="D2846" s="1">
        <v>1077</v>
      </c>
      <c r="E2846" t="s">
        <v>15</v>
      </c>
      <c r="F2846" t="s">
        <v>25</v>
      </c>
      <c r="G2846">
        <v>2</v>
      </c>
      <c r="H2846" s="1">
        <f t="shared" si="89"/>
        <v>2154</v>
      </c>
      <c r="I2846" t="s">
        <v>8</v>
      </c>
      <c r="J2846" t="s">
        <v>78</v>
      </c>
    </row>
    <row r="2847" spans="1:10" x14ac:dyDescent="0.25">
      <c r="A2847" t="s">
        <v>270</v>
      </c>
      <c r="B2847" t="s">
        <v>204</v>
      </c>
      <c r="C2847" t="str">
        <f t="shared" si="88"/>
        <v>Dupont Circle -- West Hyattsville</v>
      </c>
      <c r="D2847" s="1">
        <v>2902</v>
      </c>
      <c r="E2847" t="s">
        <v>15</v>
      </c>
      <c r="F2847" t="s">
        <v>4</v>
      </c>
      <c r="G2847">
        <v>2</v>
      </c>
      <c r="H2847" s="1">
        <f t="shared" si="89"/>
        <v>5804</v>
      </c>
      <c r="I2847" t="s">
        <v>8</v>
      </c>
      <c r="J2847" t="s">
        <v>78</v>
      </c>
    </row>
    <row r="2848" spans="1:10" x14ac:dyDescent="0.25">
      <c r="A2848" t="s">
        <v>270</v>
      </c>
      <c r="B2848" t="s">
        <v>205</v>
      </c>
      <c r="C2848" t="str">
        <f t="shared" si="88"/>
        <v>Dupont Circle -- Wheaton</v>
      </c>
      <c r="D2848" s="1">
        <v>4482</v>
      </c>
      <c r="E2848" t="s">
        <v>15</v>
      </c>
      <c r="F2848" t="s">
        <v>15</v>
      </c>
      <c r="G2848">
        <v>1</v>
      </c>
      <c r="H2848" s="1">
        <f t="shared" si="89"/>
        <v>4482</v>
      </c>
      <c r="I2848" t="s">
        <v>8</v>
      </c>
      <c r="J2848" t="s">
        <v>78</v>
      </c>
    </row>
    <row r="2849" spans="1:10" x14ac:dyDescent="0.25">
      <c r="A2849" t="s">
        <v>270</v>
      </c>
      <c r="B2849" t="s">
        <v>206</v>
      </c>
      <c r="C2849" t="str">
        <f t="shared" si="88"/>
        <v>Dupont Circle -- White Flint</v>
      </c>
      <c r="D2849" s="1">
        <v>7233</v>
      </c>
      <c r="E2849" t="s">
        <v>15</v>
      </c>
      <c r="F2849" t="s">
        <v>15</v>
      </c>
      <c r="G2849">
        <v>1</v>
      </c>
      <c r="H2849" s="1">
        <f t="shared" si="89"/>
        <v>7233</v>
      </c>
      <c r="I2849" t="s">
        <v>8</v>
      </c>
      <c r="J2849" t="s">
        <v>78</v>
      </c>
    </row>
    <row r="2850" spans="1:10" x14ac:dyDescent="0.25">
      <c r="A2850" t="s">
        <v>270</v>
      </c>
      <c r="B2850" t="s">
        <v>207</v>
      </c>
      <c r="C2850" t="str">
        <f t="shared" si="88"/>
        <v>Dupont Circle -- Wiehle</v>
      </c>
      <c r="D2850" s="1">
        <v>2673</v>
      </c>
      <c r="E2850" t="s">
        <v>15</v>
      </c>
      <c r="F2850" t="s">
        <v>125</v>
      </c>
      <c r="G2850">
        <v>2</v>
      </c>
      <c r="H2850" s="1">
        <f t="shared" si="89"/>
        <v>5346</v>
      </c>
      <c r="I2850" t="s">
        <v>8</v>
      </c>
      <c r="J2850" t="s">
        <v>78</v>
      </c>
    </row>
    <row r="2851" spans="1:10" x14ac:dyDescent="0.25">
      <c r="A2851" t="s">
        <v>272</v>
      </c>
      <c r="B2851" t="s">
        <v>0</v>
      </c>
      <c r="C2851" t="str">
        <f t="shared" si="88"/>
        <v>Eastern Market -- Addison Road</v>
      </c>
      <c r="D2851" s="1">
        <v>1780</v>
      </c>
      <c r="E2851" t="s">
        <v>23</v>
      </c>
      <c r="F2851" t="s">
        <v>1</v>
      </c>
      <c r="G2851">
        <v>2</v>
      </c>
      <c r="H2851" s="1">
        <f t="shared" si="89"/>
        <v>3560</v>
      </c>
      <c r="I2851" t="s">
        <v>8</v>
      </c>
      <c r="J2851" t="s">
        <v>78</v>
      </c>
    </row>
    <row r="2852" spans="1:10" x14ac:dyDescent="0.25">
      <c r="A2852" t="s">
        <v>272</v>
      </c>
      <c r="B2852" t="s">
        <v>14</v>
      </c>
      <c r="C2852" t="str">
        <f t="shared" si="88"/>
        <v>Eastern Market -- Bethesda</v>
      </c>
      <c r="D2852" s="1">
        <v>1234</v>
      </c>
      <c r="E2852" t="s">
        <v>23</v>
      </c>
      <c r="F2852" t="s">
        <v>15</v>
      </c>
      <c r="G2852">
        <v>2</v>
      </c>
      <c r="H2852" s="1">
        <f t="shared" si="89"/>
        <v>2468</v>
      </c>
      <c r="I2852" t="s">
        <v>8</v>
      </c>
      <c r="J2852" t="s">
        <v>78</v>
      </c>
    </row>
    <row r="2853" spans="1:10" x14ac:dyDescent="0.25">
      <c r="A2853" t="s">
        <v>272</v>
      </c>
      <c r="B2853" t="s">
        <v>19</v>
      </c>
      <c r="C2853" t="str">
        <f t="shared" si="88"/>
        <v>Eastern Market -- Branch Avenue</v>
      </c>
      <c r="D2853" s="1">
        <v>438</v>
      </c>
      <c r="E2853" t="s">
        <v>23</v>
      </c>
      <c r="F2853" t="s">
        <v>4</v>
      </c>
      <c r="G2853">
        <v>2</v>
      </c>
      <c r="H2853" s="1">
        <f t="shared" si="89"/>
        <v>876</v>
      </c>
      <c r="I2853" t="s">
        <v>8</v>
      </c>
      <c r="J2853" t="s">
        <v>78</v>
      </c>
    </row>
    <row r="2854" spans="1:10" x14ac:dyDescent="0.25">
      <c r="A2854" t="s">
        <v>272</v>
      </c>
      <c r="B2854" t="s">
        <v>24</v>
      </c>
      <c r="C2854" t="str">
        <f t="shared" si="88"/>
        <v>Eastern Market -- Cheverly</v>
      </c>
      <c r="D2854" s="1">
        <v>877</v>
      </c>
      <c r="E2854" t="s">
        <v>23</v>
      </c>
      <c r="F2854" t="s">
        <v>25</v>
      </c>
      <c r="G2854">
        <v>1</v>
      </c>
      <c r="H2854" s="1">
        <f t="shared" si="89"/>
        <v>877</v>
      </c>
      <c r="I2854" t="s">
        <v>8</v>
      </c>
      <c r="J2854" t="s">
        <v>78</v>
      </c>
    </row>
    <row r="2855" spans="1:10" x14ac:dyDescent="0.25">
      <c r="A2855" t="s">
        <v>272</v>
      </c>
      <c r="B2855" t="s">
        <v>28</v>
      </c>
      <c r="C2855" t="str">
        <f t="shared" si="88"/>
        <v>Eastern Market -- College Park-U of MD</v>
      </c>
      <c r="D2855" s="1">
        <v>628</v>
      </c>
      <c r="E2855" t="s">
        <v>23</v>
      </c>
      <c r="F2855" t="s">
        <v>4</v>
      </c>
      <c r="G2855">
        <v>2</v>
      </c>
      <c r="H2855" s="1">
        <f t="shared" si="89"/>
        <v>1256</v>
      </c>
      <c r="I2855" t="s">
        <v>8</v>
      </c>
      <c r="J2855" t="s">
        <v>78</v>
      </c>
    </row>
    <row r="2856" spans="1:10" x14ac:dyDescent="0.25">
      <c r="A2856" t="s">
        <v>272</v>
      </c>
      <c r="B2856" t="s">
        <v>269</v>
      </c>
      <c r="C2856" t="str">
        <f t="shared" si="88"/>
        <v>Eastern Market -- Dunn Loring</v>
      </c>
      <c r="D2856" s="1">
        <v>723</v>
      </c>
      <c r="E2856" t="s">
        <v>23</v>
      </c>
      <c r="F2856" t="s">
        <v>25</v>
      </c>
      <c r="G2856">
        <v>1</v>
      </c>
      <c r="H2856" s="1">
        <f t="shared" si="89"/>
        <v>723</v>
      </c>
      <c r="I2856" t="s">
        <v>8</v>
      </c>
      <c r="J2856" t="s">
        <v>78</v>
      </c>
    </row>
    <row r="2857" spans="1:10" x14ac:dyDescent="0.25">
      <c r="A2857" t="s">
        <v>272</v>
      </c>
      <c r="B2857" t="s">
        <v>115</v>
      </c>
      <c r="C2857" t="str">
        <f t="shared" si="88"/>
        <v>Eastern Market -- Forest Glen</v>
      </c>
      <c r="D2857" s="1">
        <v>228</v>
      </c>
      <c r="E2857" t="s">
        <v>23</v>
      </c>
      <c r="F2857" t="s">
        <v>15</v>
      </c>
      <c r="G2857">
        <v>2</v>
      </c>
      <c r="H2857" s="1">
        <f t="shared" si="89"/>
        <v>456</v>
      </c>
      <c r="I2857" t="s">
        <v>8</v>
      </c>
      <c r="J2857" t="s">
        <v>78</v>
      </c>
    </row>
    <row r="2858" spans="1:10" x14ac:dyDescent="0.25">
      <c r="A2858" t="s">
        <v>272</v>
      </c>
      <c r="B2858" t="s">
        <v>118</v>
      </c>
      <c r="C2858" t="str">
        <f t="shared" si="88"/>
        <v>Eastern Market -- Franconia-Springfield</v>
      </c>
      <c r="D2858" s="1">
        <v>883</v>
      </c>
      <c r="E2858" t="s">
        <v>23</v>
      </c>
      <c r="F2858" t="s">
        <v>10</v>
      </c>
      <c r="G2858">
        <v>2</v>
      </c>
      <c r="H2858" s="1">
        <f t="shared" si="89"/>
        <v>1766</v>
      </c>
      <c r="I2858" t="s">
        <v>8</v>
      </c>
      <c r="J2858" t="s">
        <v>78</v>
      </c>
    </row>
    <row r="2859" spans="1:10" x14ac:dyDescent="0.25">
      <c r="A2859" t="s">
        <v>272</v>
      </c>
      <c r="B2859" t="s">
        <v>122</v>
      </c>
      <c r="C2859" t="str">
        <f t="shared" si="88"/>
        <v>Eastern Market -- Glenmont</v>
      </c>
      <c r="D2859" s="1">
        <v>489</v>
      </c>
      <c r="E2859" t="s">
        <v>23</v>
      </c>
      <c r="F2859" t="s">
        <v>15</v>
      </c>
      <c r="G2859">
        <v>2</v>
      </c>
      <c r="H2859" s="1">
        <f t="shared" si="89"/>
        <v>978</v>
      </c>
      <c r="I2859" t="s">
        <v>8</v>
      </c>
      <c r="J2859" t="s">
        <v>78</v>
      </c>
    </row>
    <row r="2860" spans="1:10" x14ac:dyDescent="0.25">
      <c r="A2860" t="s">
        <v>272</v>
      </c>
      <c r="B2860" t="s">
        <v>123</v>
      </c>
      <c r="C2860" t="str">
        <f t="shared" si="88"/>
        <v>Eastern Market -- Greenbelt</v>
      </c>
      <c r="D2860" s="1">
        <v>447</v>
      </c>
      <c r="E2860" t="s">
        <v>23</v>
      </c>
      <c r="F2860" t="s">
        <v>4</v>
      </c>
      <c r="G2860">
        <v>2</v>
      </c>
      <c r="H2860" s="1">
        <f t="shared" si="89"/>
        <v>894</v>
      </c>
      <c r="I2860" t="s">
        <v>8</v>
      </c>
      <c r="J2860" t="s">
        <v>78</v>
      </c>
    </row>
    <row r="2861" spans="1:10" x14ac:dyDescent="0.25">
      <c r="A2861" t="s">
        <v>272</v>
      </c>
      <c r="B2861" t="s">
        <v>124</v>
      </c>
      <c r="C2861" t="str">
        <f t="shared" si="88"/>
        <v>Eastern Market -- Greensboro</v>
      </c>
      <c r="D2861" s="1">
        <v>186</v>
      </c>
      <c r="E2861" t="s">
        <v>23</v>
      </c>
      <c r="F2861" t="s">
        <v>125</v>
      </c>
      <c r="G2861">
        <v>1</v>
      </c>
      <c r="H2861" s="1">
        <f t="shared" si="89"/>
        <v>186</v>
      </c>
      <c r="I2861" t="s">
        <v>8</v>
      </c>
      <c r="J2861" t="s">
        <v>78</v>
      </c>
    </row>
    <row r="2862" spans="1:10" x14ac:dyDescent="0.25">
      <c r="A2862" t="s">
        <v>272</v>
      </c>
      <c r="B2862" t="s">
        <v>126</v>
      </c>
      <c r="C2862" t="str">
        <f t="shared" si="88"/>
        <v>Eastern Market -- Grosvenor</v>
      </c>
      <c r="D2862" s="1">
        <v>480</v>
      </c>
      <c r="E2862" t="s">
        <v>23</v>
      </c>
      <c r="F2862" t="s">
        <v>15</v>
      </c>
      <c r="G2862">
        <v>2</v>
      </c>
      <c r="H2862" s="1">
        <f t="shared" si="89"/>
        <v>960</v>
      </c>
      <c r="I2862" t="s">
        <v>8</v>
      </c>
      <c r="J2862" t="s">
        <v>78</v>
      </c>
    </row>
    <row r="2863" spans="1:10" x14ac:dyDescent="0.25">
      <c r="A2863" t="s">
        <v>272</v>
      </c>
      <c r="B2863" t="s">
        <v>127</v>
      </c>
      <c r="C2863" t="str">
        <f t="shared" si="88"/>
        <v>Eastern Market -- Huntington</v>
      </c>
      <c r="D2863" s="1">
        <v>920</v>
      </c>
      <c r="E2863" t="s">
        <v>23</v>
      </c>
      <c r="F2863" t="s">
        <v>274</v>
      </c>
      <c r="G2863">
        <v>2</v>
      </c>
      <c r="H2863" s="1">
        <f t="shared" si="89"/>
        <v>1840</v>
      </c>
      <c r="I2863" t="s">
        <v>8</v>
      </c>
      <c r="J2863" t="s">
        <v>78</v>
      </c>
    </row>
    <row r="2864" spans="1:10" x14ac:dyDescent="0.25">
      <c r="A2864" t="s">
        <v>272</v>
      </c>
      <c r="B2864" t="s">
        <v>130</v>
      </c>
      <c r="C2864" t="str">
        <f t="shared" si="88"/>
        <v>Eastern Market -- Landover</v>
      </c>
      <c r="D2864" s="1">
        <v>1069</v>
      </c>
      <c r="E2864" t="s">
        <v>23</v>
      </c>
      <c r="F2864" t="s">
        <v>25</v>
      </c>
      <c r="G2864">
        <v>1</v>
      </c>
      <c r="H2864" s="1">
        <f t="shared" si="89"/>
        <v>1069</v>
      </c>
      <c r="I2864" t="s">
        <v>8</v>
      </c>
      <c r="J2864" t="s">
        <v>78</v>
      </c>
    </row>
    <row r="2865" spans="1:10" x14ac:dyDescent="0.25">
      <c r="A2865" t="s">
        <v>272</v>
      </c>
      <c r="B2865" t="s">
        <v>131</v>
      </c>
      <c r="C2865" t="str">
        <f t="shared" si="88"/>
        <v>Eastern Market -- Largo Town Center</v>
      </c>
      <c r="D2865" s="1">
        <v>1892</v>
      </c>
      <c r="E2865" t="s">
        <v>23</v>
      </c>
      <c r="F2865" t="s">
        <v>1</v>
      </c>
      <c r="G2865">
        <v>2</v>
      </c>
      <c r="H2865" s="1">
        <f t="shared" si="89"/>
        <v>3784</v>
      </c>
      <c r="I2865" t="s">
        <v>8</v>
      </c>
      <c r="J2865" t="s">
        <v>78</v>
      </c>
    </row>
    <row r="2866" spans="1:10" x14ac:dyDescent="0.25">
      <c r="A2866" t="s">
        <v>272</v>
      </c>
      <c r="B2866" t="s">
        <v>134</v>
      </c>
      <c r="C2866" t="str">
        <f t="shared" si="88"/>
        <v>Eastern Market -- McLean</v>
      </c>
      <c r="D2866" s="1">
        <v>247</v>
      </c>
      <c r="E2866" t="s">
        <v>23</v>
      </c>
      <c r="F2866" t="s">
        <v>125</v>
      </c>
      <c r="G2866">
        <v>1</v>
      </c>
      <c r="H2866" s="1">
        <f t="shared" si="89"/>
        <v>247</v>
      </c>
      <c r="I2866" t="s">
        <v>8</v>
      </c>
      <c r="J2866" t="s">
        <v>78</v>
      </c>
    </row>
    <row r="2867" spans="1:10" x14ac:dyDescent="0.25">
      <c r="A2867" t="s">
        <v>272</v>
      </c>
      <c r="B2867" t="s">
        <v>182</v>
      </c>
      <c r="C2867" t="str">
        <f t="shared" si="88"/>
        <v>Eastern Market -- Medical Center</v>
      </c>
      <c r="D2867" s="1">
        <v>386</v>
      </c>
      <c r="E2867" t="s">
        <v>23</v>
      </c>
      <c r="F2867" t="s">
        <v>15</v>
      </c>
      <c r="G2867">
        <v>2</v>
      </c>
      <c r="H2867" s="1">
        <f t="shared" si="89"/>
        <v>772</v>
      </c>
      <c r="I2867" t="s">
        <v>8</v>
      </c>
      <c r="J2867" t="s">
        <v>78</v>
      </c>
    </row>
    <row r="2868" spans="1:10" x14ac:dyDescent="0.25">
      <c r="A2868" t="s">
        <v>272</v>
      </c>
      <c r="B2868" t="s">
        <v>186</v>
      </c>
      <c r="C2868" t="str">
        <f t="shared" si="88"/>
        <v>Eastern Market -- Morgan Blvd.</v>
      </c>
      <c r="D2868" s="1">
        <v>1544</v>
      </c>
      <c r="E2868" t="s">
        <v>23</v>
      </c>
      <c r="F2868" t="s">
        <v>1</v>
      </c>
      <c r="G2868">
        <v>2</v>
      </c>
      <c r="H2868" s="1">
        <f t="shared" si="89"/>
        <v>3088</v>
      </c>
      <c r="I2868" t="s">
        <v>8</v>
      </c>
      <c r="J2868" t="s">
        <v>78</v>
      </c>
    </row>
    <row r="2869" spans="1:10" x14ac:dyDescent="0.25">
      <c r="A2869" t="s">
        <v>272</v>
      </c>
      <c r="B2869" t="s">
        <v>251</v>
      </c>
      <c r="C2869" t="str">
        <f t="shared" si="88"/>
        <v>Eastern Market -- Naylor Road</v>
      </c>
      <c r="D2869" s="1">
        <v>193</v>
      </c>
      <c r="E2869" t="s">
        <v>23</v>
      </c>
      <c r="F2869" t="s">
        <v>4</v>
      </c>
      <c r="G2869">
        <v>2</v>
      </c>
      <c r="H2869" s="1">
        <f t="shared" si="89"/>
        <v>386</v>
      </c>
      <c r="I2869" t="s">
        <v>8</v>
      </c>
      <c r="J2869" t="s">
        <v>78</v>
      </c>
    </row>
    <row r="2870" spans="1:10" x14ac:dyDescent="0.25">
      <c r="A2870" t="s">
        <v>272</v>
      </c>
      <c r="B2870" t="s">
        <v>252</v>
      </c>
      <c r="C2870" t="str">
        <f t="shared" si="88"/>
        <v>Eastern Market -- New Carrollton</v>
      </c>
      <c r="D2870" s="1">
        <v>3330</v>
      </c>
      <c r="E2870" t="s">
        <v>23</v>
      </c>
      <c r="F2870" t="s">
        <v>25</v>
      </c>
      <c r="G2870">
        <v>1</v>
      </c>
      <c r="H2870" s="1">
        <f t="shared" si="89"/>
        <v>3330</v>
      </c>
      <c r="I2870" t="s">
        <v>8</v>
      </c>
      <c r="J2870" t="s">
        <v>78</v>
      </c>
    </row>
    <row r="2871" spans="1:10" x14ac:dyDescent="0.25">
      <c r="A2871" t="s">
        <v>272</v>
      </c>
      <c r="B2871" t="s">
        <v>159</v>
      </c>
      <c r="C2871" t="str">
        <f t="shared" si="88"/>
        <v>Eastern Market -- Prince George's Plaza</v>
      </c>
      <c r="D2871" s="1">
        <v>679</v>
      </c>
      <c r="E2871" t="s">
        <v>23</v>
      </c>
      <c r="F2871" t="s">
        <v>4</v>
      </c>
      <c r="G2871">
        <v>2</v>
      </c>
      <c r="H2871" s="1">
        <f t="shared" si="89"/>
        <v>1358</v>
      </c>
      <c r="I2871" t="s">
        <v>8</v>
      </c>
      <c r="J2871" t="s">
        <v>78</v>
      </c>
    </row>
    <row r="2872" spans="1:10" x14ac:dyDescent="0.25">
      <c r="A2872" t="s">
        <v>272</v>
      </c>
      <c r="B2872" t="s">
        <v>162</v>
      </c>
      <c r="C2872" t="str">
        <f t="shared" si="88"/>
        <v>Eastern Market -- Rockville</v>
      </c>
      <c r="D2872" s="1">
        <v>386</v>
      </c>
      <c r="E2872" t="s">
        <v>23</v>
      </c>
      <c r="F2872" t="s">
        <v>15</v>
      </c>
      <c r="G2872">
        <v>2</v>
      </c>
      <c r="H2872" s="1">
        <f t="shared" si="89"/>
        <v>772</v>
      </c>
      <c r="I2872" t="s">
        <v>8</v>
      </c>
      <c r="J2872" t="s">
        <v>78</v>
      </c>
    </row>
    <row r="2873" spans="1:10" x14ac:dyDescent="0.25">
      <c r="A2873" t="s">
        <v>272</v>
      </c>
      <c r="B2873" t="s">
        <v>164</v>
      </c>
      <c r="C2873" t="str">
        <f t="shared" si="88"/>
        <v>Eastern Market -- Shady Grove</v>
      </c>
      <c r="D2873" s="1">
        <v>858</v>
      </c>
      <c r="E2873" t="s">
        <v>23</v>
      </c>
      <c r="F2873" t="s">
        <v>15</v>
      </c>
      <c r="G2873">
        <v>2</v>
      </c>
      <c r="H2873" s="1">
        <f t="shared" si="89"/>
        <v>1716</v>
      </c>
      <c r="I2873" t="s">
        <v>8</v>
      </c>
      <c r="J2873" t="s">
        <v>78</v>
      </c>
    </row>
    <row r="2874" spans="1:10" x14ac:dyDescent="0.25">
      <c r="A2874" t="s">
        <v>272</v>
      </c>
      <c r="B2874" t="s">
        <v>166</v>
      </c>
      <c r="C2874" t="str">
        <f t="shared" si="88"/>
        <v>Eastern Market -- Silver Spring</v>
      </c>
      <c r="D2874" s="1">
        <v>1240</v>
      </c>
      <c r="E2874" t="s">
        <v>23</v>
      </c>
      <c r="F2874" t="s">
        <v>15</v>
      </c>
      <c r="G2874">
        <v>2</v>
      </c>
      <c r="H2874" s="1">
        <f t="shared" si="89"/>
        <v>2480</v>
      </c>
      <c r="I2874" t="s">
        <v>8</v>
      </c>
      <c r="J2874" t="s">
        <v>78</v>
      </c>
    </row>
    <row r="2875" spans="1:10" x14ac:dyDescent="0.25">
      <c r="A2875" t="s">
        <v>272</v>
      </c>
      <c r="B2875" t="s">
        <v>169</v>
      </c>
      <c r="C2875" t="str">
        <f t="shared" si="88"/>
        <v>Eastern Market -- Spring Hill</v>
      </c>
      <c r="D2875" s="1">
        <v>337</v>
      </c>
      <c r="E2875" t="s">
        <v>23</v>
      </c>
      <c r="F2875" t="s">
        <v>125</v>
      </c>
      <c r="G2875">
        <v>1</v>
      </c>
      <c r="H2875" s="1">
        <f t="shared" si="89"/>
        <v>337</v>
      </c>
      <c r="I2875" t="s">
        <v>8</v>
      </c>
      <c r="J2875" t="s">
        <v>78</v>
      </c>
    </row>
    <row r="2876" spans="1:10" x14ac:dyDescent="0.25">
      <c r="A2876" t="s">
        <v>272</v>
      </c>
      <c r="B2876" t="s">
        <v>171</v>
      </c>
      <c r="C2876" t="str">
        <f t="shared" si="88"/>
        <v>Eastern Market -- Suitland</v>
      </c>
      <c r="D2876" s="1">
        <v>490</v>
      </c>
      <c r="E2876" t="s">
        <v>23</v>
      </c>
      <c r="F2876" t="s">
        <v>4</v>
      </c>
      <c r="G2876">
        <v>2</v>
      </c>
      <c r="H2876" s="1">
        <f t="shared" si="89"/>
        <v>980</v>
      </c>
      <c r="I2876" t="s">
        <v>8</v>
      </c>
      <c r="J2876" t="s">
        <v>78</v>
      </c>
    </row>
    <row r="2877" spans="1:10" x14ac:dyDescent="0.25">
      <c r="A2877" t="s">
        <v>272</v>
      </c>
      <c r="B2877" t="s">
        <v>62</v>
      </c>
      <c r="C2877" t="str">
        <f t="shared" si="88"/>
        <v>Eastern Market -- Twinbrook</v>
      </c>
      <c r="D2877" s="1">
        <v>321</v>
      </c>
      <c r="E2877" t="s">
        <v>23</v>
      </c>
      <c r="F2877" t="s">
        <v>15</v>
      </c>
      <c r="G2877">
        <v>2</v>
      </c>
      <c r="H2877" s="1">
        <f t="shared" si="89"/>
        <v>642</v>
      </c>
      <c r="I2877" t="s">
        <v>8</v>
      </c>
      <c r="J2877" t="s">
        <v>78</v>
      </c>
    </row>
    <row r="2878" spans="1:10" x14ac:dyDescent="0.25">
      <c r="A2878" t="s">
        <v>272</v>
      </c>
      <c r="B2878" t="s">
        <v>63</v>
      </c>
      <c r="C2878" t="str">
        <f t="shared" si="88"/>
        <v>Eastern Market -- Tysons Corner</v>
      </c>
      <c r="D2878" s="1">
        <v>590</v>
      </c>
      <c r="E2878" t="s">
        <v>23</v>
      </c>
      <c r="F2878" t="s">
        <v>125</v>
      </c>
      <c r="G2878">
        <v>1</v>
      </c>
      <c r="H2878" s="1">
        <f t="shared" si="89"/>
        <v>590</v>
      </c>
      <c r="I2878" t="s">
        <v>8</v>
      </c>
      <c r="J2878" t="s">
        <v>78</v>
      </c>
    </row>
    <row r="2879" spans="1:10" x14ac:dyDescent="0.25">
      <c r="A2879" t="s">
        <v>272</v>
      </c>
      <c r="B2879" t="s">
        <v>200</v>
      </c>
      <c r="C2879" t="str">
        <f t="shared" si="88"/>
        <v>Eastern Market -- Vienna</v>
      </c>
      <c r="D2879" s="1">
        <v>1643</v>
      </c>
      <c r="E2879" t="s">
        <v>23</v>
      </c>
      <c r="F2879" t="s">
        <v>25</v>
      </c>
      <c r="G2879">
        <v>1</v>
      </c>
      <c r="H2879" s="1">
        <f t="shared" si="89"/>
        <v>1643</v>
      </c>
      <c r="I2879" t="s">
        <v>8</v>
      </c>
      <c r="J2879" t="s">
        <v>78</v>
      </c>
    </row>
    <row r="2880" spans="1:10" x14ac:dyDescent="0.25">
      <c r="A2880" t="s">
        <v>272</v>
      </c>
      <c r="B2880" t="s">
        <v>203</v>
      </c>
      <c r="C2880" t="str">
        <f t="shared" si="88"/>
        <v>Eastern Market -- West Falls Church</v>
      </c>
      <c r="D2880" s="1">
        <v>561</v>
      </c>
      <c r="E2880" t="s">
        <v>23</v>
      </c>
      <c r="F2880" t="s">
        <v>25</v>
      </c>
      <c r="G2880">
        <v>1</v>
      </c>
      <c r="H2880" s="1">
        <f t="shared" si="89"/>
        <v>561</v>
      </c>
      <c r="I2880" t="s">
        <v>8</v>
      </c>
      <c r="J2880" t="s">
        <v>78</v>
      </c>
    </row>
    <row r="2881" spans="1:10" x14ac:dyDescent="0.25">
      <c r="A2881" t="s">
        <v>272</v>
      </c>
      <c r="B2881" t="s">
        <v>205</v>
      </c>
      <c r="C2881" t="str">
        <f t="shared" si="88"/>
        <v>Eastern Market -- Wheaton</v>
      </c>
      <c r="D2881" s="1">
        <v>430</v>
      </c>
      <c r="E2881" t="s">
        <v>23</v>
      </c>
      <c r="F2881" t="s">
        <v>15</v>
      </c>
      <c r="G2881">
        <v>2</v>
      </c>
      <c r="H2881" s="1">
        <f t="shared" si="89"/>
        <v>860</v>
      </c>
      <c r="I2881" t="s">
        <v>8</v>
      </c>
      <c r="J2881" t="s">
        <v>78</v>
      </c>
    </row>
    <row r="2882" spans="1:10" x14ac:dyDescent="0.25">
      <c r="A2882" t="s">
        <v>272</v>
      </c>
      <c r="B2882" t="s">
        <v>206</v>
      </c>
      <c r="C2882" t="str">
        <f t="shared" ref="C2882:C2945" si="90">(A2882&amp;" -- "&amp;B2882)</f>
        <v>Eastern Market -- White Flint</v>
      </c>
      <c r="D2882" s="1">
        <v>212</v>
      </c>
      <c r="E2882" t="s">
        <v>23</v>
      </c>
      <c r="F2882" t="s">
        <v>15</v>
      </c>
      <c r="G2882">
        <v>2</v>
      </c>
      <c r="H2882" s="1">
        <f t="shared" ref="H2882:H2945" si="91">D2882*G2882</f>
        <v>424</v>
      </c>
      <c r="I2882" t="s">
        <v>8</v>
      </c>
      <c r="J2882" t="s">
        <v>78</v>
      </c>
    </row>
    <row r="2883" spans="1:10" x14ac:dyDescent="0.25">
      <c r="A2883" t="s">
        <v>272</v>
      </c>
      <c r="B2883" t="s">
        <v>207</v>
      </c>
      <c r="C2883" t="str">
        <f t="shared" si="90"/>
        <v>Eastern Market -- Wiehle</v>
      </c>
      <c r="D2883" s="1">
        <v>1457</v>
      </c>
      <c r="E2883" t="s">
        <v>23</v>
      </c>
      <c r="F2883" t="s">
        <v>125</v>
      </c>
      <c r="G2883">
        <v>1</v>
      </c>
      <c r="H2883" s="1">
        <f t="shared" si="91"/>
        <v>1457</v>
      </c>
      <c r="I2883" t="s">
        <v>8</v>
      </c>
      <c r="J2883" t="s">
        <v>78</v>
      </c>
    </row>
    <row r="2884" spans="1:10" x14ac:dyDescent="0.25">
      <c r="A2884" t="s">
        <v>275</v>
      </c>
      <c r="B2884" t="s">
        <v>0</v>
      </c>
      <c r="C2884" t="str">
        <f t="shared" si="90"/>
        <v>Farragut North -- Addison Road</v>
      </c>
      <c r="D2884" s="1">
        <v>649</v>
      </c>
      <c r="E2884" t="s">
        <v>15</v>
      </c>
      <c r="F2884" t="s">
        <v>1</v>
      </c>
      <c r="G2884">
        <v>2</v>
      </c>
      <c r="H2884" s="1">
        <f t="shared" si="91"/>
        <v>1298</v>
      </c>
      <c r="I2884" t="s">
        <v>8</v>
      </c>
      <c r="J2884" t="s">
        <v>78</v>
      </c>
    </row>
    <row r="2885" spans="1:10" x14ac:dyDescent="0.25">
      <c r="A2885" t="s">
        <v>275</v>
      </c>
      <c r="B2885" t="s">
        <v>14</v>
      </c>
      <c r="C2885" t="str">
        <f t="shared" si="90"/>
        <v>Farragut North -- Bethesda</v>
      </c>
      <c r="D2885" s="1">
        <v>28205</v>
      </c>
      <c r="E2885" t="s">
        <v>15</v>
      </c>
      <c r="F2885" t="s">
        <v>15</v>
      </c>
      <c r="G2885">
        <v>1</v>
      </c>
      <c r="H2885" s="1">
        <f t="shared" si="91"/>
        <v>28205</v>
      </c>
      <c r="I2885" t="s">
        <v>8</v>
      </c>
      <c r="J2885" t="s">
        <v>78</v>
      </c>
    </row>
    <row r="2886" spans="1:10" x14ac:dyDescent="0.25">
      <c r="A2886" t="s">
        <v>275</v>
      </c>
      <c r="B2886" t="s">
        <v>19</v>
      </c>
      <c r="C2886" t="str">
        <f t="shared" si="90"/>
        <v>Farragut North -- Branch Avenue</v>
      </c>
      <c r="D2886" s="1">
        <v>5999</v>
      </c>
      <c r="E2886" t="s">
        <v>15</v>
      </c>
      <c r="F2886" t="s">
        <v>4</v>
      </c>
      <c r="G2886">
        <v>2</v>
      </c>
      <c r="H2886" s="1">
        <f t="shared" si="91"/>
        <v>11998</v>
      </c>
      <c r="I2886" t="s">
        <v>8</v>
      </c>
      <c r="J2886" t="s">
        <v>78</v>
      </c>
    </row>
    <row r="2887" spans="1:10" x14ac:dyDescent="0.25">
      <c r="A2887" t="s">
        <v>275</v>
      </c>
      <c r="B2887" t="s">
        <v>24</v>
      </c>
      <c r="C2887" t="str">
        <f t="shared" si="90"/>
        <v>Farragut North -- Cheverly</v>
      </c>
      <c r="D2887" s="1">
        <v>315</v>
      </c>
      <c r="E2887" t="s">
        <v>15</v>
      </c>
      <c r="F2887" t="s">
        <v>25</v>
      </c>
      <c r="G2887">
        <v>2</v>
      </c>
      <c r="H2887" s="1">
        <f t="shared" si="91"/>
        <v>630</v>
      </c>
      <c r="I2887" t="s">
        <v>8</v>
      </c>
      <c r="J2887" t="s">
        <v>78</v>
      </c>
    </row>
    <row r="2888" spans="1:10" x14ac:dyDescent="0.25">
      <c r="A2888" t="s">
        <v>275</v>
      </c>
      <c r="B2888" t="s">
        <v>28</v>
      </c>
      <c r="C2888" t="str">
        <f t="shared" si="90"/>
        <v>Farragut North -- College Park-U of MD</v>
      </c>
      <c r="D2888" s="1">
        <v>5332</v>
      </c>
      <c r="E2888" t="s">
        <v>15</v>
      </c>
      <c r="F2888" t="s">
        <v>4</v>
      </c>
      <c r="G2888">
        <v>2</v>
      </c>
      <c r="H2888" s="1">
        <f t="shared" si="91"/>
        <v>10664</v>
      </c>
      <c r="I2888" t="s">
        <v>8</v>
      </c>
      <c r="J2888" t="s">
        <v>78</v>
      </c>
    </row>
    <row r="2889" spans="1:10" x14ac:dyDescent="0.25">
      <c r="A2889" t="s">
        <v>275</v>
      </c>
      <c r="B2889" t="s">
        <v>269</v>
      </c>
      <c r="C2889" t="str">
        <f t="shared" si="90"/>
        <v>Farragut North -- Dunn Loring</v>
      </c>
      <c r="D2889" s="1">
        <v>199</v>
      </c>
      <c r="E2889" t="s">
        <v>15</v>
      </c>
      <c r="F2889" t="s">
        <v>25</v>
      </c>
      <c r="G2889">
        <v>2</v>
      </c>
      <c r="H2889" s="1">
        <f t="shared" si="91"/>
        <v>398</v>
      </c>
      <c r="I2889" t="s">
        <v>8</v>
      </c>
      <c r="J2889" t="s">
        <v>78</v>
      </c>
    </row>
    <row r="2890" spans="1:10" x14ac:dyDescent="0.25">
      <c r="A2890" t="s">
        <v>275</v>
      </c>
      <c r="B2890" t="s">
        <v>115</v>
      </c>
      <c r="C2890" t="str">
        <f t="shared" si="90"/>
        <v>Farragut North -- Forest Glen</v>
      </c>
      <c r="D2890" s="1">
        <v>7700</v>
      </c>
      <c r="E2890" t="s">
        <v>15</v>
      </c>
      <c r="F2890" t="s">
        <v>15</v>
      </c>
      <c r="G2890">
        <v>1</v>
      </c>
      <c r="H2890" s="1">
        <f t="shared" si="91"/>
        <v>7700</v>
      </c>
      <c r="I2890" t="s">
        <v>8</v>
      </c>
      <c r="J2890" t="s">
        <v>78</v>
      </c>
    </row>
    <row r="2891" spans="1:10" x14ac:dyDescent="0.25">
      <c r="A2891" t="s">
        <v>275</v>
      </c>
      <c r="B2891" t="s">
        <v>118</v>
      </c>
      <c r="C2891" t="str">
        <f t="shared" si="90"/>
        <v>Farragut North -- Franconia-Springfield</v>
      </c>
      <c r="D2891" s="1">
        <v>1033</v>
      </c>
      <c r="E2891" t="s">
        <v>15</v>
      </c>
      <c r="F2891" t="s">
        <v>10</v>
      </c>
      <c r="G2891">
        <v>2</v>
      </c>
      <c r="H2891" s="1">
        <f t="shared" si="91"/>
        <v>2066</v>
      </c>
      <c r="I2891" t="s">
        <v>8</v>
      </c>
      <c r="J2891" t="s">
        <v>78</v>
      </c>
    </row>
    <row r="2892" spans="1:10" x14ac:dyDescent="0.25">
      <c r="A2892" t="s">
        <v>275</v>
      </c>
      <c r="B2892" t="s">
        <v>122</v>
      </c>
      <c r="C2892" t="str">
        <f t="shared" si="90"/>
        <v>Farragut North -- Glenmont</v>
      </c>
      <c r="D2892" s="1">
        <v>16791</v>
      </c>
      <c r="E2892" t="s">
        <v>15</v>
      </c>
      <c r="F2892" t="s">
        <v>15</v>
      </c>
      <c r="G2892">
        <v>1</v>
      </c>
      <c r="H2892" s="1">
        <f t="shared" si="91"/>
        <v>16791</v>
      </c>
      <c r="I2892" t="s">
        <v>8</v>
      </c>
      <c r="J2892" t="s">
        <v>78</v>
      </c>
    </row>
    <row r="2893" spans="1:10" x14ac:dyDescent="0.25">
      <c r="A2893" t="s">
        <v>275</v>
      </c>
      <c r="B2893" t="s">
        <v>123</v>
      </c>
      <c r="C2893" t="str">
        <f t="shared" si="90"/>
        <v>Farragut North -- Greenbelt</v>
      </c>
      <c r="D2893" s="1">
        <v>7647</v>
      </c>
      <c r="E2893" t="s">
        <v>15</v>
      </c>
      <c r="F2893" t="s">
        <v>4</v>
      </c>
      <c r="G2893">
        <v>2</v>
      </c>
      <c r="H2893" s="1">
        <f t="shared" si="91"/>
        <v>15294</v>
      </c>
      <c r="I2893" t="s">
        <v>8</v>
      </c>
      <c r="J2893" t="s">
        <v>78</v>
      </c>
    </row>
    <row r="2894" spans="1:10" x14ac:dyDescent="0.25">
      <c r="A2894" t="s">
        <v>275</v>
      </c>
      <c r="B2894" t="s">
        <v>124</v>
      </c>
      <c r="C2894" t="str">
        <f t="shared" si="90"/>
        <v>Farragut North -- Greensboro</v>
      </c>
      <c r="D2894" s="1">
        <v>31</v>
      </c>
      <c r="E2894" t="s">
        <v>15</v>
      </c>
      <c r="F2894" t="s">
        <v>125</v>
      </c>
      <c r="G2894">
        <v>2</v>
      </c>
      <c r="H2894" s="1">
        <f t="shared" si="91"/>
        <v>62</v>
      </c>
      <c r="I2894" t="s">
        <v>8</v>
      </c>
      <c r="J2894" t="s">
        <v>78</v>
      </c>
    </row>
    <row r="2895" spans="1:10" x14ac:dyDescent="0.25">
      <c r="A2895" t="s">
        <v>275</v>
      </c>
      <c r="B2895" t="s">
        <v>126</v>
      </c>
      <c r="C2895" t="str">
        <f t="shared" si="90"/>
        <v>Farragut North -- Grosvenor</v>
      </c>
      <c r="D2895" s="1">
        <v>22875</v>
      </c>
      <c r="E2895" t="s">
        <v>15</v>
      </c>
      <c r="F2895" t="s">
        <v>15</v>
      </c>
      <c r="G2895">
        <v>1</v>
      </c>
      <c r="H2895" s="1">
        <f t="shared" si="91"/>
        <v>22875</v>
      </c>
      <c r="I2895" t="s">
        <v>8</v>
      </c>
      <c r="J2895" t="s">
        <v>78</v>
      </c>
    </row>
    <row r="2896" spans="1:10" x14ac:dyDescent="0.25">
      <c r="A2896" t="s">
        <v>275</v>
      </c>
      <c r="B2896" t="s">
        <v>127</v>
      </c>
      <c r="C2896" t="str">
        <f t="shared" si="90"/>
        <v>Farragut North -- Huntington</v>
      </c>
      <c r="D2896" s="1">
        <v>4414</v>
      </c>
      <c r="E2896" t="s">
        <v>15</v>
      </c>
      <c r="F2896" t="s">
        <v>274</v>
      </c>
      <c r="G2896">
        <v>2</v>
      </c>
      <c r="H2896" s="1">
        <f t="shared" si="91"/>
        <v>8828</v>
      </c>
      <c r="I2896" t="s">
        <v>8</v>
      </c>
      <c r="J2896" t="s">
        <v>78</v>
      </c>
    </row>
    <row r="2897" spans="1:10" x14ac:dyDescent="0.25">
      <c r="A2897" t="s">
        <v>275</v>
      </c>
      <c r="B2897" t="s">
        <v>130</v>
      </c>
      <c r="C2897" t="str">
        <f t="shared" si="90"/>
        <v>Farragut North -- Landover</v>
      </c>
      <c r="D2897" s="1">
        <v>472</v>
      </c>
      <c r="E2897" t="s">
        <v>15</v>
      </c>
      <c r="F2897" t="s">
        <v>25</v>
      </c>
      <c r="G2897">
        <v>2</v>
      </c>
      <c r="H2897" s="1">
        <f t="shared" si="91"/>
        <v>944</v>
      </c>
      <c r="I2897" t="s">
        <v>8</v>
      </c>
      <c r="J2897" t="s">
        <v>78</v>
      </c>
    </row>
    <row r="2898" spans="1:10" x14ac:dyDescent="0.25">
      <c r="A2898" t="s">
        <v>275</v>
      </c>
      <c r="B2898" t="s">
        <v>131</v>
      </c>
      <c r="C2898" t="str">
        <f t="shared" si="90"/>
        <v>Farragut North -- Largo Town Center</v>
      </c>
      <c r="D2898" s="1">
        <v>722</v>
      </c>
      <c r="E2898" t="s">
        <v>15</v>
      </c>
      <c r="F2898" t="s">
        <v>1</v>
      </c>
      <c r="G2898">
        <v>2</v>
      </c>
      <c r="H2898" s="1">
        <f t="shared" si="91"/>
        <v>1444</v>
      </c>
      <c r="I2898" t="s">
        <v>8</v>
      </c>
      <c r="J2898" t="s">
        <v>78</v>
      </c>
    </row>
    <row r="2899" spans="1:10" x14ac:dyDescent="0.25">
      <c r="A2899" t="s">
        <v>275</v>
      </c>
      <c r="B2899" t="s">
        <v>134</v>
      </c>
      <c r="C2899" t="str">
        <f t="shared" si="90"/>
        <v>Farragut North -- McLean</v>
      </c>
      <c r="D2899" s="1">
        <v>122</v>
      </c>
      <c r="E2899" t="s">
        <v>15</v>
      </c>
      <c r="F2899" t="s">
        <v>125</v>
      </c>
      <c r="G2899">
        <v>2</v>
      </c>
      <c r="H2899" s="1">
        <f t="shared" si="91"/>
        <v>244</v>
      </c>
      <c r="I2899" t="s">
        <v>8</v>
      </c>
      <c r="J2899" t="s">
        <v>78</v>
      </c>
    </row>
    <row r="2900" spans="1:10" x14ac:dyDescent="0.25">
      <c r="A2900" t="s">
        <v>275</v>
      </c>
      <c r="B2900" t="s">
        <v>182</v>
      </c>
      <c r="C2900" t="str">
        <f t="shared" si="90"/>
        <v>Farragut North -- Medical Center</v>
      </c>
      <c r="D2900" s="1">
        <v>5818</v>
      </c>
      <c r="E2900" t="s">
        <v>15</v>
      </c>
      <c r="F2900" t="s">
        <v>15</v>
      </c>
      <c r="G2900">
        <v>1</v>
      </c>
      <c r="H2900" s="1">
        <f t="shared" si="91"/>
        <v>5818</v>
      </c>
      <c r="I2900" t="s">
        <v>8</v>
      </c>
      <c r="J2900" t="s">
        <v>78</v>
      </c>
    </row>
    <row r="2901" spans="1:10" x14ac:dyDescent="0.25">
      <c r="A2901" t="s">
        <v>275</v>
      </c>
      <c r="B2901" t="s">
        <v>251</v>
      </c>
      <c r="C2901" t="str">
        <f t="shared" si="90"/>
        <v>Farragut North -- Naylor Road</v>
      </c>
      <c r="D2901" s="1">
        <v>2089</v>
      </c>
      <c r="E2901" t="s">
        <v>15</v>
      </c>
      <c r="F2901" t="s">
        <v>4</v>
      </c>
      <c r="G2901">
        <v>2</v>
      </c>
      <c r="H2901" s="1">
        <f t="shared" si="91"/>
        <v>4178</v>
      </c>
      <c r="I2901" t="s">
        <v>8</v>
      </c>
      <c r="J2901" t="s">
        <v>78</v>
      </c>
    </row>
    <row r="2902" spans="1:10" x14ac:dyDescent="0.25">
      <c r="A2902" t="s">
        <v>275</v>
      </c>
      <c r="B2902" t="s">
        <v>252</v>
      </c>
      <c r="C2902" t="str">
        <f t="shared" si="90"/>
        <v>Farragut North -- New Carrollton</v>
      </c>
      <c r="D2902" s="1">
        <v>1153</v>
      </c>
      <c r="E2902" t="s">
        <v>15</v>
      </c>
      <c r="F2902" t="s">
        <v>25</v>
      </c>
      <c r="G2902">
        <v>2</v>
      </c>
      <c r="H2902" s="1">
        <f t="shared" si="91"/>
        <v>2306</v>
      </c>
      <c r="I2902" t="s">
        <v>8</v>
      </c>
      <c r="J2902" t="s">
        <v>78</v>
      </c>
    </row>
    <row r="2903" spans="1:10" x14ac:dyDescent="0.25">
      <c r="A2903" t="s">
        <v>275</v>
      </c>
      <c r="B2903" t="s">
        <v>159</v>
      </c>
      <c r="C2903" t="str">
        <f t="shared" si="90"/>
        <v>Farragut North -- Prince George's Plaza</v>
      </c>
      <c r="D2903" s="1">
        <v>6068</v>
      </c>
      <c r="E2903" t="s">
        <v>15</v>
      </c>
      <c r="F2903" t="s">
        <v>4</v>
      </c>
      <c r="G2903">
        <v>2</v>
      </c>
      <c r="H2903" s="1">
        <f t="shared" si="91"/>
        <v>12136</v>
      </c>
      <c r="I2903" t="s">
        <v>8</v>
      </c>
      <c r="J2903" t="s">
        <v>78</v>
      </c>
    </row>
    <row r="2904" spans="1:10" x14ac:dyDescent="0.25">
      <c r="A2904" t="s">
        <v>275</v>
      </c>
      <c r="B2904" t="s">
        <v>162</v>
      </c>
      <c r="C2904" t="str">
        <f t="shared" si="90"/>
        <v>Farragut North -- Rockville</v>
      </c>
      <c r="D2904" s="1">
        <v>10658</v>
      </c>
      <c r="E2904" t="s">
        <v>15</v>
      </c>
      <c r="F2904" t="s">
        <v>15</v>
      </c>
      <c r="G2904">
        <v>1</v>
      </c>
      <c r="H2904" s="1">
        <f t="shared" si="91"/>
        <v>10658</v>
      </c>
      <c r="I2904" t="s">
        <v>8</v>
      </c>
      <c r="J2904" t="s">
        <v>78</v>
      </c>
    </row>
    <row r="2905" spans="1:10" x14ac:dyDescent="0.25">
      <c r="A2905" t="s">
        <v>275</v>
      </c>
      <c r="B2905" t="s">
        <v>164</v>
      </c>
      <c r="C2905" t="str">
        <f t="shared" si="90"/>
        <v>Farragut North -- Shady Grove</v>
      </c>
      <c r="D2905" s="1">
        <v>41780</v>
      </c>
      <c r="E2905" t="s">
        <v>15</v>
      </c>
      <c r="F2905" t="s">
        <v>15</v>
      </c>
      <c r="G2905">
        <v>1</v>
      </c>
      <c r="H2905" s="1">
        <f t="shared" si="91"/>
        <v>41780</v>
      </c>
      <c r="I2905" t="s">
        <v>8</v>
      </c>
      <c r="J2905" t="s">
        <v>78</v>
      </c>
    </row>
    <row r="2906" spans="1:10" x14ac:dyDescent="0.25">
      <c r="A2906" t="s">
        <v>275</v>
      </c>
      <c r="B2906" t="s">
        <v>166</v>
      </c>
      <c r="C2906" t="str">
        <f t="shared" si="90"/>
        <v>Farragut North -- Silver Spring</v>
      </c>
      <c r="D2906" s="1">
        <v>27927</v>
      </c>
      <c r="E2906" t="s">
        <v>15</v>
      </c>
      <c r="F2906" t="s">
        <v>15</v>
      </c>
      <c r="G2906">
        <v>1</v>
      </c>
      <c r="H2906" s="1">
        <f t="shared" si="91"/>
        <v>27927</v>
      </c>
      <c r="I2906" t="s">
        <v>8</v>
      </c>
      <c r="J2906" t="s">
        <v>78</v>
      </c>
    </row>
    <row r="2907" spans="1:10" x14ac:dyDescent="0.25">
      <c r="A2907" t="s">
        <v>275</v>
      </c>
      <c r="B2907" t="s">
        <v>169</v>
      </c>
      <c r="C2907" t="str">
        <f t="shared" si="90"/>
        <v>Farragut North -- Spring Hill</v>
      </c>
      <c r="D2907" s="1">
        <v>65</v>
      </c>
      <c r="E2907" t="s">
        <v>15</v>
      </c>
      <c r="F2907" t="s">
        <v>125</v>
      </c>
      <c r="G2907">
        <v>2</v>
      </c>
      <c r="H2907" s="1">
        <f t="shared" si="91"/>
        <v>130</v>
      </c>
      <c r="I2907" t="s">
        <v>8</v>
      </c>
      <c r="J2907" t="s">
        <v>78</v>
      </c>
    </row>
    <row r="2908" spans="1:10" x14ac:dyDescent="0.25">
      <c r="A2908" t="s">
        <v>275</v>
      </c>
      <c r="B2908" t="s">
        <v>171</v>
      </c>
      <c r="C2908" t="str">
        <f t="shared" si="90"/>
        <v>Farragut North -- Suitland</v>
      </c>
      <c r="D2908" s="1">
        <v>4054</v>
      </c>
      <c r="E2908" t="s">
        <v>15</v>
      </c>
      <c r="F2908" t="s">
        <v>4</v>
      </c>
      <c r="G2908">
        <v>2</v>
      </c>
      <c r="H2908" s="1">
        <f t="shared" si="91"/>
        <v>8108</v>
      </c>
      <c r="I2908" t="s">
        <v>8</v>
      </c>
      <c r="J2908" t="s">
        <v>78</v>
      </c>
    </row>
    <row r="2909" spans="1:10" x14ac:dyDescent="0.25">
      <c r="A2909" t="s">
        <v>275</v>
      </c>
      <c r="B2909" t="s">
        <v>62</v>
      </c>
      <c r="C2909" t="str">
        <f t="shared" si="90"/>
        <v>Farragut North -- Twinbrook</v>
      </c>
      <c r="D2909" s="1">
        <v>10851</v>
      </c>
      <c r="E2909" t="s">
        <v>15</v>
      </c>
      <c r="F2909" t="s">
        <v>15</v>
      </c>
      <c r="G2909">
        <v>1</v>
      </c>
      <c r="H2909" s="1">
        <f t="shared" si="91"/>
        <v>10851</v>
      </c>
      <c r="I2909" t="s">
        <v>8</v>
      </c>
      <c r="J2909" t="s">
        <v>78</v>
      </c>
    </row>
    <row r="2910" spans="1:10" x14ac:dyDescent="0.25">
      <c r="A2910" t="s">
        <v>275</v>
      </c>
      <c r="B2910" t="s">
        <v>63</v>
      </c>
      <c r="C2910" t="str">
        <f t="shared" si="90"/>
        <v>Farragut North -- Tysons Corner</v>
      </c>
      <c r="D2910" s="1">
        <v>175</v>
      </c>
      <c r="E2910" t="s">
        <v>15</v>
      </c>
      <c r="F2910" t="s">
        <v>125</v>
      </c>
      <c r="G2910">
        <v>2</v>
      </c>
      <c r="H2910" s="1">
        <f t="shared" si="91"/>
        <v>350</v>
      </c>
      <c r="I2910" t="s">
        <v>8</v>
      </c>
      <c r="J2910" t="s">
        <v>78</v>
      </c>
    </row>
    <row r="2911" spans="1:10" x14ac:dyDescent="0.25">
      <c r="A2911" t="s">
        <v>275</v>
      </c>
      <c r="B2911" t="s">
        <v>200</v>
      </c>
      <c r="C2911" t="str">
        <f t="shared" si="90"/>
        <v>Farragut North -- Vienna</v>
      </c>
      <c r="D2911" s="1">
        <v>679</v>
      </c>
      <c r="E2911" t="s">
        <v>15</v>
      </c>
      <c r="F2911" t="s">
        <v>25</v>
      </c>
      <c r="G2911">
        <v>2</v>
      </c>
      <c r="H2911" s="1">
        <f t="shared" si="91"/>
        <v>1358</v>
      </c>
      <c r="I2911" t="s">
        <v>8</v>
      </c>
      <c r="J2911" t="s">
        <v>78</v>
      </c>
    </row>
    <row r="2912" spans="1:10" x14ac:dyDescent="0.25">
      <c r="A2912" t="s">
        <v>275</v>
      </c>
      <c r="B2912" t="s">
        <v>203</v>
      </c>
      <c r="C2912" t="str">
        <f t="shared" si="90"/>
        <v>Farragut North -- West Falls Church</v>
      </c>
      <c r="D2912" s="1">
        <v>125</v>
      </c>
      <c r="E2912" t="s">
        <v>15</v>
      </c>
      <c r="F2912" t="s">
        <v>25</v>
      </c>
      <c r="G2912">
        <v>2</v>
      </c>
      <c r="H2912" s="1">
        <f t="shared" si="91"/>
        <v>250</v>
      </c>
      <c r="I2912" t="s">
        <v>8</v>
      </c>
      <c r="J2912" t="s">
        <v>78</v>
      </c>
    </row>
    <row r="2913" spans="1:10" x14ac:dyDescent="0.25">
      <c r="A2913" t="s">
        <v>275</v>
      </c>
      <c r="B2913" t="s">
        <v>204</v>
      </c>
      <c r="C2913" t="str">
        <f t="shared" si="90"/>
        <v>Farragut North -- West Hyattsville</v>
      </c>
      <c r="D2913" s="1">
        <v>4786</v>
      </c>
      <c r="E2913" t="s">
        <v>15</v>
      </c>
      <c r="F2913" t="s">
        <v>4</v>
      </c>
      <c r="G2913">
        <v>2</v>
      </c>
      <c r="H2913" s="1">
        <f t="shared" si="91"/>
        <v>9572</v>
      </c>
      <c r="I2913" t="s">
        <v>8</v>
      </c>
      <c r="J2913" t="s">
        <v>78</v>
      </c>
    </row>
    <row r="2914" spans="1:10" x14ac:dyDescent="0.25">
      <c r="A2914" t="s">
        <v>275</v>
      </c>
      <c r="B2914" t="s">
        <v>205</v>
      </c>
      <c r="C2914" t="str">
        <f t="shared" si="90"/>
        <v>Farragut North -- Wheaton</v>
      </c>
      <c r="D2914" s="1">
        <v>9823</v>
      </c>
      <c r="E2914" t="s">
        <v>15</v>
      </c>
      <c r="F2914" t="s">
        <v>15</v>
      </c>
      <c r="G2914">
        <v>1</v>
      </c>
      <c r="H2914" s="1">
        <f t="shared" si="91"/>
        <v>9823</v>
      </c>
      <c r="I2914" t="s">
        <v>8</v>
      </c>
      <c r="J2914" t="s">
        <v>78</v>
      </c>
    </row>
    <row r="2915" spans="1:10" x14ac:dyDescent="0.25">
      <c r="A2915" t="s">
        <v>275</v>
      </c>
      <c r="B2915" t="s">
        <v>206</v>
      </c>
      <c r="C2915" t="str">
        <f t="shared" si="90"/>
        <v>Farragut North -- White Flint</v>
      </c>
      <c r="D2915" s="1">
        <v>9399</v>
      </c>
      <c r="E2915" t="s">
        <v>15</v>
      </c>
      <c r="F2915" t="s">
        <v>15</v>
      </c>
      <c r="G2915">
        <v>1</v>
      </c>
      <c r="H2915" s="1">
        <f t="shared" si="91"/>
        <v>9399</v>
      </c>
      <c r="I2915" t="s">
        <v>8</v>
      </c>
      <c r="J2915" t="s">
        <v>78</v>
      </c>
    </row>
    <row r="2916" spans="1:10" x14ac:dyDescent="0.25">
      <c r="A2916" t="s">
        <v>275</v>
      </c>
      <c r="B2916" t="s">
        <v>207</v>
      </c>
      <c r="C2916" t="str">
        <f t="shared" si="90"/>
        <v>Farragut North -- Wiehle</v>
      </c>
      <c r="D2916" s="1">
        <v>415</v>
      </c>
      <c r="E2916" t="s">
        <v>15</v>
      </c>
      <c r="F2916" t="s">
        <v>125</v>
      </c>
      <c r="G2916">
        <v>2</v>
      </c>
      <c r="H2916" s="1">
        <f t="shared" si="91"/>
        <v>830</v>
      </c>
      <c r="I2916" t="s">
        <v>8</v>
      </c>
      <c r="J2916" t="s">
        <v>78</v>
      </c>
    </row>
    <row r="2917" spans="1:10" x14ac:dyDescent="0.25">
      <c r="A2917" t="s">
        <v>276</v>
      </c>
      <c r="B2917" t="s">
        <v>0</v>
      </c>
      <c r="C2917" t="str">
        <f t="shared" si="90"/>
        <v>Farragut West -- Addison Road</v>
      </c>
      <c r="D2917" s="1">
        <v>6349</v>
      </c>
      <c r="E2917" t="s">
        <v>23</v>
      </c>
      <c r="F2917" t="s">
        <v>1</v>
      </c>
      <c r="G2917">
        <v>2</v>
      </c>
      <c r="H2917" s="1">
        <f t="shared" si="91"/>
        <v>12698</v>
      </c>
      <c r="I2917" t="s">
        <v>8</v>
      </c>
      <c r="J2917" t="s">
        <v>78</v>
      </c>
    </row>
    <row r="2918" spans="1:10" x14ac:dyDescent="0.25">
      <c r="A2918" t="s">
        <v>276</v>
      </c>
      <c r="B2918" t="s">
        <v>14</v>
      </c>
      <c r="C2918" t="str">
        <f t="shared" si="90"/>
        <v>Farragut West -- Bethesda</v>
      </c>
      <c r="D2918" s="1">
        <v>372</v>
      </c>
      <c r="E2918" t="s">
        <v>23</v>
      </c>
      <c r="F2918" t="s">
        <v>15</v>
      </c>
      <c r="G2918">
        <v>2</v>
      </c>
      <c r="H2918" s="1">
        <f t="shared" si="91"/>
        <v>744</v>
      </c>
      <c r="I2918" t="s">
        <v>8</v>
      </c>
      <c r="J2918" t="s">
        <v>78</v>
      </c>
    </row>
    <row r="2919" spans="1:10" x14ac:dyDescent="0.25">
      <c r="A2919" t="s">
        <v>276</v>
      </c>
      <c r="B2919" t="s">
        <v>19</v>
      </c>
      <c r="C2919" t="str">
        <f t="shared" si="90"/>
        <v>Farragut West -- Branch Avenue</v>
      </c>
      <c r="D2919" s="1">
        <v>5226</v>
      </c>
      <c r="E2919" t="s">
        <v>23</v>
      </c>
      <c r="F2919" t="s">
        <v>4</v>
      </c>
      <c r="G2919">
        <v>2</v>
      </c>
      <c r="H2919" s="1">
        <f t="shared" si="91"/>
        <v>10452</v>
      </c>
      <c r="I2919" t="s">
        <v>8</v>
      </c>
      <c r="J2919" t="s">
        <v>78</v>
      </c>
    </row>
    <row r="2920" spans="1:10" x14ac:dyDescent="0.25">
      <c r="A2920" t="s">
        <v>276</v>
      </c>
      <c r="B2920" t="s">
        <v>24</v>
      </c>
      <c r="C2920" t="str">
        <f t="shared" si="90"/>
        <v>Farragut West -- Cheverly</v>
      </c>
      <c r="D2920" s="1">
        <v>2922</v>
      </c>
      <c r="E2920" t="s">
        <v>23</v>
      </c>
      <c r="F2920" t="s">
        <v>25</v>
      </c>
      <c r="G2920">
        <v>1</v>
      </c>
      <c r="H2920" s="1">
        <f t="shared" si="91"/>
        <v>2922</v>
      </c>
      <c r="I2920" t="s">
        <v>8</v>
      </c>
      <c r="J2920" t="s">
        <v>78</v>
      </c>
    </row>
    <row r="2921" spans="1:10" x14ac:dyDescent="0.25">
      <c r="A2921" t="s">
        <v>276</v>
      </c>
      <c r="B2921" t="s">
        <v>28</v>
      </c>
      <c r="C2921" t="str">
        <f t="shared" si="90"/>
        <v>Farragut West -- College Park-U of MD</v>
      </c>
      <c r="D2921" s="1">
        <v>1499</v>
      </c>
      <c r="E2921" t="s">
        <v>23</v>
      </c>
      <c r="F2921" t="s">
        <v>4</v>
      </c>
      <c r="G2921">
        <v>2</v>
      </c>
      <c r="H2921" s="1">
        <f t="shared" si="91"/>
        <v>2998</v>
      </c>
      <c r="I2921" t="s">
        <v>8</v>
      </c>
      <c r="J2921" t="s">
        <v>78</v>
      </c>
    </row>
    <row r="2922" spans="1:10" x14ac:dyDescent="0.25">
      <c r="A2922" t="s">
        <v>276</v>
      </c>
      <c r="B2922" t="s">
        <v>269</v>
      </c>
      <c r="C2922" t="str">
        <f t="shared" si="90"/>
        <v>Farragut West -- Dunn Loring</v>
      </c>
      <c r="D2922" s="1">
        <v>14078</v>
      </c>
      <c r="E2922" t="s">
        <v>23</v>
      </c>
      <c r="F2922" t="s">
        <v>25</v>
      </c>
      <c r="G2922">
        <v>1</v>
      </c>
      <c r="H2922" s="1">
        <f t="shared" si="91"/>
        <v>14078</v>
      </c>
      <c r="I2922" t="s">
        <v>8</v>
      </c>
      <c r="J2922" t="s">
        <v>78</v>
      </c>
    </row>
    <row r="2923" spans="1:10" x14ac:dyDescent="0.25">
      <c r="A2923" t="s">
        <v>276</v>
      </c>
      <c r="B2923" t="s">
        <v>115</v>
      </c>
      <c r="C2923" t="str">
        <f t="shared" si="90"/>
        <v>Farragut West -- Forest Glen</v>
      </c>
      <c r="D2923" s="1">
        <v>194</v>
      </c>
      <c r="E2923" t="s">
        <v>23</v>
      </c>
      <c r="F2923" t="s">
        <v>15</v>
      </c>
      <c r="G2923">
        <v>2</v>
      </c>
      <c r="H2923" s="1">
        <f t="shared" si="91"/>
        <v>388</v>
      </c>
      <c r="I2923" t="s">
        <v>8</v>
      </c>
      <c r="J2923" t="s">
        <v>78</v>
      </c>
    </row>
    <row r="2924" spans="1:10" x14ac:dyDescent="0.25">
      <c r="A2924" t="s">
        <v>276</v>
      </c>
      <c r="B2924" t="s">
        <v>118</v>
      </c>
      <c r="C2924" t="str">
        <f t="shared" si="90"/>
        <v>Farragut West -- Franconia-Springfield</v>
      </c>
      <c r="D2924" s="1">
        <v>16343</v>
      </c>
      <c r="E2924" t="s">
        <v>23</v>
      </c>
      <c r="F2924" t="s">
        <v>10</v>
      </c>
      <c r="G2924">
        <v>2</v>
      </c>
      <c r="H2924" s="1">
        <f t="shared" si="91"/>
        <v>32686</v>
      </c>
      <c r="I2924" t="s">
        <v>8</v>
      </c>
      <c r="J2924" t="s">
        <v>78</v>
      </c>
    </row>
    <row r="2925" spans="1:10" x14ac:dyDescent="0.25">
      <c r="A2925" t="s">
        <v>276</v>
      </c>
      <c r="B2925" t="s">
        <v>122</v>
      </c>
      <c r="C2925" t="str">
        <f t="shared" si="90"/>
        <v>Farragut West -- Glenmont</v>
      </c>
      <c r="D2925" s="1">
        <v>1011</v>
      </c>
      <c r="E2925" t="s">
        <v>23</v>
      </c>
      <c r="F2925" t="s">
        <v>15</v>
      </c>
      <c r="G2925">
        <v>2</v>
      </c>
      <c r="H2925" s="1">
        <f t="shared" si="91"/>
        <v>2022</v>
      </c>
      <c r="I2925" t="s">
        <v>8</v>
      </c>
      <c r="J2925" t="s">
        <v>78</v>
      </c>
    </row>
    <row r="2926" spans="1:10" x14ac:dyDescent="0.25">
      <c r="A2926" t="s">
        <v>276</v>
      </c>
      <c r="B2926" t="s">
        <v>123</v>
      </c>
      <c r="C2926" t="str">
        <f t="shared" si="90"/>
        <v>Farragut West -- Greenbelt</v>
      </c>
      <c r="D2926" s="1">
        <v>2729</v>
      </c>
      <c r="E2926" t="s">
        <v>23</v>
      </c>
      <c r="F2926" t="s">
        <v>4</v>
      </c>
      <c r="G2926">
        <v>2</v>
      </c>
      <c r="H2926" s="1">
        <f t="shared" si="91"/>
        <v>5458</v>
      </c>
      <c r="I2926" t="s">
        <v>8</v>
      </c>
      <c r="J2926" t="s">
        <v>78</v>
      </c>
    </row>
    <row r="2927" spans="1:10" x14ac:dyDescent="0.25">
      <c r="A2927" t="s">
        <v>276</v>
      </c>
      <c r="B2927" t="s">
        <v>124</v>
      </c>
      <c r="C2927" t="str">
        <f t="shared" si="90"/>
        <v>Farragut West -- Greensboro</v>
      </c>
      <c r="D2927" s="1">
        <v>1751</v>
      </c>
      <c r="E2927" t="s">
        <v>23</v>
      </c>
      <c r="F2927" t="s">
        <v>125</v>
      </c>
      <c r="G2927">
        <v>1</v>
      </c>
      <c r="H2927" s="1">
        <f t="shared" si="91"/>
        <v>1751</v>
      </c>
      <c r="I2927" t="s">
        <v>8</v>
      </c>
      <c r="J2927" t="s">
        <v>78</v>
      </c>
    </row>
    <row r="2928" spans="1:10" x14ac:dyDescent="0.25">
      <c r="A2928" t="s">
        <v>276</v>
      </c>
      <c r="B2928" t="s">
        <v>126</v>
      </c>
      <c r="C2928" t="str">
        <f t="shared" si="90"/>
        <v>Farragut West -- Grosvenor</v>
      </c>
      <c r="D2928" s="1">
        <v>431</v>
      </c>
      <c r="E2928" t="s">
        <v>23</v>
      </c>
      <c r="F2928" t="s">
        <v>15</v>
      </c>
      <c r="G2928">
        <v>2</v>
      </c>
      <c r="H2928" s="1">
        <f t="shared" si="91"/>
        <v>862</v>
      </c>
      <c r="I2928" t="s">
        <v>8</v>
      </c>
      <c r="J2928" t="s">
        <v>78</v>
      </c>
    </row>
    <row r="2929" spans="1:10" x14ac:dyDescent="0.25">
      <c r="A2929" t="s">
        <v>276</v>
      </c>
      <c r="B2929" t="s">
        <v>127</v>
      </c>
      <c r="C2929" t="str">
        <f t="shared" si="90"/>
        <v>Farragut West -- Huntington</v>
      </c>
      <c r="D2929" s="1">
        <v>8148</v>
      </c>
      <c r="E2929" t="s">
        <v>23</v>
      </c>
      <c r="F2929" t="s">
        <v>274</v>
      </c>
      <c r="G2929">
        <v>2</v>
      </c>
      <c r="H2929" s="1">
        <f t="shared" si="91"/>
        <v>16296</v>
      </c>
      <c r="I2929" t="s">
        <v>8</v>
      </c>
      <c r="J2929" t="s">
        <v>78</v>
      </c>
    </row>
    <row r="2930" spans="1:10" x14ac:dyDescent="0.25">
      <c r="A2930" t="s">
        <v>276</v>
      </c>
      <c r="B2930" t="s">
        <v>130</v>
      </c>
      <c r="C2930" t="str">
        <f t="shared" si="90"/>
        <v>Farragut West -- Landover</v>
      </c>
      <c r="D2930" s="1">
        <v>3815</v>
      </c>
      <c r="E2930" t="s">
        <v>23</v>
      </c>
      <c r="F2930" t="s">
        <v>25</v>
      </c>
      <c r="G2930">
        <v>1</v>
      </c>
      <c r="H2930" s="1">
        <f t="shared" si="91"/>
        <v>3815</v>
      </c>
      <c r="I2930" t="s">
        <v>8</v>
      </c>
      <c r="J2930" t="s">
        <v>78</v>
      </c>
    </row>
    <row r="2931" spans="1:10" x14ac:dyDescent="0.25">
      <c r="A2931" t="s">
        <v>276</v>
      </c>
      <c r="B2931" t="s">
        <v>131</v>
      </c>
      <c r="C2931" t="str">
        <f t="shared" si="90"/>
        <v>Farragut West -- Largo Town Center</v>
      </c>
      <c r="D2931" s="1">
        <v>9940</v>
      </c>
      <c r="E2931" t="s">
        <v>23</v>
      </c>
      <c r="F2931" t="s">
        <v>1</v>
      </c>
      <c r="G2931">
        <v>2</v>
      </c>
      <c r="H2931" s="1">
        <f t="shared" si="91"/>
        <v>19880</v>
      </c>
      <c r="I2931" t="s">
        <v>8</v>
      </c>
      <c r="J2931" t="s">
        <v>78</v>
      </c>
    </row>
    <row r="2932" spans="1:10" x14ac:dyDescent="0.25">
      <c r="A2932" t="s">
        <v>276</v>
      </c>
      <c r="B2932" t="s">
        <v>134</v>
      </c>
      <c r="C2932" t="str">
        <f t="shared" si="90"/>
        <v>Farragut West -- McLean</v>
      </c>
      <c r="D2932" s="1">
        <v>3605</v>
      </c>
      <c r="E2932" t="s">
        <v>23</v>
      </c>
      <c r="F2932" t="s">
        <v>125</v>
      </c>
      <c r="G2932">
        <v>1</v>
      </c>
      <c r="H2932" s="1">
        <f t="shared" si="91"/>
        <v>3605</v>
      </c>
      <c r="I2932" t="s">
        <v>8</v>
      </c>
      <c r="J2932" t="s">
        <v>78</v>
      </c>
    </row>
    <row r="2933" spans="1:10" x14ac:dyDescent="0.25">
      <c r="A2933" t="s">
        <v>276</v>
      </c>
      <c r="B2933" t="s">
        <v>182</v>
      </c>
      <c r="C2933" t="str">
        <f t="shared" si="90"/>
        <v>Farragut West -- Medical Center</v>
      </c>
      <c r="D2933" s="1">
        <v>78</v>
      </c>
      <c r="E2933" t="s">
        <v>23</v>
      </c>
      <c r="F2933" t="s">
        <v>15</v>
      </c>
      <c r="G2933">
        <v>2</v>
      </c>
      <c r="H2933" s="1">
        <f t="shared" si="91"/>
        <v>156</v>
      </c>
      <c r="I2933" t="s">
        <v>8</v>
      </c>
      <c r="J2933" t="s">
        <v>78</v>
      </c>
    </row>
    <row r="2934" spans="1:10" x14ac:dyDescent="0.25">
      <c r="A2934" t="s">
        <v>276</v>
      </c>
      <c r="B2934" t="s">
        <v>186</v>
      </c>
      <c r="C2934" t="str">
        <f t="shared" si="90"/>
        <v>Farragut West -- Morgan Blvd.</v>
      </c>
      <c r="D2934" s="1">
        <v>4877</v>
      </c>
      <c r="E2934" t="s">
        <v>23</v>
      </c>
      <c r="F2934" t="s">
        <v>1</v>
      </c>
      <c r="G2934">
        <v>2</v>
      </c>
      <c r="H2934" s="1">
        <f t="shared" si="91"/>
        <v>9754</v>
      </c>
      <c r="I2934" t="s">
        <v>8</v>
      </c>
      <c r="J2934" t="s">
        <v>78</v>
      </c>
    </row>
    <row r="2935" spans="1:10" x14ac:dyDescent="0.25">
      <c r="A2935" t="s">
        <v>276</v>
      </c>
      <c r="B2935" t="s">
        <v>251</v>
      </c>
      <c r="C2935" t="str">
        <f t="shared" si="90"/>
        <v>Farragut West -- Naylor Road</v>
      </c>
      <c r="D2935" s="1">
        <v>2106</v>
      </c>
      <c r="E2935" t="s">
        <v>23</v>
      </c>
      <c r="F2935" t="s">
        <v>4</v>
      </c>
      <c r="G2935">
        <v>2</v>
      </c>
      <c r="H2935" s="1">
        <f t="shared" si="91"/>
        <v>4212</v>
      </c>
      <c r="I2935" t="s">
        <v>8</v>
      </c>
      <c r="J2935" t="s">
        <v>78</v>
      </c>
    </row>
    <row r="2936" spans="1:10" x14ac:dyDescent="0.25">
      <c r="A2936" t="s">
        <v>276</v>
      </c>
      <c r="B2936" t="s">
        <v>252</v>
      </c>
      <c r="C2936" t="str">
        <f t="shared" si="90"/>
        <v>Farragut West -- New Carrollton</v>
      </c>
      <c r="D2936" s="1">
        <v>19561</v>
      </c>
      <c r="E2936" t="s">
        <v>23</v>
      </c>
      <c r="F2936" t="s">
        <v>25</v>
      </c>
      <c r="G2936">
        <v>1</v>
      </c>
      <c r="H2936" s="1">
        <f t="shared" si="91"/>
        <v>19561</v>
      </c>
      <c r="I2936" t="s">
        <v>8</v>
      </c>
      <c r="J2936" t="s">
        <v>78</v>
      </c>
    </row>
    <row r="2937" spans="1:10" x14ac:dyDescent="0.25">
      <c r="A2937" t="s">
        <v>276</v>
      </c>
      <c r="B2937" t="s">
        <v>159</v>
      </c>
      <c r="C2937" t="str">
        <f t="shared" si="90"/>
        <v>Farragut West -- Prince George's Plaza</v>
      </c>
      <c r="D2937" s="1">
        <v>1481</v>
      </c>
      <c r="E2937" t="s">
        <v>23</v>
      </c>
      <c r="F2937" t="s">
        <v>4</v>
      </c>
      <c r="G2937">
        <v>2</v>
      </c>
      <c r="H2937" s="1">
        <f t="shared" si="91"/>
        <v>2962</v>
      </c>
      <c r="I2937" t="s">
        <v>8</v>
      </c>
      <c r="J2937" t="s">
        <v>78</v>
      </c>
    </row>
    <row r="2938" spans="1:10" x14ac:dyDescent="0.25">
      <c r="A2938" t="s">
        <v>276</v>
      </c>
      <c r="B2938" t="s">
        <v>162</v>
      </c>
      <c r="C2938" t="str">
        <f t="shared" si="90"/>
        <v>Farragut West -- Rockville</v>
      </c>
      <c r="D2938" s="1">
        <v>247</v>
      </c>
      <c r="E2938" t="s">
        <v>23</v>
      </c>
      <c r="F2938" t="s">
        <v>15</v>
      </c>
      <c r="G2938">
        <v>2</v>
      </c>
      <c r="H2938" s="1">
        <f t="shared" si="91"/>
        <v>494</v>
      </c>
      <c r="I2938" t="s">
        <v>8</v>
      </c>
      <c r="J2938" t="s">
        <v>78</v>
      </c>
    </row>
    <row r="2939" spans="1:10" x14ac:dyDescent="0.25">
      <c r="A2939" t="s">
        <v>276</v>
      </c>
      <c r="B2939" t="s">
        <v>164</v>
      </c>
      <c r="C2939" t="str">
        <f t="shared" si="90"/>
        <v>Farragut West -- Shady Grove</v>
      </c>
      <c r="D2939" s="1">
        <v>1197</v>
      </c>
      <c r="E2939" t="s">
        <v>23</v>
      </c>
      <c r="F2939" t="s">
        <v>15</v>
      </c>
      <c r="G2939">
        <v>2</v>
      </c>
      <c r="H2939" s="1">
        <f t="shared" si="91"/>
        <v>2394</v>
      </c>
      <c r="I2939" t="s">
        <v>8</v>
      </c>
      <c r="J2939" t="s">
        <v>78</v>
      </c>
    </row>
    <row r="2940" spans="1:10" x14ac:dyDescent="0.25">
      <c r="A2940" t="s">
        <v>276</v>
      </c>
      <c r="B2940" t="s">
        <v>166</v>
      </c>
      <c r="C2940" t="str">
        <f t="shared" si="90"/>
        <v>Farragut West -- Silver Spring</v>
      </c>
      <c r="D2940" s="1">
        <v>1465</v>
      </c>
      <c r="E2940" t="s">
        <v>23</v>
      </c>
      <c r="F2940" t="s">
        <v>15</v>
      </c>
      <c r="G2940">
        <v>2</v>
      </c>
      <c r="H2940" s="1">
        <f t="shared" si="91"/>
        <v>2930</v>
      </c>
      <c r="I2940" t="s">
        <v>8</v>
      </c>
      <c r="J2940" t="s">
        <v>78</v>
      </c>
    </row>
    <row r="2941" spans="1:10" x14ac:dyDescent="0.25">
      <c r="A2941" t="s">
        <v>276</v>
      </c>
      <c r="B2941" t="s">
        <v>169</v>
      </c>
      <c r="C2941" t="str">
        <f t="shared" si="90"/>
        <v>Farragut West -- Spring Hill</v>
      </c>
      <c r="D2941" s="1">
        <v>2199</v>
      </c>
      <c r="E2941" t="s">
        <v>23</v>
      </c>
      <c r="F2941" t="s">
        <v>125</v>
      </c>
      <c r="G2941">
        <v>1</v>
      </c>
      <c r="H2941" s="1">
        <f t="shared" si="91"/>
        <v>2199</v>
      </c>
      <c r="I2941" t="s">
        <v>8</v>
      </c>
      <c r="J2941" t="s">
        <v>78</v>
      </c>
    </row>
    <row r="2942" spans="1:10" x14ac:dyDescent="0.25">
      <c r="A2942" t="s">
        <v>276</v>
      </c>
      <c r="B2942" t="s">
        <v>171</v>
      </c>
      <c r="C2942" t="str">
        <f t="shared" si="90"/>
        <v>Farragut West -- Suitland</v>
      </c>
      <c r="D2942" s="1">
        <v>3498</v>
      </c>
      <c r="E2942" t="s">
        <v>23</v>
      </c>
      <c r="F2942" t="s">
        <v>4</v>
      </c>
      <c r="G2942">
        <v>2</v>
      </c>
      <c r="H2942" s="1">
        <f t="shared" si="91"/>
        <v>6996</v>
      </c>
      <c r="I2942" t="s">
        <v>8</v>
      </c>
      <c r="J2942" t="s">
        <v>78</v>
      </c>
    </row>
    <row r="2943" spans="1:10" x14ac:dyDescent="0.25">
      <c r="A2943" t="s">
        <v>276</v>
      </c>
      <c r="B2943" t="s">
        <v>62</v>
      </c>
      <c r="C2943" t="str">
        <f t="shared" si="90"/>
        <v>Farragut West -- Twinbrook</v>
      </c>
      <c r="D2943" s="1">
        <v>210</v>
      </c>
      <c r="E2943" t="s">
        <v>23</v>
      </c>
      <c r="F2943" t="s">
        <v>15</v>
      </c>
      <c r="G2943">
        <v>2</v>
      </c>
      <c r="H2943" s="1">
        <f t="shared" si="91"/>
        <v>420</v>
      </c>
      <c r="I2943" t="s">
        <v>8</v>
      </c>
      <c r="J2943" t="s">
        <v>78</v>
      </c>
    </row>
    <row r="2944" spans="1:10" x14ac:dyDescent="0.25">
      <c r="A2944" t="s">
        <v>276</v>
      </c>
      <c r="B2944" t="s">
        <v>63</v>
      </c>
      <c r="C2944" t="str">
        <f t="shared" si="90"/>
        <v>Farragut West -- Tysons Corner</v>
      </c>
      <c r="D2944" s="1">
        <v>3518</v>
      </c>
      <c r="E2944" t="s">
        <v>23</v>
      </c>
      <c r="F2944" t="s">
        <v>125</v>
      </c>
      <c r="G2944">
        <v>1</v>
      </c>
      <c r="H2944" s="1">
        <f t="shared" si="91"/>
        <v>3518</v>
      </c>
      <c r="I2944" t="s">
        <v>8</v>
      </c>
      <c r="J2944" t="s">
        <v>78</v>
      </c>
    </row>
    <row r="2945" spans="1:10" x14ac:dyDescent="0.25">
      <c r="A2945" t="s">
        <v>276</v>
      </c>
      <c r="B2945" t="s">
        <v>200</v>
      </c>
      <c r="C2945" t="str">
        <f t="shared" si="90"/>
        <v>Farragut West -- Vienna</v>
      </c>
      <c r="D2945" s="1">
        <v>36099</v>
      </c>
      <c r="E2945" t="s">
        <v>23</v>
      </c>
      <c r="F2945" t="s">
        <v>25</v>
      </c>
      <c r="G2945">
        <v>1</v>
      </c>
      <c r="H2945" s="1">
        <f t="shared" si="91"/>
        <v>36099</v>
      </c>
      <c r="I2945" t="s">
        <v>8</v>
      </c>
      <c r="J2945" t="s">
        <v>78</v>
      </c>
    </row>
    <row r="2946" spans="1:10" x14ac:dyDescent="0.25">
      <c r="A2946" t="s">
        <v>276</v>
      </c>
      <c r="B2946" t="s">
        <v>203</v>
      </c>
      <c r="C2946" t="str">
        <f t="shared" ref="C2946:C3009" si="92">(A2946&amp;" -- "&amp;B2946)</f>
        <v>Farragut West -- West Falls Church</v>
      </c>
      <c r="D2946" s="1">
        <v>10863</v>
      </c>
      <c r="E2946" t="s">
        <v>23</v>
      </c>
      <c r="F2946" t="s">
        <v>25</v>
      </c>
      <c r="G2946">
        <v>1</v>
      </c>
      <c r="H2946" s="1">
        <f t="shared" ref="H2946:H3009" si="93">D2946*G2946</f>
        <v>10863</v>
      </c>
      <c r="I2946" t="s">
        <v>8</v>
      </c>
      <c r="J2946" t="s">
        <v>78</v>
      </c>
    </row>
    <row r="2947" spans="1:10" x14ac:dyDescent="0.25">
      <c r="A2947" t="s">
        <v>276</v>
      </c>
      <c r="B2947" t="s">
        <v>204</v>
      </c>
      <c r="C2947" t="str">
        <f t="shared" si="92"/>
        <v>Farragut West -- West Hyattsville</v>
      </c>
      <c r="D2947" s="1">
        <v>1235</v>
      </c>
      <c r="E2947" t="s">
        <v>23</v>
      </c>
      <c r="F2947" t="s">
        <v>4</v>
      </c>
      <c r="G2947">
        <v>2</v>
      </c>
      <c r="H2947" s="1">
        <f t="shared" si="93"/>
        <v>2470</v>
      </c>
      <c r="I2947" t="s">
        <v>8</v>
      </c>
      <c r="J2947" t="s">
        <v>78</v>
      </c>
    </row>
    <row r="2948" spans="1:10" x14ac:dyDescent="0.25">
      <c r="A2948" t="s">
        <v>276</v>
      </c>
      <c r="B2948" t="s">
        <v>205</v>
      </c>
      <c r="C2948" t="str">
        <f t="shared" si="92"/>
        <v>Farragut West -- Wheaton</v>
      </c>
      <c r="D2948" s="1">
        <v>547</v>
      </c>
      <c r="E2948" t="s">
        <v>23</v>
      </c>
      <c r="F2948" t="s">
        <v>15</v>
      </c>
      <c r="G2948">
        <v>2</v>
      </c>
      <c r="H2948" s="1">
        <f t="shared" si="93"/>
        <v>1094</v>
      </c>
      <c r="I2948" t="s">
        <v>8</v>
      </c>
      <c r="J2948" t="s">
        <v>78</v>
      </c>
    </row>
    <row r="2949" spans="1:10" x14ac:dyDescent="0.25">
      <c r="A2949" t="s">
        <v>276</v>
      </c>
      <c r="B2949" t="s">
        <v>206</v>
      </c>
      <c r="C2949" t="str">
        <f t="shared" si="92"/>
        <v>Farragut West -- White Flint</v>
      </c>
      <c r="D2949" s="1">
        <v>128</v>
      </c>
      <c r="E2949" t="s">
        <v>23</v>
      </c>
      <c r="F2949" t="s">
        <v>15</v>
      </c>
      <c r="G2949">
        <v>2</v>
      </c>
      <c r="H2949" s="1">
        <f t="shared" si="93"/>
        <v>256</v>
      </c>
      <c r="I2949" t="s">
        <v>8</v>
      </c>
      <c r="J2949" t="s">
        <v>78</v>
      </c>
    </row>
    <row r="2950" spans="1:10" x14ac:dyDescent="0.25">
      <c r="A2950" t="s">
        <v>276</v>
      </c>
      <c r="B2950" t="s">
        <v>207</v>
      </c>
      <c r="C2950" t="str">
        <f t="shared" si="92"/>
        <v>Farragut West -- Wiehle</v>
      </c>
      <c r="D2950" s="1">
        <v>19350</v>
      </c>
      <c r="E2950" t="s">
        <v>23</v>
      </c>
      <c r="F2950" t="s">
        <v>125</v>
      </c>
      <c r="G2950">
        <v>1</v>
      </c>
      <c r="H2950" s="1">
        <f t="shared" si="93"/>
        <v>19350</v>
      </c>
      <c r="I2950" t="s">
        <v>8</v>
      </c>
      <c r="J2950" t="s">
        <v>78</v>
      </c>
    </row>
    <row r="2951" spans="1:10" x14ac:dyDescent="0.25">
      <c r="A2951" t="s">
        <v>277</v>
      </c>
      <c r="B2951" t="s">
        <v>0</v>
      </c>
      <c r="C2951" t="str">
        <f t="shared" si="92"/>
        <v>Federal Center SW -- Addison Road</v>
      </c>
      <c r="D2951" s="1">
        <v>1587</v>
      </c>
      <c r="E2951" t="s">
        <v>23</v>
      </c>
      <c r="F2951" t="s">
        <v>1</v>
      </c>
      <c r="G2951">
        <v>2</v>
      </c>
      <c r="H2951" s="1">
        <f t="shared" si="93"/>
        <v>3174</v>
      </c>
      <c r="I2951" t="s">
        <v>8</v>
      </c>
      <c r="J2951" t="s">
        <v>78</v>
      </c>
    </row>
    <row r="2952" spans="1:10" x14ac:dyDescent="0.25">
      <c r="A2952" t="s">
        <v>277</v>
      </c>
      <c r="B2952" t="s">
        <v>14</v>
      </c>
      <c r="C2952" t="str">
        <f t="shared" si="92"/>
        <v>Federal Center SW -- Bethesda</v>
      </c>
      <c r="D2952" s="1">
        <v>1466</v>
      </c>
      <c r="E2952" t="s">
        <v>23</v>
      </c>
      <c r="F2952" t="s">
        <v>15</v>
      </c>
      <c r="G2952">
        <v>2</v>
      </c>
      <c r="H2952" s="1">
        <f t="shared" si="93"/>
        <v>2932</v>
      </c>
      <c r="I2952" t="s">
        <v>8</v>
      </c>
      <c r="J2952" t="s">
        <v>78</v>
      </c>
    </row>
    <row r="2953" spans="1:10" x14ac:dyDescent="0.25">
      <c r="A2953" t="s">
        <v>277</v>
      </c>
      <c r="B2953" t="s">
        <v>19</v>
      </c>
      <c r="C2953" t="str">
        <f t="shared" si="92"/>
        <v>Federal Center SW -- Branch Avenue</v>
      </c>
      <c r="D2953" s="1">
        <v>1543</v>
      </c>
      <c r="E2953" t="s">
        <v>23</v>
      </c>
      <c r="F2953" t="s">
        <v>4</v>
      </c>
      <c r="G2953">
        <v>2</v>
      </c>
      <c r="H2953" s="1">
        <f t="shared" si="93"/>
        <v>3086</v>
      </c>
      <c r="I2953" t="s">
        <v>8</v>
      </c>
      <c r="J2953" t="s">
        <v>78</v>
      </c>
    </row>
    <row r="2954" spans="1:10" x14ac:dyDescent="0.25">
      <c r="A2954" t="s">
        <v>277</v>
      </c>
      <c r="B2954" t="s">
        <v>24</v>
      </c>
      <c r="C2954" t="str">
        <f t="shared" si="92"/>
        <v>Federal Center SW -- Cheverly</v>
      </c>
      <c r="D2954" s="1">
        <v>901</v>
      </c>
      <c r="E2954" t="s">
        <v>23</v>
      </c>
      <c r="F2954" t="s">
        <v>25</v>
      </c>
      <c r="G2954">
        <v>1</v>
      </c>
      <c r="H2954" s="1">
        <f t="shared" si="93"/>
        <v>901</v>
      </c>
      <c r="I2954" t="s">
        <v>8</v>
      </c>
      <c r="J2954" t="s">
        <v>78</v>
      </c>
    </row>
    <row r="2955" spans="1:10" x14ac:dyDescent="0.25">
      <c r="A2955" t="s">
        <v>277</v>
      </c>
      <c r="B2955" t="s">
        <v>28</v>
      </c>
      <c r="C2955" t="str">
        <f t="shared" si="92"/>
        <v>Federal Center SW -- College Park-U of MD</v>
      </c>
      <c r="D2955" s="1">
        <v>432</v>
      </c>
      <c r="E2955" t="s">
        <v>23</v>
      </c>
      <c r="F2955" t="s">
        <v>4</v>
      </c>
      <c r="G2955">
        <v>2</v>
      </c>
      <c r="H2955" s="1">
        <f t="shared" si="93"/>
        <v>864</v>
      </c>
      <c r="I2955" t="s">
        <v>8</v>
      </c>
      <c r="J2955" t="s">
        <v>78</v>
      </c>
    </row>
    <row r="2956" spans="1:10" x14ac:dyDescent="0.25">
      <c r="A2956" t="s">
        <v>277</v>
      </c>
      <c r="B2956" t="s">
        <v>269</v>
      </c>
      <c r="C2956" t="str">
        <f t="shared" si="92"/>
        <v>Federal Center SW -- Dunn Loring</v>
      </c>
      <c r="D2956" s="1">
        <v>1593</v>
      </c>
      <c r="E2956" t="s">
        <v>23</v>
      </c>
      <c r="F2956" t="s">
        <v>25</v>
      </c>
      <c r="G2956">
        <v>1</v>
      </c>
      <c r="H2956" s="1">
        <f t="shared" si="93"/>
        <v>1593</v>
      </c>
      <c r="I2956" t="s">
        <v>8</v>
      </c>
      <c r="J2956" t="s">
        <v>78</v>
      </c>
    </row>
    <row r="2957" spans="1:10" x14ac:dyDescent="0.25">
      <c r="A2957" t="s">
        <v>277</v>
      </c>
      <c r="B2957" t="s">
        <v>118</v>
      </c>
      <c r="C2957" t="str">
        <f t="shared" si="92"/>
        <v>Federal Center SW -- Franconia-Springfield</v>
      </c>
      <c r="D2957" s="1">
        <v>1477</v>
      </c>
      <c r="E2957" t="s">
        <v>23</v>
      </c>
      <c r="F2957" t="s">
        <v>10</v>
      </c>
      <c r="G2957">
        <v>2</v>
      </c>
      <c r="H2957" s="1">
        <f t="shared" si="93"/>
        <v>2954</v>
      </c>
      <c r="I2957" t="s">
        <v>8</v>
      </c>
      <c r="J2957" t="s">
        <v>78</v>
      </c>
    </row>
    <row r="2958" spans="1:10" x14ac:dyDescent="0.25">
      <c r="A2958" t="s">
        <v>277</v>
      </c>
      <c r="B2958" t="s">
        <v>122</v>
      </c>
      <c r="C2958" t="str">
        <f t="shared" si="92"/>
        <v>Federal Center SW -- Glenmont</v>
      </c>
      <c r="D2958" s="1">
        <v>1467</v>
      </c>
      <c r="E2958" t="s">
        <v>23</v>
      </c>
      <c r="F2958" t="s">
        <v>15</v>
      </c>
      <c r="G2958">
        <v>2</v>
      </c>
      <c r="H2958" s="1">
        <f t="shared" si="93"/>
        <v>2934</v>
      </c>
      <c r="I2958" t="s">
        <v>8</v>
      </c>
      <c r="J2958" t="s">
        <v>78</v>
      </c>
    </row>
    <row r="2959" spans="1:10" x14ac:dyDescent="0.25">
      <c r="A2959" t="s">
        <v>277</v>
      </c>
      <c r="B2959" t="s">
        <v>123</v>
      </c>
      <c r="C2959" t="str">
        <f t="shared" si="92"/>
        <v>Federal Center SW -- Greenbelt</v>
      </c>
      <c r="D2959" s="1">
        <v>901</v>
      </c>
      <c r="E2959" t="s">
        <v>23</v>
      </c>
      <c r="F2959" t="s">
        <v>4</v>
      </c>
      <c r="G2959">
        <v>2</v>
      </c>
      <c r="H2959" s="1">
        <f t="shared" si="93"/>
        <v>1802</v>
      </c>
      <c r="I2959" t="s">
        <v>8</v>
      </c>
      <c r="J2959" t="s">
        <v>78</v>
      </c>
    </row>
    <row r="2960" spans="1:10" x14ac:dyDescent="0.25">
      <c r="A2960" t="s">
        <v>277</v>
      </c>
      <c r="B2960" t="s">
        <v>124</v>
      </c>
      <c r="C2960" t="str">
        <f t="shared" si="92"/>
        <v>Federal Center SW -- Greensboro</v>
      </c>
      <c r="D2960" s="1">
        <v>153</v>
      </c>
      <c r="E2960" t="s">
        <v>23</v>
      </c>
      <c r="F2960" t="s">
        <v>125</v>
      </c>
      <c r="G2960">
        <v>1</v>
      </c>
      <c r="H2960" s="1">
        <f t="shared" si="93"/>
        <v>153</v>
      </c>
      <c r="I2960" t="s">
        <v>8</v>
      </c>
      <c r="J2960" t="s">
        <v>78</v>
      </c>
    </row>
    <row r="2961" spans="1:10" x14ac:dyDescent="0.25">
      <c r="A2961" t="s">
        <v>277</v>
      </c>
      <c r="B2961" t="s">
        <v>126</v>
      </c>
      <c r="C2961" t="str">
        <f t="shared" si="92"/>
        <v>Federal Center SW -- Grosvenor</v>
      </c>
      <c r="D2961" s="1">
        <v>1233</v>
      </c>
      <c r="E2961" t="s">
        <v>23</v>
      </c>
      <c r="F2961" t="s">
        <v>15</v>
      </c>
      <c r="G2961">
        <v>2</v>
      </c>
      <c r="H2961" s="1">
        <f t="shared" si="93"/>
        <v>2466</v>
      </c>
      <c r="I2961" t="s">
        <v>8</v>
      </c>
      <c r="J2961" t="s">
        <v>78</v>
      </c>
    </row>
    <row r="2962" spans="1:10" x14ac:dyDescent="0.25">
      <c r="A2962" t="s">
        <v>277</v>
      </c>
      <c r="B2962" t="s">
        <v>127</v>
      </c>
      <c r="C2962" t="str">
        <f t="shared" si="92"/>
        <v>Federal Center SW -- Huntington</v>
      </c>
      <c r="D2962" s="1">
        <v>1579</v>
      </c>
      <c r="E2962" t="s">
        <v>23</v>
      </c>
      <c r="F2962" t="s">
        <v>274</v>
      </c>
      <c r="G2962">
        <v>2</v>
      </c>
      <c r="H2962" s="1">
        <f t="shared" si="93"/>
        <v>3158</v>
      </c>
      <c r="I2962" t="s">
        <v>8</v>
      </c>
      <c r="J2962" t="s">
        <v>78</v>
      </c>
    </row>
    <row r="2963" spans="1:10" x14ac:dyDescent="0.25">
      <c r="A2963" t="s">
        <v>277</v>
      </c>
      <c r="B2963" t="s">
        <v>130</v>
      </c>
      <c r="C2963" t="str">
        <f t="shared" si="92"/>
        <v>Federal Center SW -- Landover</v>
      </c>
      <c r="D2963" s="1">
        <v>1495</v>
      </c>
      <c r="E2963" t="s">
        <v>23</v>
      </c>
      <c r="F2963" t="s">
        <v>25</v>
      </c>
      <c r="G2963">
        <v>1</v>
      </c>
      <c r="H2963" s="1">
        <f t="shared" si="93"/>
        <v>1495</v>
      </c>
      <c r="I2963" t="s">
        <v>8</v>
      </c>
      <c r="J2963" t="s">
        <v>78</v>
      </c>
    </row>
    <row r="2964" spans="1:10" x14ac:dyDescent="0.25">
      <c r="A2964" t="s">
        <v>277</v>
      </c>
      <c r="B2964" t="s">
        <v>131</v>
      </c>
      <c r="C2964" t="str">
        <f t="shared" si="92"/>
        <v>Federal Center SW -- Largo Town Center</v>
      </c>
      <c r="D2964" s="1">
        <v>3310</v>
      </c>
      <c r="E2964" t="s">
        <v>23</v>
      </c>
      <c r="F2964" t="s">
        <v>1</v>
      </c>
      <c r="G2964">
        <v>2</v>
      </c>
      <c r="H2964" s="1">
        <f t="shared" si="93"/>
        <v>6620</v>
      </c>
      <c r="I2964" t="s">
        <v>8</v>
      </c>
      <c r="J2964" t="s">
        <v>78</v>
      </c>
    </row>
    <row r="2965" spans="1:10" x14ac:dyDescent="0.25">
      <c r="A2965" t="s">
        <v>277</v>
      </c>
      <c r="B2965" t="s">
        <v>134</v>
      </c>
      <c r="C2965" t="str">
        <f t="shared" si="92"/>
        <v>Federal Center SW -- McLean</v>
      </c>
      <c r="D2965" s="1">
        <v>371</v>
      </c>
      <c r="E2965" t="s">
        <v>23</v>
      </c>
      <c r="F2965" t="s">
        <v>125</v>
      </c>
      <c r="G2965">
        <v>1</v>
      </c>
      <c r="H2965" s="1">
        <f t="shared" si="93"/>
        <v>371</v>
      </c>
      <c r="I2965" t="s">
        <v>8</v>
      </c>
      <c r="J2965" t="s">
        <v>78</v>
      </c>
    </row>
    <row r="2966" spans="1:10" x14ac:dyDescent="0.25">
      <c r="A2966" t="s">
        <v>277</v>
      </c>
      <c r="B2966" t="s">
        <v>182</v>
      </c>
      <c r="C2966" t="str">
        <f t="shared" si="92"/>
        <v>Federal Center SW -- Medical Center</v>
      </c>
      <c r="D2966" s="1">
        <v>469</v>
      </c>
      <c r="E2966" t="s">
        <v>23</v>
      </c>
      <c r="F2966" t="s">
        <v>15</v>
      </c>
      <c r="G2966">
        <v>2</v>
      </c>
      <c r="H2966" s="1">
        <f t="shared" si="93"/>
        <v>938</v>
      </c>
      <c r="I2966" t="s">
        <v>8</v>
      </c>
      <c r="J2966" t="s">
        <v>78</v>
      </c>
    </row>
    <row r="2967" spans="1:10" x14ac:dyDescent="0.25">
      <c r="A2967" t="s">
        <v>277</v>
      </c>
      <c r="B2967" t="s">
        <v>186</v>
      </c>
      <c r="C2967" t="str">
        <f t="shared" si="92"/>
        <v>Federal Center SW -- Morgan Blvd.</v>
      </c>
      <c r="D2967" s="1">
        <v>1363</v>
      </c>
      <c r="E2967" t="s">
        <v>23</v>
      </c>
      <c r="F2967" t="s">
        <v>1</v>
      </c>
      <c r="G2967">
        <v>2</v>
      </c>
      <c r="H2967" s="1">
        <f t="shared" si="93"/>
        <v>2726</v>
      </c>
      <c r="I2967" t="s">
        <v>8</v>
      </c>
      <c r="J2967" t="s">
        <v>78</v>
      </c>
    </row>
    <row r="2968" spans="1:10" x14ac:dyDescent="0.25">
      <c r="A2968" t="s">
        <v>277</v>
      </c>
      <c r="B2968" t="s">
        <v>251</v>
      </c>
      <c r="C2968" t="str">
        <f t="shared" si="92"/>
        <v>Federal Center SW -- Naylor Road</v>
      </c>
      <c r="D2968" s="1">
        <v>250</v>
      </c>
      <c r="E2968" t="s">
        <v>23</v>
      </c>
      <c r="F2968" t="s">
        <v>4</v>
      </c>
      <c r="G2968">
        <v>2</v>
      </c>
      <c r="H2968" s="1">
        <f t="shared" si="93"/>
        <v>500</v>
      </c>
      <c r="I2968" t="s">
        <v>8</v>
      </c>
      <c r="J2968" t="s">
        <v>78</v>
      </c>
    </row>
    <row r="2969" spans="1:10" x14ac:dyDescent="0.25">
      <c r="A2969" t="s">
        <v>277</v>
      </c>
      <c r="B2969" t="s">
        <v>252</v>
      </c>
      <c r="C2969" t="str">
        <f t="shared" si="92"/>
        <v>Federal Center SW -- New Carrollton</v>
      </c>
      <c r="D2969" s="1">
        <v>7447</v>
      </c>
      <c r="E2969" t="s">
        <v>23</v>
      </c>
      <c r="F2969" t="s">
        <v>25</v>
      </c>
      <c r="G2969">
        <v>1</v>
      </c>
      <c r="H2969" s="1">
        <f t="shared" si="93"/>
        <v>7447</v>
      </c>
      <c r="I2969" t="s">
        <v>8</v>
      </c>
      <c r="J2969" t="s">
        <v>78</v>
      </c>
    </row>
    <row r="2970" spans="1:10" x14ac:dyDescent="0.25">
      <c r="A2970" t="s">
        <v>277</v>
      </c>
      <c r="B2970" t="s">
        <v>159</v>
      </c>
      <c r="C2970" t="str">
        <f t="shared" si="92"/>
        <v>Federal Center SW -- Prince George's Plaza</v>
      </c>
      <c r="D2970" s="1">
        <v>503</v>
      </c>
      <c r="E2970" t="s">
        <v>23</v>
      </c>
      <c r="F2970" t="s">
        <v>4</v>
      </c>
      <c r="G2970">
        <v>2</v>
      </c>
      <c r="H2970" s="1">
        <f t="shared" si="93"/>
        <v>1006</v>
      </c>
      <c r="I2970" t="s">
        <v>8</v>
      </c>
      <c r="J2970" t="s">
        <v>78</v>
      </c>
    </row>
    <row r="2971" spans="1:10" x14ac:dyDescent="0.25">
      <c r="A2971" t="s">
        <v>277</v>
      </c>
      <c r="B2971" t="s">
        <v>162</v>
      </c>
      <c r="C2971" t="str">
        <f t="shared" si="92"/>
        <v>Federal Center SW -- Rockville</v>
      </c>
      <c r="D2971" s="1">
        <v>739</v>
      </c>
      <c r="E2971" t="s">
        <v>23</v>
      </c>
      <c r="F2971" t="s">
        <v>15</v>
      </c>
      <c r="G2971">
        <v>2</v>
      </c>
      <c r="H2971" s="1">
        <f t="shared" si="93"/>
        <v>1478</v>
      </c>
      <c r="I2971" t="s">
        <v>8</v>
      </c>
      <c r="J2971" t="s">
        <v>78</v>
      </c>
    </row>
    <row r="2972" spans="1:10" x14ac:dyDescent="0.25">
      <c r="A2972" t="s">
        <v>277</v>
      </c>
      <c r="B2972" t="s">
        <v>164</v>
      </c>
      <c r="C2972" t="str">
        <f t="shared" si="92"/>
        <v>Federal Center SW -- Shady Grove</v>
      </c>
      <c r="D2972" s="1">
        <v>3155</v>
      </c>
      <c r="E2972" t="s">
        <v>23</v>
      </c>
      <c r="F2972" t="s">
        <v>15</v>
      </c>
      <c r="G2972">
        <v>2</v>
      </c>
      <c r="H2972" s="1">
        <f t="shared" si="93"/>
        <v>6310</v>
      </c>
      <c r="I2972" t="s">
        <v>8</v>
      </c>
      <c r="J2972" t="s">
        <v>78</v>
      </c>
    </row>
    <row r="2973" spans="1:10" x14ac:dyDescent="0.25">
      <c r="A2973" t="s">
        <v>277</v>
      </c>
      <c r="B2973" t="s">
        <v>166</v>
      </c>
      <c r="C2973" t="str">
        <f t="shared" si="92"/>
        <v>Federal Center SW -- Silver Spring</v>
      </c>
      <c r="D2973" s="1">
        <v>1377</v>
      </c>
      <c r="E2973" t="s">
        <v>23</v>
      </c>
      <c r="F2973" t="s">
        <v>15</v>
      </c>
      <c r="G2973">
        <v>2</v>
      </c>
      <c r="H2973" s="1">
        <f t="shared" si="93"/>
        <v>2754</v>
      </c>
      <c r="I2973" t="s">
        <v>8</v>
      </c>
      <c r="J2973" t="s">
        <v>78</v>
      </c>
    </row>
    <row r="2974" spans="1:10" x14ac:dyDescent="0.25">
      <c r="A2974" t="s">
        <v>277</v>
      </c>
      <c r="B2974" t="s">
        <v>169</v>
      </c>
      <c r="C2974" t="str">
        <f t="shared" si="92"/>
        <v>Federal Center SW -- Spring Hill</v>
      </c>
      <c r="D2974" s="1">
        <v>323</v>
      </c>
      <c r="E2974" t="s">
        <v>23</v>
      </c>
      <c r="F2974" t="s">
        <v>125</v>
      </c>
      <c r="G2974">
        <v>1</v>
      </c>
      <c r="H2974" s="1">
        <f t="shared" si="93"/>
        <v>323</v>
      </c>
      <c r="I2974" t="s">
        <v>8</v>
      </c>
      <c r="J2974" t="s">
        <v>78</v>
      </c>
    </row>
    <row r="2975" spans="1:10" x14ac:dyDescent="0.25">
      <c r="A2975" t="s">
        <v>277</v>
      </c>
      <c r="B2975" t="s">
        <v>171</v>
      </c>
      <c r="C2975" t="str">
        <f t="shared" si="92"/>
        <v>Federal Center SW -- Suitland</v>
      </c>
      <c r="D2975" s="1">
        <v>569</v>
      </c>
      <c r="E2975" t="s">
        <v>23</v>
      </c>
      <c r="F2975" t="s">
        <v>4</v>
      </c>
      <c r="G2975">
        <v>2</v>
      </c>
      <c r="H2975" s="1">
        <f t="shared" si="93"/>
        <v>1138</v>
      </c>
      <c r="I2975" t="s">
        <v>8</v>
      </c>
      <c r="J2975" t="s">
        <v>78</v>
      </c>
    </row>
    <row r="2976" spans="1:10" x14ac:dyDescent="0.25">
      <c r="A2976" t="s">
        <v>277</v>
      </c>
      <c r="B2976" t="s">
        <v>62</v>
      </c>
      <c r="C2976" t="str">
        <f t="shared" si="92"/>
        <v>Federal Center SW -- Twinbrook</v>
      </c>
      <c r="D2976" s="1">
        <v>966</v>
      </c>
      <c r="E2976" t="s">
        <v>23</v>
      </c>
      <c r="F2976" t="s">
        <v>15</v>
      </c>
      <c r="G2976">
        <v>2</v>
      </c>
      <c r="H2976" s="1">
        <f t="shared" si="93"/>
        <v>1932</v>
      </c>
      <c r="I2976" t="s">
        <v>8</v>
      </c>
      <c r="J2976" t="s">
        <v>78</v>
      </c>
    </row>
    <row r="2977" spans="1:10" x14ac:dyDescent="0.25">
      <c r="A2977" t="s">
        <v>277</v>
      </c>
      <c r="B2977" t="s">
        <v>63</v>
      </c>
      <c r="C2977" t="str">
        <f t="shared" si="92"/>
        <v>Federal Center SW -- Tysons Corner</v>
      </c>
      <c r="D2977" s="1">
        <v>457</v>
      </c>
      <c r="E2977" t="s">
        <v>23</v>
      </c>
      <c r="F2977" t="s">
        <v>125</v>
      </c>
      <c r="G2977">
        <v>1</v>
      </c>
      <c r="H2977" s="1">
        <f t="shared" si="93"/>
        <v>457</v>
      </c>
      <c r="I2977" t="s">
        <v>8</v>
      </c>
      <c r="J2977" t="s">
        <v>78</v>
      </c>
    </row>
    <row r="2978" spans="1:10" x14ac:dyDescent="0.25">
      <c r="A2978" t="s">
        <v>277</v>
      </c>
      <c r="B2978" t="s">
        <v>200</v>
      </c>
      <c r="C2978" t="str">
        <f t="shared" si="92"/>
        <v>Federal Center SW -- Vienna</v>
      </c>
      <c r="D2978" s="1">
        <v>4482</v>
      </c>
      <c r="E2978" t="s">
        <v>23</v>
      </c>
      <c r="F2978" t="s">
        <v>25</v>
      </c>
      <c r="G2978">
        <v>1</v>
      </c>
      <c r="H2978" s="1">
        <f t="shared" si="93"/>
        <v>4482</v>
      </c>
      <c r="I2978" t="s">
        <v>8</v>
      </c>
      <c r="J2978" t="s">
        <v>78</v>
      </c>
    </row>
    <row r="2979" spans="1:10" x14ac:dyDescent="0.25">
      <c r="A2979" t="s">
        <v>277</v>
      </c>
      <c r="B2979" t="s">
        <v>203</v>
      </c>
      <c r="C2979" t="str">
        <f t="shared" si="92"/>
        <v>Federal Center SW -- West Falls Church</v>
      </c>
      <c r="D2979" s="1">
        <v>1446</v>
      </c>
      <c r="E2979" t="s">
        <v>23</v>
      </c>
      <c r="F2979" t="s">
        <v>25</v>
      </c>
      <c r="G2979">
        <v>1</v>
      </c>
      <c r="H2979" s="1">
        <f t="shared" si="93"/>
        <v>1446</v>
      </c>
      <c r="I2979" t="s">
        <v>8</v>
      </c>
      <c r="J2979" t="s">
        <v>78</v>
      </c>
    </row>
    <row r="2980" spans="1:10" x14ac:dyDescent="0.25">
      <c r="A2980" t="s">
        <v>277</v>
      </c>
      <c r="B2980" t="s">
        <v>204</v>
      </c>
      <c r="C2980" t="str">
        <f t="shared" si="92"/>
        <v>Federal Center SW -- West Hyattsville</v>
      </c>
      <c r="D2980" s="1">
        <v>378</v>
      </c>
      <c r="E2980" t="s">
        <v>23</v>
      </c>
      <c r="F2980" t="s">
        <v>4</v>
      </c>
      <c r="G2980">
        <v>2</v>
      </c>
      <c r="H2980" s="1">
        <f t="shared" si="93"/>
        <v>756</v>
      </c>
      <c r="I2980" t="s">
        <v>8</v>
      </c>
      <c r="J2980" t="s">
        <v>78</v>
      </c>
    </row>
    <row r="2981" spans="1:10" x14ac:dyDescent="0.25">
      <c r="A2981" t="s">
        <v>277</v>
      </c>
      <c r="B2981" t="s">
        <v>206</v>
      </c>
      <c r="C2981" t="str">
        <f t="shared" si="92"/>
        <v>Federal Center SW -- White Flint</v>
      </c>
      <c r="D2981" s="1">
        <v>518</v>
      </c>
      <c r="E2981" t="s">
        <v>23</v>
      </c>
      <c r="F2981" t="s">
        <v>15</v>
      </c>
      <c r="G2981">
        <v>2</v>
      </c>
      <c r="H2981" s="1">
        <f t="shared" si="93"/>
        <v>1036</v>
      </c>
      <c r="I2981" t="s">
        <v>8</v>
      </c>
      <c r="J2981" t="s">
        <v>78</v>
      </c>
    </row>
    <row r="2982" spans="1:10" x14ac:dyDescent="0.25">
      <c r="A2982" t="s">
        <v>277</v>
      </c>
      <c r="B2982" t="s">
        <v>207</v>
      </c>
      <c r="C2982" t="str">
        <f t="shared" si="92"/>
        <v>Federal Center SW -- Wiehle</v>
      </c>
      <c r="D2982" s="1">
        <v>3060</v>
      </c>
      <c r="E2982" t="s">
        <v>23</v>
      </c>
      <c r="F2982" t="s">
        <v>125</v>
      </c>
      <c r="G2982">
        <v>1</v>
      </c>
      <c r="H2982" s="1">
        <f t="shared" si="93"/>
        <v>3060</v>
      </c>
      <c r="I2982" t="s">
        <v>8</v>
      </c>
      <c r="J2982" t="s">
        <v>78</v>
      </c>
    </row>
    <row r="2983" spans="1:10" x14ac:dyDescent="0.25">
      <c r="A2983" t="s">
        <v>278</v>
      </c>
      <c r="B2983" t="s">
        <v>0</v>
      </c>
      <c r="C2983" t="str">
        <f t="shared" si="92"/>
        <v>Federal Triangle -- Addison Road</v>
      </c>
      <c r="D2983" s="1">
        <v>2519</v>
      </c>
      <c r="E2983" t="s">
        <v>23</v>
      </c>
      <c r="F2983" t="s">
        <v>1</v>
      </c>
      <c r="G2983">
        <v>2</v>
      </c>
      <c r="H2983" s="1">
        <f t="shared" si="93"/>
        <v>5038</v>
      </c>
      <c r="I2983" t="s">
        <v>8</v>
      </c>
      <c r="J2983" t="s">
        <v>78</v>
      </c>
    </row>
    <row r="2984" spans="1:10" x14ac:dyDescent="0.25">
      <c r="A2984" t="s">
        <v>278</v>
      </c>
      <c r="B2984" t="s">
        <v>14</v>
      </c>
      <c r="C2984" t="str">
        <f t="shared" si="92"/>
        <v>Federal Triangle -- Bethesda</v>
      </c>
      <c r="D2984" s="1">
        <v>1697</v>
      </c>
      <c r="E2984" t="s">
        <v>23</v>
      </c>
      <c r="F2984" t="s">
        <v>15</v>
      </c>
      <c r="G2984">
        <v>2</v>
      </c>
      <c r="H2984" s="1">
        <f t="shared" si="93"/>
        <v>3394</v>
      </c>
      <c r="I2984" t="s">
        <v>8</v>
      </c>
      <c r="J2984" t="s">
        <v>78</v>
      </c>
    </row>
    <row r="2985" spans="1:10" x14ac:dyDescent="0.25">
      <c r="A2985" t="s">
        <v>278</v>
      </c>
      <c r="B2985" t="s">
        <v>19</v>
      </c>
      <c r="C2985" t="str">
        <f t="shared" si="92"/>
        <v>Federal Triangle -- Branch Avenue</v>
      </c>
      <c r="D2985" s="1">
        <v>3617</v>
      </c>
      <c r="E2985" t="s">
        <v>23</v>
      </c>
      <c r="F2985" t="s">
        <v>4</v>
      </c>
      <c r="G2985">
        <v>2</v>
      </c>
      <c r="H2985" s="1">
        <f t="shared" si="93"/>
        <v>7234</v>
      </c>
      <c r="I2985" t="s">
        <v>8</v>
      </c>
      <c r="J2985" t="s">
        <v>78</v>
      </c>
    </row>
    <row r="2986" spans="1:10" x14ac:dyDescent="0.25">
      <c r="A2986" t="s">
        <v>278</v>
      </c>
      <c r="B2986" t="s">
        <v>24</v>
      </c>
      <c r="C2986" t="str">
        <f t="shared" si="92"/>
        <v>Federal Triangle -- Cheverly</v>
      </c>
      <c r="D2986" s="1">
        <v>1324</v>
      </c>
      <c r="E2986" t="s">
        <v>23</v>
      </c>
      <c r="F2986" t="s">
        <v>25</v>
      </c>
      <c r="G2986">
        <v>1</v>
      </c>
      <c r="H2986" s="1">
        <f t="shared" si="93"/>
        <v>1324</v>
      </c>
      <c r="I2986" t="s">
        <v>8</v>
      </c>
      <c r="J2986" t="s">
        <v>78</v>
      </c>
    </row>
    <row r="2987" spans="1:10" x14ac:dyDescent="0.25">
      <c r="A2987" t="s">
        <v>278</v>
      </c>
      <c r="B2987" t="s">
        <v>28</v>
      </c>
      <c r="C2987" t="str">
        <f t="shared" si="92"/>
        <v>Federal Triangle -- College Park-U of MD</v>
      </c>
      <c r="D2987" s="1">
        <v>1297</v>
      </c>
      <c r="E2987" t="s">
        <v>23</v>
      </c>
      <c r="F2987" t="s">
        <v>4</v>
      </c>
      <c r="G2987">
        <v>2</v>
      </c>
      <c r="H2987" s="1">
        <f t="shared" si="93"/>
        <v>2594</v>
      </c>
      <c r="I2987" t="s">
        <v>8</v>
      </c>
      <c r="J2987" t="s">
        <v>78</v>
      </c>
    </row>
    <row r="2988" spans="1:10" x14ac:dyDescent="0.25">
      <c r="A2988" t="s">
        <v>278</v>
      </c>
      <c r="B2988" t="s">
        <v>269</v>
      </c>
      <c r="C2988" t="str">
        <f t="shared" si="92"/>
        <v>Federal Triangle -- Dunn Loring</v>
      </c>
      <c r="D2988" s="1">
        <v>3671</v>
      </c>
      <c r="E2988" t="s">
        <v>23</v>
      </c>
      <c r="F2988" t="s">
        <v>25</v>
      </c>
      <c r="G2988">
        <v>1</v>
      </c>
      <c r="H2988" s="1">
        <f t="shared" si="93"/>
        <v>3671</v>
      </c>
      <c r="I2988" t="s">
        <v>8</v>
      </c>
      <c r="J2988" t="s">
        <v>78</v>
      </c>
    </row>
    <row r="2989" spans="1:10" x14ac:dyDescent="0.25">
      <c r="A2989" t="s">
        <v>278</v>
      </c>
      <c r="B2989" t="s">
        <v>115</v>
      </c>
      <c r="C2989" t="str">
        <f t="shared" si="92"/>
        <v>Federal Triangle -- Forest Glen</v>
      </c>
      <c r="D2989" s="1">
        <v>659</v>
      </c>
      <c r="E2989" t="s">
        <v>23</v>
      </c>
      <c r="F2989" t="s">
        <v>15</v>
      </c>
      <c r="G2989">
        <v>2</v>
      </c>
      <c r="H2989" s="1">
        <f t="shared" si="93"/>
        <v>1318</v>
      </c>
      <c r="I2989" t="s">
        <v>8</v>
      </c>
      <c r="J2989" t="s">
        <v>78</v>
      </c>
    </row>
    <row r="2990" spans="1:10" x14ac:dyDescent="0.25">
      <c r="A2990" t="s">
        <v>278</v>
      </c>
      <c r="B2990" t="s">
        <v>118</v>
      </c>
      <c r="C2990" t="str">
        <f t="shared" si="92"/>
        <v>Federal Triangle -- Franconia-Springfield</v>
      </c>
      <c r="D2990" s="1">
        <v>5022</v>
      </c>
      <c r="E2990" t="s">
        <v>23</v>
      </c>
      <c r="F2990" t="s">
        <v>10</v>
      </c>
      <c r="G2990">
        <v>2</v>
      </c>
      <c r="H2990" s="1">
        <f t="shared" si="93"/>
        <v>10044</v>
      </c>
      <c r="I2990" t="s">
        <v>8</v>
      </c>
      <c r="J2990" t="s">
        <v>78</v>
      </c>
    </row>
    <row r="2991" spans="1:10" x14ac:dyDescent="0.25">
      <c r="A2991" t="s">
        <v>278</v>
      </c>
      <c r="B2991" t="s">
        <v>123</v>
      </c>
      <c r="C2991" t="str">
        <f t="shared" si="92"/>
        <v>Federal Triangle -- Greenbelt</v>
      </c>
      <c r="D2991" s="1">
        <v>1945</v>
      </c>
      <c r="E2991" t="s">
        <v>23</v>
      </c>
      <c r="F2991" t="s">
        <v>4</v>
      </c>
      <c r="G2991">
        <v>2</v>
      </c>
      <c r="H2991" s="1">
        <f t="shared" si="93"/>
        <v>3890</v>
      </c>
      <c r="I2991" t="s">
        <v>8</v>
      </c>
      <c r="J2991" t="s">
        <v>78</v>
      </c>
    </row>
    <row r="2992" spans="1:10" x14ac:dyDescent="0.25">
      <c r="A2992" t="s">
        <v>278</v>
      </c>
      <c r="B2992" t="s">
        <v>124</v>
      </c>
      <c r="C2992" t="str">
        <f t="shared" si="92"/>
        <v>Federal Triangle -- Greensboro</v>
      </c>
      <c r="D2992" s="1">
        <v>365</v>
      </c>
      <c r="E2992" t="s">
        <v>23</v>
      </c>
      <c r="F2992" t="s">
        <v>125</v>
      </c>
      <c r="G2992">
        <v>1</v>
      </c>
      <c r="H2992" s="1">
        <f t="shared" si="93"/>
        <v>365</v>
      </c>
      <c r="I2992" t="s">
        <v>8</v>
      </c>
      <c r="J2992" t="s">
        <v>78</v>
      </c>
    </row>
    <row r="2993" spans="1:10" x14ac:dyDescent="0.25">
      <c r="A2993" t="s">
        <v>278</v>
      </c>
      <c r="B2993" t="s">
        <v>126</v>
      </c>
      <c r="C2993" t="str">
        <f t="shared" si="92"/>
        <v>Federal Triangle -- Grosvenor</v>
      </c>
      <c r="D2993" s="1">
        <v>1323</v>
      </c>
      <c r="E2993" t="s">
        <v>23</v>
      </c>
      <c r="F2993" t="s">
        <v>15</v>
      </c>
      <c r="G2993">
        <v>2</v>
      </c>
      <c r="H2993" s="1">
        <f t="shared" si="93"/>
        <v>2646</v>
      </c>
      <c r="I2993" t="s">
        <v>8</v>
      </c>
      <c r="J2993" t="s">
        <v>78</v>
      </c>
    </row>
    <row r="2994" spans="1:10" x14ac:dyDescent="0.25">
      <c r="A2994" t="s">
        <v>278</v>
      </c>
      <c r="B2994" t="s">
        <v>127</v>
      </c>
      <c r="C2994" t="str">
        <f t="shared" si="92"/>
        <v>Federal Triangle -- Huntington</v>
      </c>
      <c r="D2994" s="1">
        <v>3376</v>
      </c>
      <c r="E2994" t="s">
        <v>23</v>
      </c>
      <c r="F2994" t="s">
        <v>274</v>
      </c>
      <c r="G2994">
        <v>2</v>
      </c>
      <c r="H2994" s="1">
        <f t="shared" si="93"/>
        <v>6752</v>
      </c>
      <c r="I2994" t="s">
        <v>8</v>
      </c>
      <c r="J2994" t="s">
        <v>78</v>
      </c>
    </row>
    <row r="2995" spans="1:10" x14ac:dyDescent="0.25">
      <c r="A2995" t="s">
        <v>278</v>
      </c>
      <c r="B2995" t="s">
        <v>130</v>
      </c>
      <c r="C2995" t="str">
        <f t="shared" si="92"/>
        <v>Federal Triangle -- Landover</v>
      </c>
      <c r="D2995" s="1">
        <v>1969</v>
      </c>
      <c r="E2995" t="s">
        <v>23</v>
      </c>
      <c r="F2995" t="s">
        <v>25</v>
      </c>
      <c r="G2995">
        <v>1</v>
      </c>
      <c r="H2995" s="1">
        <f t="shared" si="93"/>
        <v>1969</v>
      </c>
      <c r="I2995" t="s">
        <v>8</v>
      </c>
      <c r="J2995" t="s">
        <v>78</v>
      </c>
    </row>
    <row r="2996" spans="1:10" x14ac:dyDescent="0.25">
      <c r="A2996" t="s">
        <v>278</v>
      </c>
      <c r="B2996" t="s">
        <v>131</v>
      </c>
      <c r="C2996" t="str">
        <f t="shared" si="92"/>
        <v>Federal Triangle -- Largo Town Center</v>
      </c>
      <c r="D2996" s="1">
        <v>4836</v>
      </c>
      <c r="E2996" t="s">
        <v>23</v>
      </c>
      <c r="F2996" t="s">
        <v>1</v>
      </c>
      <c r="G2996">
        <v>2</v>
      </c>
      <c r="H2996" s="1">
        <f t="shared" si="93"/>
        <v>9672</v>
      </c>
      <c r="I2996" t="s">
        <v>8</v>
      </c>
      <c r="J2996" t="s">
        <v>78</v>
      </c>
    </row>
    <row r="2997" spans="1:10" x14ac:dyDescent="0.25">
      <c r="A2997" t="s">
        <v>278</v>
      </c>
      <c r="B2997" t="s">
        <v>134</v>
      </c>
      <c r="C2997" t="str">
        <f t="shared" si="92"/>
        <v>Federal Triangle -- McLean</v>
      </c>
      <c r="D2997" s="1">
        <v>940</v>
      </c>
      <c r="E2997" t="s">
        <v>23</v>
      </c>
      <c r="F2997" t="s">
        <v>125</v>
      </c>
      <c r="G2997">
        <v>1</v>
      </c>
      <c r="H2997" s="1">
        <f t="shared" si="93"/>
        <v>940</v>
      </c>
      <c r="I2997" t="s">
        <v>8</v>
      </c>
      <c r="J2997" t="s">
        <v>78</v>
      </c>
    </row>
    <row r="2998" spans="1:10" x14ac:dyDescent="0.25">
      <c r="A2998" t="s">
        <v>278</v>
      </c>
      <c r="B2998" t="s">
        <v>182</v>
      </c>
      <c r="C2998" t="str">
        <f t="shared" si="92"/>
        <v>Federal Triangle -- Medical Center</v>
      </c>
      <c r="D2998" s="1">
        <v>275</v>
      </c>
      <c r="E2998" t="s">
        <v>23</v>
      </c>
      <c r="F2998" t="s">
        <v>15</v>
      </c>
      <c r="G2998">
        <v>2</v>
      </c>
      <c r="H2998" s="1">
        <f t="shared" si="93"/>
        <v>550</v>
      </c>
      <c r="I2998" t="s">
        <v>8</v>
      </c>
      <c r="J2998" t="s">
        <v>78</v>
      </c>
    </row>
    <row r="2999" spans="1:10" x14ac:dyDescent="0.25">
      <c r="A2999" t="s">
        <v>278</v>
      </c>
      <c r="B2999" t="s">
        <v>186</v>
      </c>
      <c r="C2999" t="str">
        <f t="shared" si="92"/>
        <v>Federal Triangle -- Morgan Blvd.</v>
      </c>
      <c r="D2999" s="1">
        <v>2094</v>
      </c>
      <c r="E2999" t="s">
        <v>23</v>
      </c>
      <c r="F2999" t="s">
        <v>1</v>
      </c>
      <c r="G2999">
        <v>2</v>
      </c>
      <c r="H2999" s="1">
        <f t="shared" si="93"/>
        <v>4188</v>
      </c>
      <c r="I2999" t="s">
        <v>8</v>
      </c>
      <c r="J2999" t="s">
        <v>78</v>
      </c>
    </row>
    <row r="3000" spans="1:10" x14ac:dyDescent="0.25">
      <c r="A3000" t="s">
        <v>278</v>
      </c>
      <c r="B3000" t="s">
        <v>251</v>
      </c>
      <c r="C3000" t="str">
        <f t="shared" si="92"/>
        <v>Federal Triangle -- Naylor Road</v>
      </c>
      <c r="D3000" s="1">
        <v>767</v>
      </c>
      <c r="E3000" t="s">
        <v>23</v>
      </c>
      <c r="F3000" t="s">
        <v>4</v>
      </c>
      <c r="G3000">
        <v>2</v>
      </c>
      <c r="H3000" s="1">
        <f t="shared" si="93"/>
        <v>1534</v>
      </c>
      <c r="I3000" t="s">
        <v>8</v>
      </c>
      <c r="J3000" t="s">
        <v>78</v>
      </c>
    </row>
    <row r="3001" spans="1:10" x14ac:dyDescent="0.25">
      <c r="A3001" t="s">
        <v>278</v>
      </c>
      <c r="B3001" t="s">
        <v>252</v>
      </c>
      <c r="C3001" t="str">
        <f t="shared" si="92"/>
        <v>Federal Triangle -- New Carrollton</v>
      </c>
      <c r="D3001" s="1">
        <v>9475</v>
      </c>
      <c r="E3001" t="s">
        <v>23</v>
      </c>
      <c r="F3001" t="s">
        <v>25</v>
      </c>
      <c r="G3001">
        <v>1</v>
      </c>
      <c r="H3001" s="1">
        <f t="shared" si="93"/>
        <v>9475</v>
      </c>
      <c r="I3001" t="s">
        <v>8</v>
      </c>
      <c r="J3001" t="s">
        <v>78</v>
      </c>
    </row>
    <row r="3002" spans="1:10" x14ac:dyDescent="0.25">
      <c r="A3002" t="s">
        <v>278</v>
      </c>
      <c r="B3002" t="s">
        <v>159</v>
      </c>
      <c r="C3002" t="str">
        <f t="shared" si="92"/>
        <v>Federal Triangle -- Prince George's Plaza</v>
      </c>
      <c r="D3002" s="1">
        <v>837</v>
      </c>
      <c r="E3002" t="s">
        <v>23</v>
      </c>
      <c r="F3002" t="s">
        <v>4</v>
      </c>
      <c r="G3002">
        <v>2</v>
      </c>
      <c r="H3002" s="1">
        <f t="shared" si="93"/>
        <v>1674</v>
      </c>
      <c r="I3002" t="s">
        <v>8</v>
      </c>
      <c r="J3002" t="s">
        <v>78</v>
      </c>
    </row>
    <row r="3003" spans="1:10" x14ac:dyDescent="0.25">
      <c r="A3003" t="s">
        <v>278</v>
      </c>
      <c r="B3003" t="s">
        <v>162</v>
      </c>
      <c r="C3003" t="str">
        <f t="shared" si="92"/>
        <v>Federal Triangle -- Rockville</v>
      </c>
      <c r="D3003" s="1">
        <v>813</v>
      </c>
      <c r="E3003" t="s">
        <v>23</v>
      </c>
      <c r="F3003" t="s">
        <v>15</v>
      </c>
      <c r="G3003">
        <v>2</v>
      </c>
      <c r="H3003" s="1">
        <f t="shared" si="93"/>
        <v>1626</v>
      </c>
      <c r="I3003" t="s">
        <v>8</v>
      </c>
      <c r="J3003" t="s">
        <v>78</v>
      </c>
    </row>
    <row r="3004" spans="1:10" x14ac:dyDescent="0.25">
      <c r="A3004" t="s">
        <v>278</v>
      </c>
      <c r="B3004" t="s">
        <v>164</v>
      </c>
      <c r="C3004" t="str">
        <f t="shared" si="92"/>
        <v>Federal Triangle -- Shady Grove</v>
      </c>
      <c r="D3004" s="1">
        <v>3799</v>
      </c>
      <c r="E3004" t="s">
        <v>23</v>
      </c>
      <c r="F3004" t="s">
        <v>15</v>
      </c>
      <c r="G3004">
        <v>2</v>
      </c>
      <c r="H3004" s="1">
        <f t="shared" si="93"/>
        <v>7598</v>
      </c>
      <c r="I3004" t="s">
        <v>8</v>
      </c>
      <c r="J3004" t="s">
        <v>78</v>
      </c>
    </row>
    <row r="3005" spans="1:10" x14ac:dyDescent="0.25">
      <c r="A3005" t="s">
        <v>278</v>
      </c>
      <c r="B3005" t="s">
        <v>166</v>
      </c>
      <c r="C3005" t="str">
        <f t="shared" si="92"/>
        <v>Federal Triangle -- Silver Spring</v>
      </c>
      <c r="D3005" s="1">
        <v>2361</v>
      </c>
      <c r="E3005" t="s">
        <v>23</v>
      </c>
      <c r="F3005" t="s">
        <v>15</v>
      </c>
      <c r="G3005">
        <v>2</v>
      </c>
      <c r="H3005" s="1">
        <f t="shared" si="93"/>
        <v>4722</v>
      </c>
      <c r="I3005" t="s">
        <v>8</v>
      </c>
      <c r="J3005" t="s">
        <v>78</v>
      </c>
    </row>
    <row r="3006" spans="1:10" x14ac:dyDescent="0.25">
      <c r="A3006" t="s">
        <v>278</v>
      </c>
      <c r="B3006" t="s">
        <v>169</v>
      </c>
      <c r="C3006" t="str">
        <f t="shared" si="92"/>
        <v>Federal Triangle -- Spring Hill</v>
      </c>
      <c r="D3006" s="1">
        <v>602</v>
      </c>
      <c r="E3006" t="s">
        <v>23</v>
      </c>
      <c r="F3006" t="s">
        <v>125</v>
      </c>
      <c r="G3006">
        <v>1</v>
      </c>
      <c r="H3006" s="1">
        <f t="shared" si="93"/>
        <v>602</v>
      </c>
      <c r="I3006" t="s">
        <v>8</v>
      </c>
      <c r="J3006" t="s">
        <v>78</v>
      </c>
    </row>
    <row r="3007" spans="1:10" x14ac:dyDescent="0.25">
      <c r="A3007" t="s">
        <v>278</v>
      </c>
      <c r="B3007" t="s">
        <v>171</v>
      </c>
      <c r="C3007" t="str">
        <f t="shared" si="92"/>
        <v>Federal Triangle -- Suitland</v>
      </c>
      <c r="D3007" s="1">
        <v>1631</v>
      </c>
      <c r="E3007" t="s">
        <v>23</v>
      </c>
      <c r="F3007" t="s">
        <v>4</v>
      </c>
      <c r="G3007">
        <v>2</v>
      </c>
      <c r="H3007" s="1">
        <f t="shared" si="93"/>
        <v>3262</v>
      </c>
      <c r="I3007" t="s">
        <v>8</v>
      </c>
      <c r="J3007" t="s">
        <v>78</v>
      </c>
    </row>
    <row r="3008" spans="1:10" x14ac:dyDescent="0.25">
      <c r="A3008" t="s">
        <v>278</v>
      </c>
      <c r="B3008" t="s">
        <v>62</v>
      </c>
      <c r="C3008" t="str">
        <f t="shared" si="92"/>
        <v>Federal Triangle -- Twinbrook</v>
      </c>
      <c r="D3008" s="1">
        <v>656</v>
      </c>
      <c r="E3008" t="s">
        <v>23</v>
      </c>
      <c r="F3008" t="s">
        <v>15</v>
      </c>
      <c r="G3008">
        <v>2</v>
      </c>
      <c r="H3008" s="1">
        <f t="shared" si="93"/>
        <v>1312</v>
      </c>
      <c r="I3008" t="s">
        <v>8</v>
      </c>
      <c r="J3008" t="s">
        <v>78</v>
      </c>
    </row>
    <row r="3009" spans="1:10" x14ac:dyDescent="0.25">
      <c r="A3009" t="s">
        <v>278</v>
      </c>
      <c r="B3009" t="s">
        <v>63</v>
      </c>
      <c r="C3009" t="str">
        <f t="shared" si="92"/>
        <v>Federal Triangle -- Tysons Corner</v>
      </c>
      <c r="D3009" s="1">
        <v>840</v>
      </c>
      <c r="E3009" t="s">
        <v>23</v>
      </c>
      <c r="F3009" t="s">
        <v>125</v>
      </c>
      <c r="G3009">
        <v>1</v>
      </c>
      <c r="H3009" s="1">
        <f t="shared" si="93"/>
        <v>840</v>
      </c>
      <c r="I3009" t="s">
        <v>8</v>
      </c>
      <c r="J3009" t="s">
        <v>78</v>
      </c>
    </row>
    <row r="3010" spans="1:10" x14ac:dyDescent="0.25">
      <c r="A3010" t="s">
        <v>278</v>
      </c>
      <c r="B3010" t="s">
        <v>200</v>
      </c>
      <c r="C3010" t="str">
        <f t="shared" ref="C3010:C3073" si="94">(A3010&amp;" -- "&amp;B3010)</f>
        <v>Federal Triangle -- Vienna</v>
      </c>
      <c r="D3010" s="1">
        <v>12492</v>
      </c>
      <c r="E3010" t="s">
        <v>23</v>
      </c>
      <c r="F3010" t="s">
        <v>25</v>
      </c>
      <c r="G3010">
        <v>1</v>
      </c>
      <c r="H3010" s="1">
        <f t="shared" ref="H3010:H3073" si="95">D3010*G3010</f>
        <v>12492</v>
      </c>
      <c r="I3010" t="s">
        <v>8</v>
      </c>
      <c r="J3010" t="s">
        <v>78</v>
      </c>
    </row>
    <row r="3011" spans="1:10" x14ac:dyDescent="0.25">
      <c r="A3011" t="s">
        <v>278</v>
      </c>
      <c r="B3011" t="s">
        <v>203</v>
      </c>
      <c r="C3011" t="str">
        <f t="shared" si="94"/>
        <v>Federal Triangle -- West Falls Church</v>
      </c>
      <c r="D3011" s="1">
        <v>3484</v>
      </c>
      <c r="E3011" t="s">
        <v>23</v>
      </c>
      <c r="F3011" t="s">
        <v>25</v>
      </c>
      <c r="G3011">
        <v>1</v>
      </c>
      <c r="H3011" s="1">
        <f t="shared" si="95"/>
        <v>3484</v>
      </c>
      <c r="I3011" t="s">
        <v>8</v>
      </c>
      <c r="J3011" t="s">
        <v>78</v>
      </c>
    </row>
    <row r="3012" spans="1:10" x14ac:dyDescent="0.25">
      <c r="A3012" t="s">
        <v>278</v>
      </c>
      <c r="B3012" t="s">
        <v>204</v>
      </c>
      <c r="C3012" t="str">
        <f t="shared" si="94"/>
        <v>Federal Triangle -- West Hyattsville</v>
      </c>
      <c r="D3012" s="1">
        <v>810</v>
      </c>
      <c r="E3012" t="s">
        <v>23</v>
      </c>
      <c r="F3012" t="s">
        <v>4</v>
      </c>
      <c r="G3012">
        <v>2</v>
      </c>
      <c r="H3012" s="1">
        <f t="shared" si="95"/>
        <v>1620</v>
      </c>
      <c r="I3012" t="s">
        <v>8</v>
      </c>
      <c r="J3012" t="s">
        <v>78</v>
      </c>
    </row>
    <row r="3013" spans="1:10" x14ac:dyDescent="0.25">
      <c r="A3013" t="s">
        <v>278</v>
      </c>
      <c r="B3013" t="s">
        <v>205</v>
      </c>
      <c r="C3013" t="str">
        <f t="shared" si="94"/>
        <v>Federal Triangle -- Wheaton</v>
      </c>
      <c r="D3013" s="1">
        <v>930</v>
      </c>
      <c r="E3013" t="s">
        <v>23</v>
      </c>
      <c r="F3013" t="s">
        <v>15</v>
      </c>
      <c r="G3013">
        <v>2</v>
      </c>
      <c r="H3013" s="1">
        <f t="shared" si="95"/>
        <v>1860</v>
      </c>
      <c r="I3013" t="s">
        <v>8</v>
      </c>
      <c r="J3013" t="s">
        <v>78</v>
      </c>
    </row>
    <row r="3014" spans="1:10" x14ac:dyDescent="0.25">
      <c r="A3014" t="s">
        <v>278</v>
      </c>
      <c r="B3014" t="s">
        <v>206</v>
      </c>
      <c r="C3014" t="str">
        <f t="shared" si="94"/>
        <v>Federal Triangle -- White Flint</v>
      </c>
      <c r="D3014" s="1">
        <v>474</v>
      </c>
      <c r="E3014" t="s">
        <v>23</v>
      </c>
      <c r="F3014" t="s">
        <v>15</v>
      </c>
      <c r="G3014">
        <v>2</v>
      </c>
      <c r="H3014" s="1">
        <f t="shared" si="95"/>
        <v>948</v>
      </c>
      <c r="I3014" t="s">
        <v>8</v>
      </c>
      <c r="J3014" t="s">
        <v>78</v>
      </c>
    </row>
    <row r="3015" spans="1:10" x14ac:dyDescent="0.25">
      <c r="A3015" t="s">
        <v>278</v>
      </c>
      <c r="B3015" t="s">
        <v>207</v>
      </c>
      <c r="C3015" t="str">
        <f t="shared" si="94"/>
        <v>Federal Triangle -- Wiehle</v>
      </c>
      <c r="D3015" s="1">
        <v>6630</v>
      </c>
      <c r="E3015" t="s">
        <v>23</v>
      </c>
      <c r="F3015" t="s">
        <v>125</v>
      </c>
      <c r="G3015">
        <v>1</v>
      </c>
      <c r="H3015" s="1">
        <f t="shared" si="95"/>
        <v>6630</v>
      </c>
      <c r="I3015" t="s">
        <v>8</v>
      </c>
      <c r="J3015" t="s">
        <v>78</v>
      </c>
    </row>
    <row r="3016" spans="1:10" x14ac:dyDescent="0.25">
      <c r="A3016" t="s">
        <v>279</v>
      </c>
      <c r="B3016" t="s">
        <v>0</v>
      </c>
      <c r="C3016" t="str">
        <f t="shared" si="94"/>
        <v>Foggy Bottom -- Addison Road</v>
      </c>
      <c r="D3016" s="1">
        <v>4143</v>
      </c>
      <c r="E3016" t="s">
        <v>23</v>
      </c>
      <c r="F3016" t="s">
        <v>1</v>
      </c>
      <c r="G3016">
        <v>2</v>
      </c>
      <c r="H3016" s="1">
        <f t="shared" si="95"/>
        <v>8286</v>
      </c>
      <c r="I3016" t="s">
        <v>8</v>
      </c>
      <c r="J3016" t="s">
        <v>78</v>
      </c>
    </row>
    <row r="3017" spans="1:10" x14ac:dyDescent="0.25">
      <c r="A3017" t="s">
        <v>279</v>
      </c>
      <c r="B3017" t="s">
        <v>14</v>
      </c>
      <c r="C3017" t="str">
        <f t="shared" si="94"/>
        <v>Foggy Bottom -- Bethesda</v>
      </c>
      <c r="D3017" s="1">
        <v>3685</v>
      </c>
      <c r="E3017" t="s">
        <v>23</v>
      </c>
      <c r="F3017" t="s">
        <v>15</v>
      </c>
      <c r="G3017">
        <v>2</v>
      </c>
      <c r="H3017" s="1">
        <f t="shared" si="95"/>
        <v>7370</v>
      </c>
      <c r="I3017" t="s">
        <v>8</v>
      </c>
      <c r="J3017" t="s">
        <v>78</v>
      </c>
    </row>
    <row r="3018" spans="1:10" x14ac:dyDescent="0.25">
      <c r="A3018" t="s">
        <v>279</v>
      </c>
      <c r="B3018" t="s">
        <v>19</v>
      </c>
      <c r="C3018" t="str">
        <f t="shared" si="94"/>
        <v>Foggy Bottom -- Branch Avenue</v>
      </c>
      <c r="D3018" s="1">
        <v>4481</v>
      </c>
      <c r="E3018" t="s">
        <v>23</v>
      </c>
      <c r="F3018" t="s">
        <v>4</v>
      </c>
      <c r="G3018">
        <v>2</v>
      </c>
      <c r="H3018" s="1">
        <f t="shared" si="95"/>
        <v>8962</v>
      </c>
      <c r="I3018" t="s">
        <v>8</v>
      </c>
      <c r="J3018" t="s">
        <v>78</v>
      </c>
    </row>
    <row r="3019" spans="1:10" x14ac:dyDescent="0.25">
      <c r="A3019" t="s">
        <v>279</v>
      </c>
      <c r="B3019" t="s">
        <v>24</v>
      </c>
      <c r="C3019" t="str">
        <f t="shared" si="94"/>
        <v>Foggy Bottom -- Cheverly</v>
      </c>
      <c r="D3019" s="1">
        <v>1956</v>
      </c>
      <c r="E3019" t="s">
        <v>23</v>
      </c>
      <c r="F3019" t="s">
        <v>25</v>
      </c>
      <c r="G3019">
        <v>1</v>
      </c>
      <c r="H3019" s="1">
        <f t="shared" si="95"/>
        <v>1956</v>
      </c>
      <c r="I3019" t="s">
        <v>8</v>
      </c>
      <c r="J3019" t="s">
        <v>78</v>
      </c>
    </row>
    <row r="3020" spans="1:10" x14ac:dyDescent="0.25">
      <c r="A3020" t="s">
        <v>279</v>
      </c>
      <c r="B3020" t="s">
        <v>28</v>
      </c>
      <c r="C3020" t="str">
        <f t="shared" si="94"/>
        <v>Foggy Bottom -- College Park-U of MD</v>
      </c>
      <c r="D3020" s="1">
        <v>4080</v>
      </c>
      <c r="E3020" t="s">
        <v>23</v>
      </c>
      <c r="F3020" t="s">
        <v>4</v>
      </c>
      <c r="G3020">
        <v>2</v>
      </c>
      <c r="H3020" s="1">
        <f t="shared" si="95"/>
        <v>8160</v>
      </c>
      <c r="I3020" t="s">
        <v>8</v>
      </c>
      <c r="J3020" t="s">
        <v>78</v>
      </c>
    </row>
    <row r="3021" spans="1:10" x14ac:dyDescent="0.25">
      <c r="A3021" t="s">
        <v>279</v>
      </c>
      <c r="B3021" t="s">
        <v>269</v>
      </c>
      <c r="C3021" t="str">
        <f t="shared" si="94"/>
        <v>Foggy Bottom -- Dunn Loring</v>
      </c>
      <c r="D3021" s="1">
        <v>11108</v>
      </c>
      <c r="E3021" t="s">
        <v>23</v>
      </c>
      <c r="F3021" t="s">
        <v>25</v>
      </c>
      <c r="G3021">
        <v>1</v>
      </c>
      <c r="H3021" s="1">
        <f t="shared" si="95"/>
        <v>11108</v>
      </c>
      <c r="I3021" t="s">
        <v>8</v>
      </c>
      <c r="J3021" t="s">
        <v>78</v>
      </c>
    </row>
    <row r="3022" spans="1:10" x14ac:dyDescent="0.25">
      <c r="A3022" t="s">
        <v>279</v>
      </c>
      <c r="B3022" t="s">
        <v>115</v>
      </c>
      <c r="C3022" t="str">
        <f t="shared" si="94"/>
        <v>Foggy Bottom -- Forest Glen</v>
      </c>
      <c r="D3022" s="1">
        <v>1390</v>
      </c>
      <c r="E3022" t="s">
        <v>23</v>
      </c>
      <c r="F3022" t="s">
        <v>15</v>
      </c>
      <c r="G3022">
        <v>2</v>
      </c>
      <c r="H3022" s="1">
        <f t="shared" si="95"/>
        <v>2780</v>
      </c>
      <c r="I3022" t="s">
        <v>8</v>
      </c>
      <c r="J3022" t="s">
        <v>78</v>
      </c>
    </row>
    <row r="3023" spans="1:10" x14ac:dyDescent="0.25">
      <c r="A3023" t="s">
        <v>279</v>
      </c>
      <c r="B3023" t="s">
        <v>118</v>
      </c>
      <c r="C3023" t="str">
        <f t="shared" si="94"/>
        <v>Foggy Bottom -- Franconia-Springfield</v>
      </c>
      <c r="D3023" s="1">
        <v>11141</v>
      </c>
      <c r="E3023" t="s">
        <v>23</v>
      </c>
      <c r="F3023" t="s">
        <v>10</v>
      </c>
      <c r="G3023">
        <v>2</v>
      </c>
      <c r="H3023" s="1">
        <f t="shared" si="95"/>
        <v>22282</v>
      </c>
      <c r="I3023" t="s">
        <v>8</v>
      </c>
      <c r="J3023" t="s">
        <v>78</v>
      </c>
    </row>
    <row r="3024" spans="1:10" x14ac:dyDescent="0.25">
      <c r="A3024" t="s">
        <v>279</v>
      </c>
      <c r="B3024" t="s">
        <v>122</v>
      </c>
      <c r="C3024" t="str">
        <f t="shared" si="94"/>
        <v>Foggy Bottom -- Glenmont</v>
      </c>
      <c r="D3024" s="1">
        <v>3872</v>
      </c>
      <c r="E3024" t="s">
        <v>23</v>
      </c>
      <c r="F3024" t="s">
        <v>15</v>
      </c>
      <c r="G3024">
        <v>2</v>
      </c>
      <c r="H3024" s="1">
        <f t="shared" si="95"/>
        <v>7744</v>
      </c>
      <c r="I3024" t="s">
        <v>8</v>
      </c>
      <c r="J3024" t="s">
        <v>78</v>
      </c>
    </row>
    <row r="3025" spans="1:10" x14ac:dyDescent="0.25">
      <c r="A3025" t="s">
        <v>279</v>
      </c>
      <c r="B3025" t="s">
        <v>123</v>
      </c>
      <c r="C3025" t="str">
        <f t="shared" si="94"/>
        <v>Foggy Bottom -- Greenbelt</v>
      </c>
      <c r="D3025" s="1">
        <v>3890</v>
      </c>
      <c r="E3025" t="s">
        <v>23</v>
      </c>
      <c r="F3025" t="s">
        <v>4</v>
      </c>
      <c r="G3025">
        <v>2</v>
      </c>
      <c r="H3025" s="1">
        <f t="shared" si="95"/>
        <v>7780</v>
      </c>
      <c r="I3025" t="s">
        <v>8</v>
      </c>
      <c r="J3025" t="s">
        <v>78</v>
      </c>
    </row>
    <row r="3026" spans="1:10" x14ac:dyDescent="0.25">
      <c r="A3026" t="s">
        <v>279</v>
      </c>
      <c r="B3026" t="s">
        <v>124</v>
      </c>
      <c r="C3026" t="str">
        <f t="shared" si="94"/>
        <v>Foggy Bottom -- Greensboro</v>
      </c>
      <c r="D3026" s="1">
        <v>1561</v>
      </c>
      <c r="E3026" t="s">
        <v>23</v>
      </c>
      <c r="F3026" t="s">
        <v>125</v>
      </c>
      <c r="G3026">
        <v>1</v>
      </c>
      <c r="H3026" s="1">
        <f t="shared" si="95"/>
        <v>1561</v>
      </c>
      <c r="I3026" t="s">
        <v>8</v>
      </c>
      <c r="J3026" t="s">
        <v>78</v>
      </c>
    </row>
    <row r="3027" spans="1:10" x14ac:dyDescent="0.25">
      <c r="A3027" t="s">
        <v>279</v>
      </c>
      <c r="B3027" t="s">
        <v>126</v>
      </c>
      <c r="C3027" t="str">
        <f t="shared" si="94"/>
        <v>Foggy Bottom -- Grosvenor</v>
      </c>
      <c r="D3027" s="1">
        <v>2528</v>
      </c>
      <c r="E3027" t="s">
        <v>23</v>
      </c>
      <c r="F3027" t="s">
        <v>15</v>
      </c>
      <c r="G3027">
        <v>2</v>
      </c>
      <c r="H3027" s="1">
        <f t="shared" si="95"/>
        <v>5056</v>
      </c>
      <c r="I3027" t="s">
        <v>8</v>
      </c>
      <c r="J3027" t="s">
        <v>78</v>
      </c>
    </row>
    <row r="3028" spans="1:10" x14ac:dyDescent="0.25">
      <c r="A3028" t="s">
        <v>279</v>
      </c>
      <c r="B3028" t="s">
        <v>127</v>
      </c>
      <c r="C3028" t="str">
        <f t="shared" si="94"/>
        <v>Foggy Bottom -- Huntington</v>
      </c>
      <c r="D3028" s="1">
        <v>7802</v>
      </c>
      <c r="E3028" t="s">
        <v>23</v>
      </c>
      <c r="F3028" t="s">
        <v>274</v>
      </c>
      <c r="G3028">
        <v>2</v>
      </c>
      <c r="H3028" s="1">
        <f t="shared" si="95"/>
        <v>15604</v>
      </c>
      <c r="I3028" t="s">
        <v>8</v>
      </c>
      <c r="J3028" t="s">
        <v>78</v>
      </c>
    </row>
    <row r="3029" spans="1:10" x14ac:dyDescent="0.25">
      <c r="A3029" t="s">
        <v>279</v>
      </c>
      <c r="B3029" t="s">
        <v>130</v>
      </c>
      <c r="C3029" t="str">
        <f t="shared" si="94"/>
        <v>Foggy Bottom -- Landover</v>
      </c>
      <c r="D3029" s="1">
        <v>2565</v>
      </c>
      <c r="E3029" t="s">
        <v>23</v>
      </c>
      <c r="F3029" t="s">
        <v>25</v>
      </c>
      <c r="G3029">
        <v>1</v>
      </c>
      <c r="H3029" s="1">
        <f t="shared" si="95"/>
        <v>2565</v>
      </c>
      <c r="I3029" t="s">
        <v>8</v>
      </c>
      <c r="J3029" t="s">
        <v>78</v>
      </c>
    </row>
    <row r="3030" spans="1:10" x14ac:dyDescent="0.25">
      <c r="A3030" t="s">
        <v>279</v>
      </c>
      <c r="B3030" t="s">
        <v>131</v>
      </c>
      <c r="C3030" t="str">
        <f t="shared" si="94"/>
        <v>Foggy Bottom -- Largo Town Center</v>
      </c>
      <c r="D3030" s="1">
        <v>6056</v>
      </c>
      <c r="E3030" t="s">
        <v>23</v>
      </c>
      <c r="F3030" t="s">
        <v>1</v>
      </c>
      <c r="G3030">
        <v>2</v>
      </c>
      <c r="H3030" s="1">
        <f t="shared" si="95"/>
        <v>12112</v>
      </c>
      <c r="I3030" t="s">
        <v>8</v>
      </c>
      <c r="J3030" t="s">
        <v>78</v>
      </c>
    </row>
    <row r="3031" spans="1:10" x14ac:dyDescent="0.25">
      <c r="A3031" t="s">
        <v>279</v>
      </c>
      <c r="B3031" t="s">
        <v>134</v>
      </c>
      <c r="C3031" t="str">
        <f t="shared" si="94"/>
        <v>Foggy Bottom -- McLean</v>
      </c>
      <c r="D3031" s="1">
        <v>2700</v>
      </c>
      <c r="E3031" t="s">
        <v>23</v>
      </c>
      <c r="F3031" t="s">
        <v>125</v>
      </c>
      <c r="G3031">
        <v>1</v>
      </c>
      <c r="H3031" s="1">
        <f t="shared" si="95"/>
        <v>2700</v>
      </c>
      <c r="I3031" t="s">
        <v>8</v>
      </c>
      <c r="J3031" t="s">
        <v>78</v>
      </c>
    </row>
    <row r="3032" spans="1:10" x14ac:dyDescent="0.25">
      <c r="A3032" t="s">
        <v>279</v>
      </c>
      <c r="B3032" t="s">
        <v>182</v>
      </c>
      <c r="C3032" t="str">
        <f t="shared" si="94"/>
        <v>Foggy Bottom -- Medical Center</v>
      </c>
      <c r="D3032" s="1">
        <v>885</v>
      </c>
      <c r="E3032" t="s">
        <v>23</v>
      </c>
      <c r="F3032" t="s">
        <v>15</v>
      </c>
      <c r="G3032">
        <v>2</v>
      </c>
      <c r="H3032" s="1">
        <f t="shared" si="95"/>
        <v>1770</v>
      </c>
      <c r="I3032" t="s">
        <v>8</v>
      </c>
      <c r="J3032" t="s">
        <v>78</v>
      </c>
    </row>
    <row r="3033" spans="1:10" x14ac:dyDescent="0.25">
      <c r="A3033" t="s">
        <v>279</v>
      </c>
      <c r="B3033" t="s">
        <v>186</v>
      </c>
      <c r="C3033" t="str">
        <f t="shared" si="94"/>
        <v>Foggy Bottom -- Morgan Blvd.</v>
      </c>
      <c r="D3033" s="1">
        <v>3076</v>
      </c>
      <c r="E3033" t="s">
        <v>23</v>
      </c>
      <c r="F3033" t="s">
        <v>1</v>
      </c>
      <c r="G3033">
        <v>2</v>
      </c>
      <c r="H3033" s="1">
        <f t="shared" si="95"/>
        <v>6152</v>
      </c>
      <c r="I3033" t="s">
        <v>8</v>
      </c>
      <c r="J3033" t="s">
        <v>78</v>
      </c>
    </row>
    <row r="3034" spans="1:10" x14ac:dyDescent="0.25">
      <c r="A3034" t="s">
        <v>279</v>
      </c>
      <c r="B3034" t="s">
        <v>251</v>
      </c>
      <c r="C3034" t="str">
        <f t="shared" si="94"/>
        <v>Foggy Bottom -- Naylor Road</v>
      </c>
      <c r="D3034" s="1">
        <v>2102</v>
      </c>
      <c r="E3034" t="s">
        <v>23</v>
      </c>
      <c r="F3034" t="s">
        <v>4</v>
      </c>
      <c r="G3034">
        <v>2</v>
      </c>
      <c r="H3034" s="1">
        <f t="shared" si="95"/>
        <v>4204</v>
      </c>
      <c r="I3034" t="s">
        <v>8</v>
      </c>
      <c r="J3034" t="s">
        <v>78</v>
      </c>
    </row>
    <row r="3035" spans="1:10" x14ac:dyDescent="0.25">
      <c r="A3035" t="s">
        <v>279</v>
      </c>
      <c r="B3035" t="s">
        <v>252</v>
      </c>
      <c r="C3035" t="str">
        <f t="shared" si="94"/>
        <v>Foggy Bottom -- New Carrollton</v>
      </c>
      <c r="D3035" s="1">
        <v>11153</v>
      </c>
      <c r="E3035" t="s">
        <v>23</v>
      </c>
      <c r="F3035" t="s">
        <v>25</v>
      </c>
      <c r="G3035">
        <v>1</v>
      </c>
      <c r="H3035" s="1">
        <f t="shared" si="95"/>
        <v>11153</v>
      </c>
      <c r="I3035" t="s">
        <v>8</v>
      </c>
      <c r="J3035" t="s">
        <v>78</v>
      </c>
    </row>
    <row r="3036" spans="1:10" x14ac:dyDescent="0.25">
      <c r="A3036" t="s">
        <v>279</v>
      </c>
      <c r="B3036" t="s">
        <v>159</v>
      </c>
      <c r="C3036" t="str">
        <f t="shared" si="94"/>
        <v>Foggy Bottom -- Prince George's Plaza</v>
      </c>
      <c r="D3036" s="1">
        <v>3055</v>
      </c>
      <c r="E3036" t="s">
        <v>23</v>
      </c>
      <c r="F3036" t="s">
        <v>4</v>
      </c>
      <c r="G3036">
        <v>2</v>
      </c>
      <c r="H3036" s="1">
        <f t="shared" si="95"/>
        <v>6110</v>
      </c>
      <c r="I3036" t="s">
        <v>8</v>
      </c>
      <c r="J3036" t="s">
        <v>78</v>
      </c>
    </row>
    <row r="3037" spans="1:10" x14ac:dyDescent="0.25">
      <c r="A3037" t="s">
        <v>279</v>
      </c>
      <c r="B3037" t="s">
        <v>162</v>
      </c>
      <c r="C3037" t="str">
        <f t="shared" si="94"/>
        <v>Foggy Bottom -- Rockville</v>
      </c>
      <c r="D3037" s="1">
        <v>1577</v>
      </c>
      <c r="E3037" t="s">
        <v>23</v>
      </c>
      <c r="F3037" t="s">
        <v>15</v>
      </c>
      <c r="G3037">
        <v>2</v>
      </c>
      <c r="H3037" s="1">
        <f t="shared" si="95"/>
        <v>3154</v>
      </c>
      <c r="I3037" t="s">
        <v>8</v>
      </c>
      <c r="J3037" t="s">
        <v>78</v>
      </c>
    </row>
    <row r="3038" spans="1:10" x14ac:dyDescent="0.25">
      <c r="A3038" t="s">
        <v>279</v>
      </c>
      <c r="B3038" t="s">
        <v>164</v>
      </c>
      <c r="C3038" t="str">
        <f t="shared" si="94"/>
        <v>Foggy Bottom -- Shady Grove</v>
      </c>
      <c r="D3038" s="1">
        <v>5754</v>
      </c>
      <c r="E3038" t="s">
        <v>23</v>
      </c>
      <c r="F3038" t="s">
        <v>15</v>
      </c>
      <c r="G3038">
        <v>2</v>
      </c>
      <c r="H3038" s="1">
        <f t="shared" si="95"/>
        <v>11508</v>
      </c>
      <c r="I3038" t="s">
        <v>8</v>
      </c>
      <c r="J3038" t="s">
        <v>78</v>
      </c>
    </row>
    <row r="3039" spans="1:10" x14ac:dyDescent="0.25">
      <c r="A3039" t="s">
        <v>279</v>
      </c>
      <c r="B3039" t="s">
        <v>166</v>
      </c>
      <c r="C3039" t="str">
        <f t="shared" si="94"/>
        <v>Foggy Bottom -- Silver Spring</v>
      </c>
      <c r="D3039" s="1">
        <v>6982</v>
      </c>
      <c r="E3039" t="s">
        <v>23</v>
      </c>
      <c r="F3039" t="s">
        <v>15</v>
      </c>
      <c r="G3039">
        <v>2</v>
      </c>
      <c r="H3039" s="1">
        <f t="shared" si="95"/>
        <v>13964</v>
      </c>
      <c r="I3039" t="s">
        <v>8</v>
      </c>
      <c r="J3039" t="s">
        <v>78</v>
      </c>
    </row>
    <row r="3040" spans="1:10" x14ac:dyDescent="0.25">
      <c r="A3040" t="s">
        <v>279</v>
      </c>
      <c r="B3040" t="s">
        <v>169</v>
      </c>
      <c r="C3040" t="str">
        <f t="shared" si="94"/>
        <v>Foggy Bottom -- Spring Hill</v>
      </c>
      <c r="D3040" s="1">
        <v>1863</v>
      </c>
      <c r="E3040" t="s">
        <v>23</v>
      </c>
      <c r="F3040" t="s">
        <v>125</v>
      </c>
      <c r="G3040">
        <v>1</v>
      </c>
      <c r="H3040" s="1">
        <f t="shared" si="95"/>
        <v>1863</v>
      </c>
      <c r="I3040" t="s">
        <v>8</v>
      </c>
      <c r="J3040" t="s">
        <v>78</v>
      </c>
    </row>
    <row r="3041" spans="1:10" x14ac:dyDescent="0.25">
      <c r="A3041" t="s">
        <v>279</v>
      </c>
      <c r="B3041" t="s">
        <v>171</v>
      </c>
      <c r="C3041" t="str">
        <f t="shared" si="94"/>
        <v>Foggy Bottom -- Suitland</v>
      </c>
      <c r="D3041" s="1">
        <v>3920</v>
      </c>
      <c r="E3041" t="s">
        <v>23</v>
      </c>
      <c r="F3041" t="s">
        <v>4</v>
      </c>
      <c r="G3041">
        <v>2</v>
      </c>
      <c r="H3041" s="1">
        <f t="shared" si="95"/>
        <v>7840</v>
      </c>
      <c r="I3041" t="s">
        <v>8</v>
      </c>
      <c r="J3041" t="s">
        <v>78</v>
      </c>
    </row>
    <row r="3042" spans="1:10" x14ac:dyDescent="0.25">
      <c r="A3042" t="s">
        <v>279</v>
      </c>
      <c r="B3042" t="s">
        <v>62</v>
      </c>
      <c r="C3042" t="str">
        <f t="shared" si="94"/>
        <v>Foggy Bottom -- Twinbrook</v>
      </c>
      <c r="D3042" s="1">
        <v>1339</v>
      </c>
      <c r="E3042" t="s">
        <v>23</v>
      </c>
      <c r="F3042" t="s">
        <v>15</v>
      </c>
      <c r="G3042">
        <v>2</v>
      </c>
      <c r="H3042" s="1">
        <f t="shared" si="95"/>
        <v>2678</v>
      </c>
      <c r="I3042" t="s">
        <v>8</v>
      </c>
      <c r="J3042" t="s">
        <v>78</v>
      </c>
    </row>
    <row r="3043" spans="1:10" x14ac:dyDescent="0.25">
      <c r="A3043" t="s">
        <v>279</v>
      </c>
      <c r="B3043" t="s">
        <v>63</v>
      </c>
      <c r="C3043" t="str">
        <f t="shared" si="94"/>
        <v>Foggy Bottom -- Tysons Corner</v>
      </c>
      <c r="D3043" s="1">
        <v>4898</v>
      </c>
      <c r="E3043" t="s">
        <v>23</v>
      </c>
      <c r="F3043" t="s">
        <v>125</v>
      </c>
      <c r="G3043">
        <v>1</v>
      </c>
      <c r="H3043" s="1">
        <f t="shared" si="95"/>
        <v>4898</v>
      </c>
      <c r="I3043" t="s">
        <v>8</v>
      </c>
      <c r="J3043" t="s">
        <v>78</v>
      </c>
    </row>
    <row r="3044" spans="1:10" x14ac:dyDescent="0.25">
      <c r="A3044" t="s">
        <v>279</v>
      </c>
      <c r="B3044" t="s">
        <v>200</v>
      </c>
      <c r="C3044" t="str">
        <f t="shared" si="94"/>
        <v>Foggy Bottom -- Vienna</v>
      </c>
      <c r="D3044" s="1">
        <v>25793</v>
      </c>
      <c r="E3044" t="s">
        <v>23</v>
      </c>
      <c r="F3044" t="s">
        <v>25</v>
      </c>
      <c r="G3044">
        <v>1</v>
      </c>
      <c r="H3044" s="1">
        <f t="shared" si="95"/>
        <v>25793</v>
      </c>
      <c r="I3044" t="s">
        <v>8</v>
      </c>
      <c r="J3044" t="s">
        <v>78</v>
      </c>
    </row>
    <row r="3045" spans="1:10" x14ac:dyDescent="0.25">
      <c r="A3045" t="s">
        <v>279</v>
      </c>
      <c r="B3045" t="s">
        <v>203</v>
      </c>
      <c r="C3045" t="str">
        <f t="shared" si="94"/>
        <v>Foggy Bottom -- West Falls Church</v>
      </c>
      <c r="D3045" s="1">
        <v>7665</v>
      </c>
      <c r="E3045" t="s">
        <v>23</v>
      </c>
      <c r="F3045" t="s">
        <v>25</v>
      </c>
      <c r="G3045">
        <v>1</v>
      </c>
      <c r="H3045" s="1">
        <f t="shared" si="95"/>
        <v>7665</v>
      </c>
      <c r="I3045" t="s">
        <v>8</v>
      </c>
      <c r="J3045" t="s">
        <v>78</v>
      </c>
    </row>
    <row r="3046" spans="1:10" x14ac:dyDescent="0.25">
      <c r="A3046" t="s">
        <v>279</v>
      </c>
      <c r="B3046" t="s">
        <v>204</v>
      </c>
      <c r="C3046" t="str">
        <f t="shared" si="94"/>
        <v>Foggy Bottom -- West Hyattsville</v>
      </c>
      <c r="D3046" s="1">
        <v>2637</v>
      </c>
      <c r="E3046" t="s">
        <v>23</v>
      </c>
      <c r="F3046" t="s">
        <v>4</v>
      </c>
      <c r="G3046">
        <v>2</v>
      </c>
      <c r="H3046" s="1">
        <f t="shared" si="95"/>
        <v>5274</v>
      </c>
      <c r="I3046" t="s">
        <v>8</v>
      </c>
      <c r="J3046" t="s">
        <v>78</v>
      </c>
    </row>
    <row r="3047" spans="1:10" x14ac:dyDescent="0.25">
      <c r="A3047" t="s">
        <v>279</v>
      </c>
      <c r="B3047" t="s">
        <v>205</v>
      </c>
      <c r="C3047" t="str">
        <f t="shared" si="94"/>
        <v>Foggy Bottom -- Wheaton</v>
      </c>
      <c r="D3047" s="1">
        <v>2055</v>
      </c>
      <c r="E3047" t="s">
        <v>23</v>
      </c>
      <c r="F3047" t="s">
        <v>15</v>
      </c>
      <c r="G3047">
        <v>2</v>
      </c>
      <c r="H3047" s="1">
        <f t="shared" si="95"/>
        <v>4110</v>
      </c>
      <c r="I3047" t="s">
        <v>8</v>
      </c>
      <c r="J3047" t="s">
        <v>78</v>
      </c>
    </row>
    <row r="3048" spans="1:10" x14ac:dyDescent="0.25">
      <c r="A3048" t="s">
        <v>279</v>
      </c>
      <c r="B3048" t="s">
        <v>206</v>
      </c>
      <c r="C3048" t="str">
        <f t="shared" si="94"/>
        <v>Foggy Bottom -- White Flint</v>
      </c>
      <c r="D3048" s="1">
        <v>1215</v>
      </c>
      <c r="E3048" t="s">
        <v>23</v>
      </c>
      <c r="F3048" t="s">
        <v>15</v>
      </c>
      <c r="G3048">
        <v>2</v>
      </c>
      <c r="H3048" s="1">
        <f t="shared" si="95"/>
        <v>2430</v>
      </c>
      <c r="I3048" t="s">
        <v>8</v>
      </c>
      <c r="J3048" t="s">
        <v>78</v>
      </c>
    </row>
    <row r="3049" spans="1:10" x14ac:dyDescent="0.25">
      <c r="A3049" t="s">
        <v>279</v>
      </c>
      <c r="B3049" t="s">
        <v>207</v>
      </c>
      <c r="C3049" t="str">
        <f t="shared" si="94"/>
        <v>Foggy Bottom -- Wiehle</v>
      </c>
      <c r="D3049" s="1">
        <v>13727</v>
      </c>
      <c r="E3049" t="s">
        <v>23</v>
      </c>
      <c r="F3049" t="s">
        <v>125</v>
      </c>
      <c r="G3049">
        <v>1</v>
      </c>
      <c r="H3049" s="1">
        <f t="shared" si="95"/>
        <v>13727</v>
      </c>
      <c r="I3049" t="s">
        <v>8</v>
      </c>
      <c r="J3049" t="s">
        <v>78</v>
      </c>
    </row>
    <row r="3050" spans="1:10" x14ac:dyDescent="0.25">
      <c r="A3050" t="s">
        <v>115</v>
      </c>
      <c r="B3050" t="s">
        <v>6</v>
      </c>
      <c r="C3050" t="str">
        <f t="shared" si="94"/>
        <v>Forest Glen -- Archives-Navy Memorial</v>
      </c>
      <c r="D3050" s="1">
        <v>311</v>
      </c>
      <c r="E3050" t="s">
        <v>15</v>
      </c>
      <c r="F3050" t="s">
        <v>7</v>
      </c>
      <c r="G3050">
        <v>2</v>
      </c>
      <c r="H3050" s="1">
        <f t="shared" si="95"/>
        <v>622</v>
      </c>
      <c r="I3050" t="s">
        <v>8</v>
      </c>
      <c r="J3050" t="s">
        <v>78</v>
      </c>
    </row>
    <row r="3051" spans="1:10" x14ac:dyDescent="0.25">
      <c r="A3051" t="s">
        <v>115</v>
      </c>
      <c r="B3051" t="s">
        <v>22</v>
      </c>
      <c r="C3051" t="str">
        <f t="shared" si="94"/>
        <v>Forest Glen -- Capitol South</v>
      </c>
      <c r="D3051" s="1">
        <v>290</v>
      </c>
      <c r="E3051" t="s">
        <v>15</v>
      </c>
      <c r="F3051" t="s">
        <v>23</v>
      </c>
      <c r="G3051">
        <v>2</v>
      </c>
      <c r="H3051" s="1">
        <f t="shared" si="95"/>
        <v>580</v>
      </c>
      <c r="I3051" t="s">
        <v>8</v>
      </c>
      <c r="J3051" t="s">
        <v>78</v>
      </c>
    </row>
    <row r="3052" spans="1:10" x14ac:dyDescent="0.25">
      <c r="A3052" t="s">
        <v>115</v>
      </c>
      <c r="B3052" t="s">
        <v>27</v>
      </c>
      <c r="C3052" t="str">
        <f t="shared" si="94"/>
        <v>Forest Glen -- Cleveland Park</v>
      </c>
      <c r="D3052" s="1">
        <v>167</v>
      </c>
      <c r="E3052" t="s">
        <v>15</v>
      </c>
      <c r="F3052" t="s">
        <v>15</v>
      </c>
      <c r="G3052">
        <v>1</v>
      </c>
      <c r="H3052" s="1">
        <f t="shared" si="95"/>
        <v>167</v>
      </c>
      <c r="I3052" t="s">
        <v>8</v>
      </c>
      <c r="J3052" t="s">
        <v>78</v>
      </c>
    </row>
    <row r="3053" spans="1:10" x14ac:dyDescent="0.25">
      <c r="A3053" t="s">
        <v>115</v>
      </c>
      <c r="B3053" t="s">
        <v>154</v>
      </c>
      <c r="C3053" t="str">
        <f t="shared" si="94"/>
        <v>Forest Glen -- Columbia Heights</v>
      </c>
      <c r="D3053" s="1">
        <v>748</v>
      </c>
      <c r="E3053" t="s">
        <v>15</v>
      </c>
      <c r="F3053" t="s">
        <v>7</v>
      </c>
      <c r="G3053">
        <v>2</v>
      </c>
      <c r="H3053" s="1">
        <f t="shared" si="95"/>
        <v>1496</v>
      </c>
      <c r="I3053" t="s">
        <v>8</v>
      </c>
      <c r="J3053" t="s">
        <v>78</v>
      </c>
    </row>
    <row r="3054" spans="1:10" x14ac:dyDescent="0.25">
      <c r="A3054" t="s">
        <v>115</v>
      </c>
      <c r="B3054" t="s">
        <v>270</v>
      </c>
      <c r="C3054" t="str">
        <f t="shared" si="94"/>
        <v>Forest Glen -- Dupont Circle</v>
      </c>
      <c r="D3054" s="1">
        <v>2826</v>
      </c>
      <c r="E3054" t="s">
        <v>15</v>
      </c>
      <c r="F3054" t="s">
        <v>15</v>
      </c>
      <c r="G3054">
        <v>1</v>
      </c>
      <c r="H3054" s="1">
        <f t="shared" si="95"/>
        <v>2826</v>
      </c>
      <c r="I3054" t="s">
        <v>8</v>
      </c>
      <c r="J3054" t="s">
        <v>78</v>
      </c>
    </row>
    <row r="3055" spans="1:10" x14ac:dyDescent="0.25">
      <c r="A3055" t="s">
        <v>115</v>
      </c>
      <c r="B3055" t="s">
        <v>272</v>
      </c>
      <c r="C3055" t="str">
        <f t="shared" si="94"/>
        <v>Forest Glen -- Eastern Market</v>
      </c>
      <c r="D3055" s="1">
        <v>210</v>
      </c>
      <c r="E3055" t="s">
        <v>15</v>
      </c>
      <c r="F3055" t="s">
        <v>23</v>
      </c>
      <c r="G3055">
        <v>2</v>
      </c>
      <c r="H3055" s="1">
        <f t="shared" si="95"/>
        <v>420</v>
      </c>
      <c r="I3055" t="s">
        <v>8</v>
      </c>
      <c r="J3055" t="s">
        <v>78</v>
      </c>
    </row>
    <row r="3056" spans="1:10" x14ac:dyDescent="0.25">
      <c r="A3056" t="s">
        <v>115</v>
      </c>
      <c r="B3056" t="s">
        <v>275</v>
      </c>
      <c r="C3056" t="str">
        <f t="shared" si="94"/>
        <v>Forest Glen -- Farragut North</v>
      </c>
      <c r="D3056" s="1">
        <v>7506</v>
      </c>
      <c r="E3056" t="s">
        <v>15</v>
      </c>
      <c r="F3056" t="s">
        <v>15</v>
      </c>
      <c r="G3056">
        <v>1</v>
      </c>
      <c r="H3056" s="1">
        <f t="shared" si="95"/>
        <v>7506</v>
      </c>
      <c r="I3056" t="s">
        <v>8</v>
      </c>
      <c r="J3056" t="s">
        <v>78</v>
      </c>
    </row>
    <row r="3057" spans="1:10" x14ac:dyDescent="0.25">
      <c r="A3057" t="s">
        <v>115</v>
      </c>
      <c r="B3057" t="s">
        <v>276</v>
      </c>
      <c r="C3057" t="str">
        <f t="shared" si="94"/>
        <v>Forest Glen -- Farragut West</v>
      </c>
      <c r="D3057" s="1">
        <v>407</v>
      </c>
      <c r="E3057" t="s">
        <v>15</v>
      </c>
      <c r="F3057" t="s">
        <v>23</v>
      </c>
      <c r="G3057">
        <v>2</v>
      </c>
      <c r="H3057" s="1">
        <f t="shared" si="95"/>
        <v>814</v>
      </c>
      <c r="I3057" t="s">
        <v>8</v>
      </c>
      <c r="J3057" t="s">
        <v>78</v>
      </c>
    </row>
    <row r="3058" spans="1:10" x14ac:dyDescent="0.25">
      <c r="A3058" t="s">
        <v>115</v>
      </c>
      <c r="B3058" t="s">
        <v>277</v>
      </c>
      <c r="C3058" t="str">
        <f t="shared" si="94"/>
        <v>Forest Glen -- Federal Center SW</v>
      </c>
      <c r="D3058" s="1">
        <v>432</v>
      </c>
      <c r="E3058" t="s">
        <v>15</v>
      </c>
      <c r="F3058" t="s">
        <v>23</v>
      </c>
      <c r="G3058">
        <v>2</v>
      </c>
      <c r="H3058" s="1">
        <f t="shared" si="95"/>
        <v>864</v>
      </c>
      <c r="I3058" t="s">
        <v>8</v>
      </c>
      <c r="J3058" t="s">
        <v>78</v>
      </c>
    </row>
    <row r="3059" spans="1:10" x14ac:dyDescent="0.25">
      <c r="A3059" t="s">
        <v>115</v>
      </c>
      <c r="B3059" t="s">
        <v>278</v>
      </c>
      <c r="C3059" t="str">
        <f t="shared" si="94"/>
        <v>Forest Glen -- Federal Triangle</v>
      </c>
      <c r="D3059" s="1">
        <v>702</v>
      </c>
      <c r="E3059" t="s">
        <v>15</v>
      </c>
      <c r="F3059" t="s">
        <v>23</v>
      </c>
      <c r="G3059">
        <v>2</v>
      </c>
      <c r="H3059" s="1">
        <f t="shared" si="95"/>
        <v>1404</v>
      </c>
      <c r="I3059" t="s">
        <v>8</v>
      </c>
      <c r="J3059" t="s">
        <v>78</v>
      </c>
    </row>
    <row r="3060" spans="1:10" x14ac:dyDescent="0.25">
      <c r="A3060" t="s">
        <v>115</v>
      </c>
      <c r="B3060" t="s">
        <v>279</v>
      </c>
      <c r="C3060" t="str">
        <f t="shared" si="94"/>
        <v>Forest Glen -- Foggy Bottom</v>
      </c>
      <c r="D3060" s="1">
        <v>1478</v>
      </c>
      <c r="E3060" t="s">
        <v>15</v>
      </c>
      <c r="F3060" t="s">
        <v>23</v>
      </c>
      <c r="G3060">
        <v>2</v>
      </c>
      <c r="H3060" s="1">
        <f t="shared" si="95"/>
        <v>2956</v>
      </c>
      <c r="I3060" t="s">
        <v>8</v>
      </c>
      <c r="J3060" t="s">
        <v>78</v>
      </c>
    </row>
    <row r="3061" spans="1:10" x14ac:dyDescent="0.25">
      <c r="A3061" t="s">
        <v>115</v>
      </c>
      <c r="B3061" t="s">
        <v>120</v>
      </c>
      <c r="C3061" t="str">
        <f t="shared" si="94"/>
        <v>Forest Glen -- Gallery Place-Chinatown</v>
      </c>
      <c r="D3061" s="1">
        <v>3934</v>
      </c>
      <c r="E3061" t="s">
        <v>15</v>
      </c>
      <c r="F3061" t="s">
        <v>117</v>
      </c>
      <c r="G3061">
        <v>1</v>
      </c>
      <c r="H3061" s="1">
        <f t="shared" si="95"/>
        <v>3934</v>
      </c>
      <c r="I3061" t="s">
        <v>8</v>
      </c>
      <c r="J3061" t="s">
        <v>78</v>
      </c>
    </row>
    <row r="3062" spans="1:10" x14ac:dyDescent="0.25">
      <c r="A3062" t="s">
        <v>115</v>
      </c>
      <c r="B3062" t="s">
        <v>121</v>
      </c>
      <c r="C3062" t="str">
        <f t="shared" si="94"/>
        <v>Forest Glen -- Georgia Avenue-Petworth</v>
      </c>
      <c r="D3062" s="1">
        <v>324</v>
      </c>
      <c r="E3062" t="s">
        <v>15</v>
      </c>
      <c r="F3062" t="s">
        <v>7</v>
      </c>
      <c r="G3062">
        <v>2</v>
      </c>
      <c r="H3062" s="1">
        <f t="shared" si="95"/>
        <v>648</v>
      </c>
      <c r="I3062" t="s">
        <v>8</v>
      </c>
      <c r="J3062" t="s">
        <v>78</v>
      </c>
    </row>
    <row r="3063" spans="1:10" x14ac:dyDescent="0.25">
      <c r="A3063" t="s">
        <v>115</v>
      </c>
      <c r="B3063" t="s">
        <v>128</v>
      </c>
      <c r="C3063" t="str">
        <f t="shared" si="94"/>
        <v>Forest Glen -- Judiciary Square</v>
      </c>
      <c r="D3063" s="1">
        <v>2871</v>
      </c>
      <c r="E3063" t="s">
        <v>15</v>
      </c>
      <c r="F3063" t="s">
        <v>15</v>
      </c>
      <c r="G3063">
        <v>1</v>
      </c>
      <c r="H3063" s="1">
        <f t="shared" si="95"/>
        <v>2871</v>
      </c>
      <c r="I3063" t="s">
        <v>8</v>
      </c>
      <c r="J3063" t="s">
        <v>78</v>
      </c>
    </row>
    <row r="3064" spans="1:10" x14ac:dyDescent="0.25">
      <c r="A3064" t="s">
        <v>115</v>
      </c>
      <c r="B3064" t="s">
        <v>132</v>
      </c>
      <c r="C3064" t="str">
        <f t="shared" si="94"/>
        <v>Forest Glen -- L'Enfant Plaza</v>
      </c>
      <c r="D3064" s="1">
        <v>1641</v>
      </c>
      <c r="E3064" t="s">
        <v>15</v>
      </c>
      <c r="F3064" t="s">
        <v>133</v>
      </c>
      <c r="G3064">
        <v>2</v>
      </c>
      <c r="H3064" s="1">
        <f t="shared" si="95"/>
        <v>3282</v>
      </c>
      <c r="I3064" t="s">
        <v>8</v>
      </c>
      <c r="J3064" t="s">
        <v>78</v>
      </c>
    </row>
    <row r="3065" spans="1:10" x14ac:dyDescent="0.25">
      <c r="A3065" t="s">
        <v>115</v>
      </c>
      <c r="B3065" t="s">
        <v>181</v>
      </c>
      <c r="C3065" t="str">
        <f t="shared" si="94"/>
        <v>Forest Glen -- McPherson Square</v>
      </c>
      <c r="D3065" s="1">
        <v>805</v>
      </c>
      <c r="E3065" t="s">
        <v>15</v>
      </c>
      <c r="F3065" t="s">
        <v>23</v>
      </c>
      <c r="G3065">
        <v>2</v>
      </c>
      <c r="H3065" s="1">
        <f t="shared" si="95"/>
        <v>1610</v>
      </c>
      <c r="I3065" t="s">
        <v>8</v>
      </c>
      <c r="J3065" t="s">
        <v>78</v>
      </c>
    </row>
    <row r="3066" spans="1:10" x14ac:dyDescent="0.25">
      <c r="A3066" t="s">
        <v>115</v>
      </c>
      <c r="B3066" t="s">
        <v>183</v>
      </c>
      <c r="C3066" t="str">
        <f t="shared" si="94"/>
        <v>Forest Glen -- Metro Center</v>
      </c>
      <c r="D3066" s="1">
        <v>5146</v>
      </c>
      <c r="E3066" t="s">
        <v>15</v>
      </c>
      <c r="F3066" t="s">
        <v>184</v>
      </c>
      <c r="G3066">
        <v>1</v>
      </c>
      <c r="H3066" s="1">
        <f t="shared" si="95"/>
        <v>5146</v>
      </c>
      <c r="I3066" t="s">
        <v>8</v>
      </c>
      <c r="J3066" t="s">
        <v>78</v>
      </c>
    </row>
    <row r="3067" spans="1:10" x14ac:dyDescent="0.25">
      <c r="A3067" t="s">
        <v>115</v>
      </c>
      <c r="B3067" t="s">
        <v>249</v>
      </c>
      <c r="C3067" t="str">
        <f t="shared" si="94"/>
        <v>Forest Glen -- Mt. Vernon Square-UDC</v>
      </c>
      <c r="D3067" s="1">
        <v>271</v>
      </c>
      <c r="E3067" t="s">
        <v>15</v>
      </c>
      <c r="F3067" t="s">
        <v>7</v>
      </c>
      <c r="G3067">
        <v>2</v>
      </c>
      <c r="H3067" s="1">
        <f t="shared" si="95"/>
        <v>542</v>
      </c>
      <c r="I3067" t="s">
        <v>8</v>
      </c>
      <c r="J3067" t="s">
        <v>78</v>
      </c>
    </row>
    <row r="3068" spans="1:10" x14ac:dyDescent="0.25">
      <c r="A3068" t="s">
        <v>115</v>
      </c>
      <c r="B3068" t="s">
        <v>250</v>
      </c>
      <c r="C3068" t="str">
        <f t="shared" si="94"/>
        <v>Forest Glen -- Navy Yard</v>
      </c>
      <c r="D3068" s="1">
        <v>918</v>
      </c>
      <c r="E3068" t="s">
        <v>15</v>
      </c>
      <c r="F3068" t="s">
        <v>4</v>
      </c>
      <c r="G3068">
        <v>2</v>
      </c>
      <c r="H3068" s="1">
        <f t="shared" si="95"/>
        <v>1836</v>
      </c>
      <c r="I3068" t="s">
        <v>8</v>
      </c>
      <c r="J3068" t="s">
        <v>78</v>
      </c>
    </row>
    <row r="3069" spans="1:10" x14ac:dyDescent="0.25">
      <c r="A3069" t="s">
        <v>115</v>
      </c>
      <c r="B3069" t="s">
        <v>155</v>
      </c>
      <c r="C3069" t="str">
        <f t="shared" si="94"/>
        <v>Forest Glen -- New York Ave</v>
      </c>
      <c r="D3069" s="1">
        <v>1396</v>
      </c>
      <c r="E3069" t="s">
        <v>15</v>
      </c>
      <c r="F3069" t="s">
        <v>15</v>
      </c>
      <c r="G3069">
        <v>1</v>
      </c>
      <c r="H3069" s="1">
        <f t="shared" si="95"/>
        <v>1396</v>
      </c>
      <c r="I3069" t="s">
        <v>8</v>
      </c>
      <c r="J3069" t="s">
        <v>78</v>
      </c>
    </row>
    <row r="3070" spans="1:10" x14ac:dyDescent="0.25">
      <c r="A3070" t="s">
        <v>115</v>
      </c>
      <c r="B3070" t="s">
        <v>158</v>
      </c>
      <c r="C3070" t="str">
        <f t="shared" si="94"/>
        <v>Forest Glen -- Potomac Avenue</v>
      </c>
      <c r="D3070" s="1">
        <v>119</v>
      </c>
      <c r="E3070" t="s">
        <v>15</v>
      </c>
      <c r="F3070" t="s">
        <v>23</v>
      </c>
      <c r="G3070">
        <v>2</v>
      </c>
      <c r="H3070" s="1">
        <f t="shared" si="95"/>
        <v>238</v>
      </c>
      <c r="I3070" t="s">
        <v>8</v>
      </c>
      <c r="J3070" t="s">
        <v>78</v>
      </c>
    </row>
    <row r="3071" spans="1:10" x14ac:dyDescent="0.25">
      <c r="A3071" t="s">
        <v>115</v>
      </c>
      <c r="B3071" t="s">
        <v>165</v>
      </c>
      <c r="C3071" t="str">
        <f t="shared" si="94"/>
        <v>Forest Glen -- Shaw-Howard University</v>
      </c>
      <c r="D3071" s="1">
        <v>309</v>
      </c>
      <c r="E3071" t="s">
        <v>15</v>
      </c>
      <c r="F3071" t="s">
        <v>7</v>
      </c>
      <c r="G3071">
        <v>2</v>
      </c>
      <c r="H3071" s="1">
        <f t="shared" si="95"/>
        <v>618</v>
      </c>
      <c r="I3071" t="s">
        <v>8</v>
      </c>
      <c r="J3071" t="s">
        <v>78</v>
      </c>
    </row>
    <row r="3072" spans="1:10" x14ac:dyDescent="0.25">
      <c r="A3072" t="s">
        <v>115</v>
      </c>
      <c r="B3072" t="s">
        <v>167</v>
      </c>
      <c r="C3072" t="str">
        <f t="shared" si="94"/>
        <v>Forest Glen -- Smithsonian</v>
      </c>
      <c r="D3072" s="1">
        <v>1343</v>
      </c>
      <c r="E3072" t="s">
        <v>15</v>
      </c>
      <c r="F3072" t="s">
        <v>23</v>
      </c>
      <c r="G3072">
        <v>2</v>
      </c>
      <c r="H3072" s="1">
        <f t="shared" si="95"/>
        <v>2686</v>
      </c>
      <c r="I3072" t="s">
        <v>8</v>
      </c>
      <c r="J3072" t="s">
        <v>78</v>
      </c>
    </row>
    <row r="3073" spans="1:10" x14ac:dyDescent="0.25">
      <c r="A3073" t="s">
        <v>115</v>
      </c>
      <c r="B3073" t="s">
        <v>170</v>
      </c>
      <c r="C3073" t="str">
        <f t="shared" si="94"/>
        <v>Forest Glen -- Stadium-Armory</v>
      </c>
      <c r="D3073" s="1">
        <v>144</v>
      </c>
      <c r="E3073" t="s">
        <v>15</v>
      </c>
      <c r="F3073" t="s">
        <v>23</v>
      </c>
      <c r="G3073">
        <v>2</v>
      </c>
      <c r="H3073" s="1">
        <f t="shared" si="95"/>
        <v>288</v>
      </c>
      <c r="I3073" t="s">
        <v>8</v>
      </c>
      <c r="J3073" t="s">
        <v>78</v>
      </c>
    </row>
    <row r="3074" spans="1:10" x14ac:dyDescent="0.25">
      <c r="A3074" t="s">
        <v>115</v>
      </c>
      <c r="B3074" t="s">
        <v>61</v>
      </c>
      <c r="C3074" t="str">
        <f t="shared" ref="C3074:C3137" si="96">(A3074&amp;" -- "&amp;B3074)</f>
        <v>Forest Glen -- Tenleytown-AU</v>
      </c>
      <c r="D3074" s="1">
        <v>297</v>
      </c>
      <c r="E3074" t="s">
        <v>15</v>
      </c>
      <c r="F3074" t="s">
        <v>15</v>
      </c>
      <c r="G3074">
        <v>1</v>
      </c>
      <c r="H3074" s="1">
        <f t="shared" ref="H3074:H3137" si="97">D3074*G3074</f>
        <v>297</v>
      </c>
      <c r="I3074" t="s">
        <v>8</v>
      </c>
      <c r="J3074" t="s">
        <v>78</v>
      </c>
    </row>
    <row r="3075" spans="1:10" x14ac:dyDescent="0.25">
      <c r="A3075" t="s">
        <v>115</v>
      </c>
      <c r="B3075" t="s">
        <v>64</v>
      </c>
      <c r="C3075" t="str">
        <f t="shared" si="96"/>
        <v>Forest Glen -- U Street-Cardozo</v>
      </c>
      <c r="D3075" s="1">
        <v>671</v>
      </c>
      <c r="E3075" t="s">
        <v>15</v>
      </c>
      <c r="F3075" t="s">
        <v>7</v>
      </c>
      <c r="G3075">
        <v>2</v>
      </c>
      <c r="H3075" s="1">
        <f t="shared" si="97"/>
        <v>1342</v>
      </c>
      <c r="I3075" t="s">
        <v>8</v>
      </c>
      <c r="J3075" t="s">
        <v>78</v>
      </c>
    </row>
    <row r="3076" spans="1:10" x14ac:dyDescent="0.25">
      <c r="A3076" t="s">
        <v>115</v>
      </c>
      <c r="B3076" t="s">
        <v>65</v>
      </c>
      <c r="C3076" t="str">
        <f t="shared" si="96"/>
        <v>Forest Glen -- Union Station</v>
      </c>
      <c r="D3076" s="1">
        <v>5092</v>
      </c>
      <c r="E3076" t="s">
        <v>15</v>
      </c>
      <c r="F3076" t="s">
        <v>15</v>
      </c>
      <c r="G3076">
        <v>1</v>
      </c>
      <c r="H3076" s="1">
        <f t="shared" si="97"/>
        <v>5092</v>
      </c>
      <c r="I3076" t="s">
        <v>8</v>
      </c>
      <c r="J3076" t="s">
        <v>78</v>
      </c>
    </row>
    <row r="3077" spans="1:10" x14ac:dyDescent="0.25">
      <c r="A3077" t="s">
        <v>115</v>
      </c>
      <c r="B3077" t="s">
        <v>199</v>
      </c>
      <c r="C3077" t="str">
        <f t="shared" si="96"/>
        <v>Forest Glen -- Van Ness-UDC</v>
      </c>
      <c r="D3077" s="1">
        <v>133</v>
      </c>
      <c r="E3077" t="s">
        <v>15</v>
      </c>
      <c r="F3077" t="s">
        <v>15</v>
      </c>
      <c r="G3077">
        <v>1</v>
      </c>
      <c r="H3077" s="1">
        <f t="shared" si="97"/>
        <v>133</v>
      </c>
      <c r="I3077" t="s">
        <v>8</v>
      </c>
      <c r="J3077" t="s">
        <v>78</v>
      </c>
    </row>
    <row r="3078" spans="1:10" x14ac:dyDescent="0.25">
      <c r="A3078" t="s">
        <v>115</v>
      </c>
      <c r="B3078" t="s">
        <v>202</v>
      </c>
      <c r="C3078" t="str">
        <f t="shared" si="96"/>
        <v>Forest Glen -- Waterfront</v>
      </c>
      <c r="D3078" s="1">
        <v>174</v>
      </c>
      <c r="E3078" t="s">
        <v>15</v>
      </c>
      <c r="F3078" t="s">
        <v>7</v>
      </c>
      <c r="G3078">
        <v>2</v>
      </c>
      <c r="H3078" s="1">
        <f t="shared" si="97"/>
        <v>348</v>
      </c>
      <c r="I3078" t="s">
        <v>8</v>
      </c>
      <c r="J3078" t="s">
        <v>78</v>
      </c>
    </row>
    <row r="3079" spans="1:10" x14ac:dyDescent="0.25">
      <c r="A3079" t="s">
        <v>115</v>
      </c>
      <c r="B3079" t="s">
        <v>91</v>
      </c>
      <c r="C3079" t="str">
        <f t="shared" si="96"/>
        <v>Forest Glen -- Woodley Park-Zoo</v>
      </c>
      <c r="D3079" s="1">
        <v>531</v>
      </c>
      <c r="E3079" t="s">
        <v>15</v>
      </c>
      <c r="F3079" t="s">
        <v>15</v>
      </c>
      <c r="G3079">
        <v>1</v>
      </c>
      <c r="H3079" s="1">
        <f t="shared" si="97"/>
        <v>531</v>
      </c>
      <c r="I3079" t="s">
        <v>8</v>
      </c>
      <c r="J3079" t="s">
        <v>78</v>
      </c>
    </row>
    <row r="3080" spans="1:10" x14ac:dyDescent="0.25">
      <c r="A3080" t="s">
        <v>118</v>
      </c>
      <c r="B3080" t="s">
        <v>6</v>
      </c>
      <c r="C3080" t="str">
        <f t="shared" si="96"/>
        <v>Franconia-Springfield -- Archives-Navy Memorial</v>
      </c>
      <c r="D3080" s="1">
        <v>6037</v>
      </c>
      <c r="E3080" t="s">
        <v>10</v>
      </c>
      <c r="F3080" t="s">
        <v>7</v>
      </c>
      <c r="G3080">
        <v>2</v>
      </c>
      <c r="H3080" s="1">
        <f t="shared" si="97"/>
        <v>12074</v>
      </c>
      <c r="I3080" t="s">
        <v>8</v>
      </c>
      <c r="J3080" t="s">
        <v>78</v>
      </c>
    </row>
    <row r="3081" spans="1:10" x14ac:dyDescent="0.25">
      <c r="A3081" t="s">
        <v>118</v>
      </c>
      <c r="B3081" t="s">
        <v>22</v>
      </c>
      <c r="C3081" t="str">
        <f t="shared" si="96"/>
        <v>Franconia-Springfield -- Capitol South</v>
      </c>
      <c r="D3081" s="1">
        <v>2400</v>
      </c>
      <c r="E3081" t="s">
        <v>10</v>
      </c>
      <c r="F3081" t="s">
        <v>23</v>
      </c>
      <c r="G3081">
        <v>1</v>
      </c>
      <c r="H3081" s="1">
        <f t="shared" si="97"/>
        <v>2400</v>
      </c>
      <c r="I3081" t="s">
        <v>8</v>
      </c>
      <c r="J3081" t="s">
        <v>78</v>
      </c>
    </row>
    <row r="3082" spans="1:10" x14ac:dyDescent="0.25">
      <c r="A3082" t="s">
        <v>118</v>
      </c>
      <c r="B3082" t="s">
        <v>27</v>
      </c>
      <c r="C3082" t="str">
        <f t="shared" si="96"/>
        <v>Franconia-Springfield -- Cleveland Park</v>
      </c>
      <c r="D3082" s="1">
        <v>462</v>
      </c>
      <c r="E3082" t="s">
        <v>10</v>
      </c>
      <c r="F3082" t="s">
        <v>15</v>
      </c>
      <c r="G3082">
        <v>2</v>
      </c>
      <c r="H3082" s="1">
        <f t="shared" si="97"/>
        <v>924</v>
      </c>
      <c r="I3082" t="s">
        <v>8</v>
      </c>
      <c r="J3082" t="s">
        <v>78</v>
      </c>
    </row>
    <row r="3083" spans="1:10" x14ac:dyDescent="0.25">
      <c r="A3083" t="s">
        <v>118</v>
      </c>
      <c r="B3083" t="s">
        <v>154</v>
      </c>
      <c r="C3083" t="str">
        <f t="shared" si="96"/>
        <v>Franconia-Springfield -- Columbia Heights</v>
      </c>
      <c r="D3083" s="1">
        <v>1200</v>
      </c>
      <c r="E3083" t="s">
        <v>10</v>
      </c>
      <c r="F3083" t="s">
        <v>7</v>
      </c>
      <c r="G3083">
        <v>2</v>
      </c>
      <c r="H3083" s="1">
        <f t="shared" si="97"/>
        <v>2400</v>
      </c>
      <c r="I3083" t="s">
        <v>8</v>
      </c>
      <c r="J3083" t="s">
        <v>78</v>
      </c>
    </row>
    <row r="3084" spans="1:10" x14ac:dyDescent="0.25">
      <c r="A3084" t="s">
        <v>118</v>
      </c>
      <c r="B3084" t="s">
        <v>270</v>
      </c>
      <c r="C3084" t="str">
        <f t="shared" si="96"/>
        <v>Franconia-Springfield -- Dupont Circle</v>
      </c>
      <c r="D3084" s="1">
        <v>2134</v>
      </c>
      <c r="E3084" t="s">
        <v>10</v>
      </c>
      <c r="F3084" t="s">
        <v>15</v>
      </c>
      <c r="G3084">
        <v>2</v>
      </c>
      <c r="H3084" s="1">
        <f t="shared" si="97"/>
        <v>4268</v>
      </c>
      <c r="I3084" t="s">
        <v>8</v>
      </c>
      <c r="J3084" t="s">
        <v>78</v>
      </c>
    </row>
    <row r="3085" spans="1:10" x14ac:dyDescent="0.25">
      <c r="A3085" t="s">
        <v>118</v>
      </c>
      <c r="B3085" t="s">
        <v>272</v>
      </c>
      <c r="C3085" t="str">
        <f t="shared" si="96"/>
        <v>Franconia-Springfield -- Eastern Market</v>
      </c>
      <c r="D3085" s="1">
        <v>842</v>
      </c>
      <c r="E3085" t="s">
        <v>10</v>
      </c>
      <c r="F3085" t="s">
        <v>23</v>
      </c>
      <c r="G3085">
        <v>1</v>
      </c>
      <c r="H3085" s="1">
        <f t="shared" si="97"/>
        <v>842</v>
      </c>
      <c r="I3085" t="s">
        <v>8</v>
      </c>
      <c r="J3085" t="s">
        <v>78</v>
      </c>
    </row>
    <row r="3086" spans="1:10" x14ac:dyDescent="0.25">
      <c r="A3086" t="s">
        <v>118</v>
      </c>
      <c r="B3086" t="s">
        <v>275</v>
      </c>
      <c r="C3086" t="str">
        <f t="shared" si="96"/>
        <v>Franconia-Springfield -- Farragut North</v>
      </c>
      <c r="D3086" s="1">
        <v>772</v>
      </c>
      <c r="E3086" t="s">
        <v>10</v>
      </c>
      <c r="F3086" t="s">
        <v>15</v>
      </c>
      <c r="G3086">
        <v>2</v>
      </c>
      <c r="H3086" s="1">
        <f t="shared" si="97"/>
        <v>1544</v>
      </c>
      <c r="I3086" t="s">
        <v>8</v>
      </c>
      <c r="J3086" t="s">
        <v>78</v>
      </c>
    </row>
    <row r="3087" spans="1:10" x14ac:dyDescent="0.25">
      <c r="A3087" t="s">
        <v>118</v>
      </c>
      <c r="B3087" t="s">
        <v>276</v>
      </c>
      <c r="C3087" t="str">
        <f t="shared" si="96"/>
        <v>Franconia-Springfield -- Farragut West</v>
      </c>
      <c r="D3087" s="1">
        <v>16370</v>
      </c>
      <c r="E3087" t="s">
        <v>10</v>
      </c>
      <c r="F3087" t="s">
        <v>23</v>
      </c>
      <c r="G3087">
        <v>1</v>
      </c>
      <c r="H3087" s="1">
        <f t="shared" si="97"/>
        <v>16370</v>
      </c>
      <c r="I3087" t="s">
        <v>8</v>
      </c>
      <c r="J3087" t="s">
        <v>78</v>
      </c>
    </row>
    <row r="3088" spans="1:10" x14ac:dyDescent="0.25">
      <c r="A3088" t="s">
        <v>118</v>
      </c>
      <c r="B3088" t="s">
        <v>277</v>
      </c>
      <c r="C3088" t="str">
        <f t="shared" si="96"/>
        <v>Franconia-Springfield -- Federal Center SW</v>
      </c>
      <c r="D3088" s="1">
        <v>1329</v>
      </c>
      <c r="E3088" t="s">
        <v>10</v>
      </c>
      <c r="F3088" t="s">
        <v>23</v>
      </c>
      <c r="G3088">
        <v>1</v>
      </c>
      <c r="H3088" s="1">
        <f t="shared" si="97"/>
        <v>1329</v>
      </c>
      <c r="I3088" t="s">
        <v>8</v>
      </c>
      <c r="J3088" t="s">
        <v>78</v>
      </c>
    </row>
    <row r="3089" spans="1:10" x14ac:dyDescent="0.25">
      <c r="A3089" t="s">
        <v>118</v>
      </c>
      <c r="B3089" t="s">
        <v>278</v>
      </c>
      <c r="C3089" t="str">
        <f t="shared" si="96"/>
        <v>Franconia-Springfield -- Federal Triangle</v>
      </c>
      <c r="D3089" s="1">
        <v>4917</v>
      </c>
      <c r="E3089" t="s">
        <v>10</v>
      </c>
      <c r="F3089" t="s">
        <v>23</v>
      </c>
      <c r="G3089">
        <v>1</v>
      </c>
      <c r="H3089" s="1">
        <f t="shared" si="97"/>
        <v>4917</v>
      </c>
      <c r="I3089" t="s">
        <v>8</v>
      </c>
      <c r="J3089" t="s">
        <v>78</v>
      </c>
    </row>
    <row r="3090" spans="1:10" x14ac:dyDescent="0.25">
      <c r="A3090" t="s">
        <v>118</v>
      </c>
      <c r="B3090" t="s">
        <v>279</v>
      </c>
      <c r="C3090" t="str">
        <f t="shared" si="96"/>
        <v>Franconia-Springfield -- Foggy Bottom</v>
      </c>
      <c r="D3090" s="1">
        <v>10117</v>
      </c>
      <c r="E3090" t="s">
        <v>10</v>
      </c>
      <c r="F3090" t="s">
        <v>23</v>
      </c>
      <c r="G3090">
        <v>1</v>
      </c>
      <c r="H3090" s="1">
        <f t="shared" si="97"/>
        <v>10117</v>
      </c>
      <c r="I3090" t="s">
        <v>8</v>
      </c>
      <c r="J3090" t="s">
        <v>78</v>
      </c>
    </row>
    <row r="3091" spans="1:10" x14ac:dyDescent="0.25">
      <c r="A3091" t="s">
        <v>118</v>
      </c>
      <c r="B3091" t="s">
        <v>120</v>
      </c>
      <c r="C3091" t="str">
        <f t="shared" si="96"/>
        <v>Franconia-Springfield -- Gallery Place-Chinatown</v>
      </c>
      <c r="D3091" s="1">
        <v>8948</v>
      </c>
      <c r="E3091" t="s">
        <v>10</v>
      </c>
      <c r="F3091" t="s">
        <v>117</v>
      </c>
      <c r="G3091">
        <v>2</v>
      </c>
      <c r="H3091" s="1">
        <f t="shared" si="97"/>
        <v>17896</v>
      </c>
      <c r="I3091" t="s">
        <v>8</v>
      </c>
      <c r="J3091" t="s">
        <v>78</v>
      </c>
    </row>
    <row r="3092" spans="1:10" x14ac:dyDescent="0.25">
      <c r="A3092" t="s">
        <v>118</v>
      </c>
      <c r="B3092" t="s">
        <v>121</v>
      </c>
      <c r="C3092" t="str">
        <f t="shared" si="96"/>
        <v>Franconia-Springfield -- Georgia Avenue-Petworth</v>
      </c>
      <c r="D3092" s="1">
        <v>573</v>
      </c>
      <c r="E3092" t="s">
        <v>10</v>
      </c>
      <c r="F3092" t="s">
        <v>7</v>
      </c>
      <c r="G3092">
        <v>2</v>
      </c>
      <c r="H3092" s="1">
        <f t="shared" si="97"/>
        <v>1146</v>
      </c>
      <c r="I3092" t="s">
        <v>8</v>
      </c>
      <c r="J3092" t="s">
        <v>78</v>
      </c>
    </row>
    <row r="3093" spans="1:10" x14ac:dyDescent="0.25">
      <c r="A3093" t="s">
        <v>118</v>
      </c>
      <c r="B3093" t="s">
        <v>128</v>
      </c>
      <c r="C3093" t="str">
        <f t="shared" si="96"/>
        <v>Franconia-Springfield -- Judiciary Square</v>
      </c>
      <c r="D3093" s="1">
        <v>1233</v>
      </c>
      <c r="E3093" t="s">
        <v>10</v>
      </c>
      <c r="F3093" t="s">
        <v>15</v>
      </c>
      <c r="G3093">
        <v>2</v>
      </c>
      <c r="H3093" s="1">
        <f t="shared" si="97"/>
        <v>2466</v>
      </c>
      <c r="I3093" t="s">
        <v>8</v>
      </c>
      <c r="J3093" t="s">
        <v>78</v>
      </c>
    </row>
    <row r="3094" spans="1:10" x14ac:dyDescent="0.25">
      <c r="A3094" t="s">
        <v>118</v>
      </c>
      <c r="B3094" t="s">
        <v>132</v>
      </c>
      <c r="C3094" t="str">
        <f t="shared" si="96"/>
        <v>Franconia-Springfield -- L'Enfant Plaza</v>
      </c>
      <c r="D3094" s="1">
        <v>9346</v>
      </c>
      <c r="E3094" t="s">
        <v>10</v>
      </c>
      <c r="F3094" t="s">
        <v>133</v>
      </c>
      <c r="G3094">
        <v>1</v>
      </c>
      <c r="H3094" s="1">
        <f t="shared" si="97"/>
        <v>9346</v>
      </c>
      <c r="I3094" t="s">
        <v>8</v>
      </c>
      <c r="J3094" t="s">
        <v>78</v>
      </c>
    </row>
    <row r="3095" spans="1:10" x14ac:dyDescent="0.25">
      <c r="A3095" t="s">
        <v>118</v>
      </c>
      <c r="B3095" t="s">
        <v>181</v>
      </c>
      <c r="C3095" t="str">
        <f t="shared" si="96"/>
        <v>Franconia-Springfield -- McPherson Square</v>
      </c>
      <c r="D3095" s="1">
        <v>10546</v>
      </c>
      <c r="E3095" t="s">
        <v>10</v>
      </c>
      <c r="F3095" t="s">
        <v>23</v>
      </c>
      <c r="G3095">
        <v>1</v>
      </c>
      <c r="H3095" s="1">
        <f t="shared" si="97"/>
        <v>10546</v>
      </c>
      <c r="I3095" t="s">
        <v>8</v>
      </c>
      <c r="J3095" t="s">
        <v>78</v>
      </c>
    </row>
    <row r="3096" spans="1:10" x14ac:dyDescent="0.25">
      <c r="A3096" t="s">
        <v>118</v>
      </c>
      <c r="B3096" t="s">
        <v>183</v>
      </c>
      <c r="C3096" t="str">
        <f t="shared" si="96"/>
        <v>Franconia-Springfield -- Metro Center</v>
      </c>
      <c r="D3096" s="1">
        <v>7086</v>
      </c>
      <c r="E3096" t="s">
        <v>10</v>
      </c>
      <c r="F3096" t="s">
        <v>184</v>
      </c>
      <c r="G3096">
        <v>1</v>
      </c>
      <c r="H3096" s="1">
        <f t="shared" si="97"/>
        <v>7086</v>
      </c>
      <c r="I3096" t="s">
        <v>8</v>
      </c>
      <c r="J3096" t="s">
        <v>78</v>
      </c>
    </row>
    <row r="3097" spans="1:10" x14ac:dyDescent="0.25">
      <c r="A3097" t="s">
        <v>118</v>
      </c>
      <c r="B3097" t="s">
        <v>249</v>
      </c>
      <c r="C3097" t="str">
        <f t="shared" si="96"/>
        <v>Franconia-Springfield -- Mt. Vernon Square-UDC</v>
      </c>
      <c r="D3097" s="1">
        <v>2765</v>
      </c>
      <c r="E3097" t="s">
        <v>10</v>
      </c>
      <c r="F3097" t="s">
        <v>7</v>
      </c>
      <c r="G3097">
        <v>2</v>
      </c>
      <c r="H3097" s="1">
        <f t="shared" si="97"/>
        <v>5530</v>
      </c>
      <c r="I3097" t="s">
        <v>8</v>
      </c>
      <c r="J3097" t="s">
        <v>78</v>
      </c>
    </row>
    <row r="3098" spans="1:10" x14ac:dyDescent="0.25">
      <c r="A3098" t="s">
        <v>118</v>
      </c>
      <c r="B3098" t="s">
        <v>250</v>
      </c>
      <c r="C3098" t="str">
        <f t="shared" si="96"/>
        <v>Franconia-Springfield -- Navy Yard</v>
      </c>
      <c r="D3098" s="1">
        <v>2525</v>
      </c>
      <c r="E3098" t="s">
        <v>10</v>
      </c>
      <c r="F3098" t="s">
        <v>4</v>
      </c>
      <c r="G3098">
        <v>2</v>
      </c>
      <c r="H3098" s="1">
        <f t="shared" si="97"/>
        <v>5050</v>
      </c>
      <c r="I3098" t="s">
        <v>8</v>
      </c>
      <c r="J3098" t="s">
        <v>78</v>
      </c>
    </row>
    <row r="3099" spans="1:10" x14ac:dyDescent="0.25">
      <c r="A3099" t="s">
        <v>118</v>
      </c>
      <c r="B3099" t="s">
        <v>155</v>
      </c>
      <c r="C3099" t="str">
        <f t="shared" si="96"/>
        <v>Franconia-Springfield -- New York Ave</v>
      </c>
      <c r="D3099" s="1">
        <v>1735</v>
      </c>
      <c r="E3099" t="s">
        <v>10</v>
      </c>
      <c r="F3099" t="s">
        <v>15</v>
      </c>
      <c r="G3099">
        <v>2</v>
      </c>
      <c r="H3099" s="1">
        <f t="shared" si="97"/>
        <v>3470</v>
      </c>
      <c r="I3099" t="s">
        <v>8</v>
      </c>
      <c r="J3099" t="s">
        <v>78</v>
      </c>
    </row>
    <row r="3100" spans="1:10" x14ac:dyDescent="0.25">
      <c r="A3100" t="s">
        <v>118</v>
      </c>
      <c r="B3100" t="s">
        <v>158</v>
      </c>
      <c r="C3100" t="str">
        <f t="shared" si="96"/>
        <v>Franconia-Springfield -- Potomac Avenue</v>
      </c>
      <c r="D3100" s="1">
        <v>267</v>
      </c>
      <c r="E3100" t="s">
        <v>10</v>
      </c>
      <c r="F3100" t="s">
        <v>23</v>
      </c>
      <c r="G3100">
        <v>1</v>
      </c>
      <c r="H3100" s="1">
        <f t="shared" si="97"/>
        <v>267</v>
      </c>
      <c r="I3100" t="s">
        <v>8</v>
      </c>
      <c r="J3100" t="s">
        <v>78</v>
      </c>
    </row>
    <row r="3101" spans="1:10" x14ac:dyDescent="0.25">
      <c r="A3101" t="s">
        <v>118</v>
      </c>
      <c r="B3101" t="s">
        <v>165</v>
      </c>
      <c r="C3101" t="str">
        <f t="shared" si="96"/>
        <v>Franconia-Springfield -- Shaw-Howard University</v>
      </c>
      <c r="D3101" s="1">
        <v>1056</v>
      </c>
      <c r="E3101" t="s">
        <v>10</v>
      </c>
      <c r="F3101" t="s">
        <v>7</v>
      </c>
      <c r="G3101">
        <v>2</v>
      </c>
      <c r="H3101" s="1">
        <f t="shared" si="97"/>
        <v>2112</v>
      </c>
      <c r="I3101" t="s">
        <v>8</v>
      </c>
      <c r="J3101" t="s">
        <v>78</v>
      </c>
    </row>
    <row r="3102" spans="1:10" x14ac:dyDescent="0.25">
      <c r="A3102" t="s">
        <v>118</v>
      </c>
      <c r="B3102" t="s">
        <v>167</v>
      </c>
      <c r="C3102" t="str">
        <f t="shared" si="96"/>
        <v>Franconia-Springfield -- Smithsonian</v>
      </c>
      <c r="D3102" s="1">
        <v>7611</v>
      </c>
      <c r="E3102" t="s">
        <v>10</v>
      </c>
      <c r="F3102" t="s">
        <v>23</v>
      </c>
      <c r="G3102">
        <v>1</v>
      </c>
      <c r="H3102" s="1">
        <f t="shared" si="97"/>
        <v>7611</v>
      </c>
      <c r="I3102" t="s">
        <v>8</v>
      </c>
      <c r="J3102" t="s">
        <v>78</v>
      </c>
    </row>
    <row r="3103" spans="1:10" x14ac:dyDescent="0.25">
      <c r="A3103" t="s">
        <v>118</v>
      </c>
      <c r="B3103" t="s">
        <v>170</v>
      </c>
      <c r="C3103" t="str">
        <f t="shared" si="96"/>
        <v>Franconia-Springfield -- Stadium-Armory</v>
      </c>
      <c r="D3103" s="1">
        <v>1511</v>
      </c>
      <c r="E3103" t="s">
        <v>10</v>
      </c>
      <c r="F3103" t="s">
        <v>23</v>
      </c>
      <c r="G3103">
        <v>1</v>
      </c>
      <c r="H3103" s="1">
        <f t="shared" si="97"/>
        <v>1511</v>
      </c>
      <c r="I3103" t="s">
        <v>8</v>
      </c>
      <c r="J3103" t="s">
        <v>78</v>
      </c>
    </row>
    <row r="3104" spans="1:10" x14ac:dyDescent="0.25">
      <c r="A3104" t="s">
        <v>118</v>
      </c>
      <c r="B3104" t="s">
        <v>61</v>
      </c>
      <c r="C3104" t="str">
        <f t="shared" si="96"/>
        <v>Franconia-Springfield -- Tenleytown-AU</v>
      </c>
      <c r="D3104" s="1">
        <v>830</v>
      </c>
      <c r="E3104" t="s">
        <v>10</v>
      </c>
      <c r="F3104" t="s">
        <v>15</v>
      </c>
      <c r="G3104">
        <v>2</v>
      </c>
      <c r="H3104" s="1">
        <f t="shared" si="97"/>
        <v>1660</v>
      </c>
      <c r="I3104" t="s">
        <v>8</v>
      </c>
      <c r="J3104" t="s">
        <v>78</v>
      </c>
    </row>
    <row r="3105" spans="1:10" x14ac:dyDescent="0.25">
      <c r="A3105" t="s">
        <v>118</v>
      </c>
      <c r="B3105" t="s">
        <v>64</v>
      </c>
      <c r="C3105" t="str">
        <f t="shared" si="96"/>
        <v>Franconia-Springfield -- U Street-Cardozo</v>
      </c>
      <c r="D3105" s="1">
        <v>1383</v>
      </c>
      <c r="E3105" t="s">
        <v>10</v>
      </c>
      <c r="F3105" t="s">
        <v>7</v>
      </c>
      <c r="G3105">
        <v>2</v>
      </c>
      <c r="H3105" s="1">
        <f t="shared" si="97"/>
        <v>2766</v>
      </c>
      <c r="I3105" t="s">
        <v>8</v>
      </c>
      <c r="J3105" t="s">
        <v>78</v>
      </c>
    </row>
    <row r="3106" spans="1:10" x14ac:dyDescent="0.25">
      <c r="A3106" t="s">
        <v>118</v>
      </c>
      <c r="B3106" t="s">
        <v>65</v>
      </c>
      <c r="C3106" t="str">
        <f t="shared" si="96"/>
        <v>Franconia-Springfield -- Union Station</v>
      </c>
      <c r="D3106" s="1">
        <v>5363</v>
      </c>
      <c r="E3106" t="s">
        <v>10</v>
      </c>
      <c r="F3106" t="s">
        <v>15</v>
      </c>
      <c r="G3106">
        <v>2</v>
      </c>
      <c r="H3106" s="1">
        <f t="shared" si="97"/>
        <v>10726</v>
      </c>
      <c r="I3106" t="s">
        <v>8</v>
      </c>
      <c r="J3106" t="s">
        <v>78</v>
      </c>
    </row>
    <row r="3107" spans="1:10" x14ac:dyDescent="0.25">
      <c r="A3107" t="s">
        <v>118</v>
      </c>
      <c r="B3107" t="s">
        <v>199</v>
      </c>
      <c r="C3107" t="str">
        <f t="shared" si="96"/>
        <v>Franconia-Springfield -- Van Ness-UDC</v>
      </c>
      <c r="D3107" s="1">
        <v>525</v>
      </c>
      <c r="E3107" t="s">
        <v>10</v>
      </c>
      <c r="F3107" t="s">
        <v>15</v>
      </c>
      <c r="G3107">
        <v>2</v>
      </c>
      <c r="H3107" s="1">
        <f t="shared" si="97"/>
        <v>1050</v>
      </c>
      <c r="I3107" t="s">
        <v>8</v>
      </c>
      <c r="J3107" t="s">
        <v>78</v>
      </c>
    </row>
    <row r="3108" spans="1:10" x14ac:dyDescent="0.25">
      <c r="A3108" t="s">
        <v>118</v>
      </c>
      <c r="B3108" t="s">
        <v>202</v>
      </c>
      <c r="C3108" t="str">
        <f t="shared" si="96"/>
        <v>Franconia-Springfield -- Waterfront</v>
      </c>
      <c r="D3108" s="1">
        <v>392</v>
      </c>
      <c r="E3108" t="s">
        <v>10</v>
      </c>
      <c r="F3108" t="s">
        <v>7</v>
      </c>
      <c r="G3108">
        <v>2</v>
      </c>
      <c r="H3108" s="1">
        <f t="shared" si="97"/>
        <v>784</v>
      </c>
      <c r="I3108" t="s">
        <v>8</v>
      </c>
      <c r="J3108" t="s">
        <v>78</v>
      </c>
    </row>
    <row r="3109" spans="1:10" x14ac:dyDescent="0.25">
      <c r="A3109" t="s">
        <v>118</v>
      </c>
      <c r="B3109" t="s">
        <v>91</v>
      </c>
      <c r="C3109" t="str">
        <f t="shared" si="96"/>
        <v>Franconia-Springfield -- Woodley Park-Zoo</v>
      </c>
      <c r="D3109" s="1">
        <v>1466</v>
      </c>
      <c r="E3109" t="s">
        <v>10</v>
      </c>
      <c r="F3109" t="s">
        <v>15</v>
      </c>
      <c r="G3109">
        <v>2</v>
      </c>
      <c r="H3109" s="1">
        <f t="shared" si="97"/>
        <v>2932</v>
      </c>
      <c r="I3109" t="s">
        <v>8</v>
      </c>
      <c r="J3109" t="s">
        <v>78</v>
      </c>
    </row>
    <row r="3110" spans="1:10" x14ac:dyDescent="0.25">
      <c r="A3110" t="s">
        <v>120</v>
      </c>
      <c r="B3110" t="s">
        <v>0</v>
      </c>
      <c r="C3110" t="str">
        <f t="shared" si="96"/>
        <v>Gallery Place-Chinatown -- Addison Road</v>
      </c>
      <c r="D3110" s="1">
        <v>1850</v>
      </c>
      <c r="E3110" t="s">
        <v>117</v>
      </c>
      <c r="F3110" t="s">
        <v>1</v>
      </c>
      <c r="G3110">
        <v>2</v>
      </c>
      <c r="H3110" s="1">
        <f t="shared" si="97"/>
        <v>3700</v>
      </c>
      <c r="I3110" t="s">
        <v>8</v>
      </c>
      <c r="J3110" t="s">
        <v>78</v>
      </c>
    </row>
    <row r="3111" spans="1:10" x14ac:dyDescent="0.25">
      <c r="A3111" t="s">
        <v>120</v>
      </c>
      <c r="B3111" t="s">
        <v>14</v>
      </c>
      <c r="C3111" t="str">
        <f t="shared" si="96"/>
        <v>Gallery Place-Chinatown -- Bethesda</v>
      </c>
      <c r="D3111" s="1">
        <v>13068</v>
      </c>
      <c r="E3111" t="s">
        <v>117</v>
      </c>
      <c r="F3111" t="s">
        <v>15</v>
      </c>
      <c r="G3111">
        <v>1</v>
      </c>
      <c r="H3111" s="1">
        <f t="shared" si="97"/>
        <v>13068</v>
      </c>
      <c r="I3111" t="s">
        <v>8</v>
      </c>
      <c r="J3111" t="s">
        <v>78</v>
      </c>
    </row>
    <row r="3112" spans="1:10" x14ac:dyDescent="0.25">
      <c r="A3112" t="s">
        <v>120</v>
      </c>
      <c r="B3112" t="s">
        <v>19</v>
      </c>
      <c r="C3112" t="str">
        <f t="shared" si="96"/>
        <v>Gallery Place-Chinatown -- Branch Avenue</v>
      </c>
      <c r="D3112" s="1">
        <v>13010</v>
      </c>
      <c r="E3112" t="s">
        <v>117</v>
      </c>
      <c r="F3112" t="s">
        <v>4</v>
      </c>
      <c r="G3112">
        <v>1</v>
      </c>
      <c r="H3112" s="1">
        <f t="shared" si="97"/>
        <v>13010</v>
      </c>
      <c r="I3112" t="s">
        <v>8</v>
      </c>
      <c r="J3112" t="s">
        <v>78</v>
      </c>
    </row>
    <row r="3113" spans="1:10" x14ac:dyDescent="0.25">
      <c r="A3113" t="s">
        <v>120</v>
      </c>
      <c r="B3113" t="s">
        <v>24</v>
      </c>
      <c r="C3113" t="str">
        <f t="shared" si="96"/>
        <v>Gallery Place-Chinatown -- Cheverly</v>
      </c>
      <c r="D3113" s="1">
        <v>999</v>
      </c>
      <c r="E3113" t="s">
        <v>117</v>
      </c>
      <c r="F3113" t="s">
        <v>25</v>
      </c>
      <c r="G3113">
        <v>2</v>
      </c>
      <c r="H3113" s="1">
        <f t="shared" si="97"/>
        <v>1998</v>
      </c>
      <c r="I3113" t="s">
        <v>8</v>
      </c>
      <c r="J3113" t="s">
        <v>78</v>
      </c>
    </row>
    <row r="3114" spans="1:10" x14ac:dyDescent="0.25">
      <c r="A3114" t="s">
        <v>120</v>
      </c>
      <c r="B3114" t="s">
        <v>28</v>
      </c>
      <c r="C3114" t="str">
        <f t="shared" si="96"/>
        <v>Gallery Place-Chinatown -- College Park-U of MD</v>
      </c>
      <c r="D3114" s="1">
        <v>11310</v>
      </c>
      <c r="E3114" t="s">
        <v>117</v>
      </c>
      <c r="F3114" t="s">
        <v>4</v>
      </c>
      <c r="G3114">
        <v>1</v>
      </c>
      <c r="H3114" s="1">
        <f t="shared" si="97"/>
        <v>11310</v>
      </c>
      <c r="I3114" t="s">
        <v>8</v>
      </c>
      <c r="J3114" t="s">
        <v>78</v>
      </c>
    </row>
    <row r="3115" spans="1:10" x14ac:dyDescent="0.25">
      <c r="A3115" t="s">
        <v>120</v>
      </c>
      <c r="B3115" t="s">
        <v>269</v>
      </c>
      <c r="C3115" t="str">
        <f t="shared" si="96"/>
        <v>Gallery Place-Chinatown -- Dunn Loring</v>
      </c>
      <c r="D3115" s="1">
        <v>2396</v>
      </c>
      <c r="E3115" t="s">
        <v>117</v>
      </c>
      <c r="F3115" t="s">
        <v>25</v>
      </c>
      <c r="G3115">
        <v>2</v>
      </c>
      <c r="H3115" s="1">
        <f t="shared" si="97"/>
        <v>4792</v>
      </c>
      <c r="I3115" t="s">
        <v>8</v>
      </c>
      <c r="J3115" t="s">
        <v>78</v>
      </c>
    </row>
    <row r="3116" spans="1:10" x14ac:dyDescent="0.25">
      <c r="A3116" t="s">
        <v>120</v>
      </c>
      <c r="B3116" t="s">
        <v>115</v>
      </c>
      <c r="C3116" t="str">
        <f t="shared" si="96"/>
        <v>Gallery Place-Chinatown -- Forest Glen</v>
      </c>
      <c r="D3116" s="1">
        <v>4166</v>
      </c>
      <c r="E3116" t="s">
        <v>117</v>
      </c>
      <c r="F3116" t="s">
        <v>15</v>
      </c>
      <c r="G3116">
        <v>1</v>
      </c>
      <c r="H3116" s="1">
        <f t="shared" si="97"/>
        <v>4166</v>
      </c>
      <c r="I3116" t="s">
        <v>8</v>
      </c>
      <c r="J3116" t="s">
        <v>78</v>
      </c>
    </row>
    <row r="3117" spans="1:10" x14ac:dyDescent="0.25">
      <c r="A3117" t="s">
        <v>120</v>
      </c>
      <c r="B3117" t="s">
        <v>118</v>
      </c>
      <c r="C3117" t="str">
        <f t="shared" si="96"/>
        <v>Gallery Place-Chinatown -- Franconia-Springfield</v>
      </c>
      <c r="D3117" s="1">
        <v>9719</v>
      </c>
      <c r="E3117" t="s">
        <v>117</v>
      </c>
      <c r="F3117" t="s">
        <v>10</v>
      </c>
      <c r="G3117">
        <v>2</v>
      </c>
      <c r="H3117" s="1">
        <f t="shared" si="97"/>
        <v>19438</v>
      </c>
      <c r="I3117" t="s">
        <v>8</v>
      </c>
      <c r="J3117" t="s">
        <v>78</v>
      </c>
    </row>
    <row r="3118" spans="1:10" x14ac:dyDescent="0.25">
      <c r="A3118" t="s">
        <v>120</v>
      </c>
      <c r="B3118" t="s">
        <v>122</v>
      </c>
      <c r="C3118" t="str">
        <f t="shared" si="96"/>
        <v>Gallery Place-Chinatown -- Glenmont</v>
      </c>
      <c r="D3118" s="1">
        <v>9958</v>
      </c>
      <c r="E3118" t="s">
        <v>117</v>
      </c>
      <c r="F3118" t="s">
        <v>15</v>
      </c>
      <c r="G3118">
        <v>1</v>
      </c>
      <c r="H3118" s="1">
        <f t="shared" si="97"/>
        <v>9958</v>
      </c>
      <c r="I3118" t="s">
        <v>8</v>
      </c>
      <c r="J3118" t="s">
        <v>78</v>
      </c>
    </row>
    <row r="3119" spans="1:10" x14ac:dyDescent="0.25">
      <c r="A3119" t="s">
        <v>120</v>
      </c>
      <c r="B3119" t="s">
        <v>123</v>
      </c>
      <c r="C3119" t="str">
        <f t="shared" si="96"/>
        <v>Gallery Place-Chinatown -- Greenbelt</v>
      </c>
      <c r="D3119" s="1">
        <v>15182</v>
      </c>
      <c r="E3119" t="s">
        <v>117</v>
      </c>
      <c r="F3119" t="s">
        <v>4</v>
      </c>
      <c r="G3119">
        <v>1</v>
      </c>
      <c r="H3119" s="1">
        <f t="shared" si="97"/>
        <v>15182</v>
      </c>
      <c r="I3119" t="s">
        <v>8</v>
      </c>
      <c r="J3119" t="s">
        <v>78</v>
      </c>
    </row>
    <row r="3120" spans="1:10" x14ac:dyDescent="0.25">
      <c r="A3120" t="s">
        <v>120</v>
      </c>
      <c r="B3120" t="s">
        <v>124</v>
      </c>
      <c r="C3120" t="str">
        <f t="shared" si="96"/>
        <v>Gallery Place-Chinatown -- Greensboro</v>
      </c>
      <c r="D3120" s="1">
        <v>370</v>
      </c>
      <c r="E3120" t="s">
        <v>117</v>
      </c>
      <c r="F3120" t="s">
        <v>125</v>
      </c>
      <c r="G3120">
        <v>2</v>
      </c>
      <c r="H3120" s="1">
        <f t="shared" si="97"/>
        <v>740</v>
      </c>
      <c r="I3120" t="s">
        <v>8</v>
      </c>
      <c r="J3120" t="s">
        <v>78</v>
      </c>
    </row>
    <row r="3121" spans="1:10" x14ac:dyDescent="0.25">
      <c r="A3121" t="s">
        <v>120</v>
      </c>
      <c r="B3121" t="s">
        <v>126</v>
      </c>
      <c r="C3121" t="str">
        <f t="shared" si="96"/>
        <v>Gallery Place-Chinatown -- Grosvenor</v>
      </c>
      <c r="D3121" s="1">
        <v>8784</v>
      </c>
      <c r="E3121" t="s">
        <v>117</v>
      </c>
      <c r="F3121" t="s">
        <v>15</v>
      </c>
      <c r="G3121">
        <v>1</v>
      </c>
      <c r="H3121" s="1">
        <f t="shared" si="97"/>
        <v>8784</v>
      </c>
      <c r="I3121" t="s">
        <v>8</v>
      </c>
      <c r="J3121" t="s">
        <v>78</v>
      </c>
    </row>
    <row r="3122" spans="1:10" x14ac:dyDescent="0.25">
      <c r="A3122" t="s">
        <v>120</v>
      </c>
      <c r="B3122" t="s">
        <v>127</v>
      </c>
      <c r="C3122" t="str">
        <f t="shared" si="96"/>
        <v>Gallery Place-Chinatown -- Huntington</v>
      </c>
      <c r="D3122" s="1">
        <v>14950</v>
      </c>
      <c r="E3122" t="s">
        <v>117</v>
      </c>
      <c r="F3122" t="s">
        <v>274</v>
      </c>
      <c r="G3122">
        <v>1</v>
      </c>
      <c r="H3122" s="1">
        <f t="shared" si="97"/>
        <v>14950</v>
      </c>
      <c r="I3122" t="s">
        <v>8</v>
      </c>
      <c r="J3122" t="s">
        <v>78</v>
      </c>
    </row>
    <row r="3123" spans="1:10" x14ac:dyDescent="0.25">
      <c r="A3123" t="s">
        <v>120</v>
      </c>
      <c r="B3123" t="s">
        <v>130</v>
      </c>
      <c r="C3123" t="str">
        <f t="shared" si="96"/>
        <v>Gallery Place-Chinatown -- Landover</v>
      </c>
      <c r="D3123" s="1">
        <v>1358</v>
      </c>
      <c r="E3123" t="s">
        <v>117</v>
      </c>
      <c r="F3123" t="s">
        <v>25</v>
      </c>
      <c r="G3123">
        <v>2</v>
      </c>
      <c r="H3123" s="1">
        <f t="shared" si="97"/>
        <v>2716</v>
      </c>
      <c r="I3123" t="s">
        <v>8</v>
      </c>
      <c r="J3123" t="s">
        <v>78</v>
      </c>
    </row>
    <row r="3124" spans="1:10" x14ac:dyDescent="0.25">
      <c r="A3124" t="s">
        <v>120</v>
      </c>
      <c r="B3124" t="s">
        <v>131</v>
      </c>
      <c r="C3124" t="str">
        <f t="shared" si="96"/>
        <v>Gallery Place-Chinatown -- Largo Town Center</v>
      </c>
      <c r="D3124" s="1">
        <v>3491</v>
      </c>
      <c r="E3124" t="s">
        <v>117</v>
      </c>
      <c r="F3124" t="s">
        <v>1</v>
      </c>
      <c r="G3124">
        <v>2</v>
      </c>
      <c r="H3124" s="1">
        <f t="shared" si="97"/>
        <v>6982</v>
      </c>
      <c r="I3124" t="s">
        <v>8</v>
      </c>
      <c r="J3124" t="s">
        <v>78</v>
      </c>
    </row>
    <row r="3125" spans="1:10" x14ac:dyDescent="0.25">
      <c r="A3125" t="s">
        <v>120</v>
      </c>
      <c r="B3125" t="s">
        <v>134</v>
      </c>
      <c r="C3125" t="str">
        <f t="shared" si="96"/>
        <v>Gallery Place-Chinatown -- McLean</v>
      </c>
      <c r="D3125" s="1">
        <v>801</v>
      </c>
      <c r="E3125" t="s">
        <v>117</v>
      </c>
      <c r="F3125" t="s">
        <v>125</v>
      </c>
      <c r="G3125">
        <v>2</v>
      </c>
      <c r="H3125" s="1">
        <f t="shared" si="97"/>
        <v>1602</v>
      </c>
      <c r="I3125" t="s">
        <v>8</v>
      </c>
      <c r="J3125" t="s">
        <v>78</v>
      </c>
    </row>
    <row r="3126" spans="1:10" x14ac:dyDescent="0.25">
      <c r="A3126" t="s">
        <v>120</v>
      </c>
      <c r="B3126" t="s">
        <v>182</v>
      </c>
      <c r="C3126" t="str">
        <f t="shared" si="96"/>
        <v>Gallery Place-Chinatown -- Medical Center</v>
      </c>
      <c r="D3126" s="1">
        <v>2772</v>
      </c>
      <c r="E3126" t="s">
        <v>117</v>
      </c>
      <c r="F3126" t="s">
        <v>15</v>
      </c>
      <c r="G3126">
        <v>1</v>
      </c>
      <c r="H3126" s="1">
        <f t="shared" si="97"/>
        <v>2772</v>
      </c>
      <c r="I3126" t="s">
        <v>8</v>
      </c>
      <c r="J3126" t="s">
        <v>78</v>
      </c>
    </row>
    <row r="3127" spans="1:10" x14ac:dyDescent="0.25">
      <c r="A3127" t="s">
        <v>120</v>
      </c>
      <c r="B3127" t="s">
        <v>186</v>
      </c>
      <c r="C3127" t="str">
        <f t="shared" si="96"/>
        <v>Gallery Place-Chinatown -- Morgan Blvd.</v>
      </c>
      <c r="D3127" s="1">
        <v>1687</v>
      </c>
      <c r="E3127" t="s">
        <v>117</v>
      </c>
      <c r="F3127" t="s">
        <v>1</v>
      </c>
      <c r="G3127">
        <v>2</v>
      </c>
      <c r="H3127" s="1">
        <f t="shared" si="97"/>
        <v>3374</v>
      </c>
      <c r="I3127" t="s">
        <v>8</v>
      </c>
      <c r="J3127" t="s">
        <v>78</v>
      </c>
    </row>
    <row r="3128" spans="1:10" x14ac:dyDescent="0.25">
      <c r="A3128" t="s">
        <v>120</v>
      </c>
      <c r="B3128" t="s">
        <v>251</v>
      </c>
      <c r="C3128" t="str">
        <f t="shared" si="96"/>
        <v>Gallery Place-Chinatown -- Naylor Road</v>
      </c>
      <c r="D3128" s="1">
        <v>5509</v>
      </c>
      <c r="E3128" t="s">
        <v>117</v>
      </c>
      <c r="F3128" t="s">
        <v>4</v>
      </c>
      <c r="G3128">
        <v>1</v>
      </c>
      <c r="H3128" s="1">
        <f t="shared" si="97"/>
        <v>5509</v>
      </c>
      <c r="I3128" t="s">
        <v>8</v>
      </c>
      <c r="J3128" t="s">
        <v>78</v>
      </c>
    </row>
    <row r="3129" spans="1:10" x14ac:dyDescent="0.25">
      <c r="A3129" t="s">
        <v>120</v>
      </c>
      <c r="B3129" t="s">
        <v>252</v>
      </c>
      <c r="C3129" t="str">
        <f t="shared" si="96"/>
        <v>Gallery Place-Chinatown -- New Carrollton</v>
      </c>
      <c r="D3129" s="1">
        <v>6155</v>
      </c>
      <c r="E3129" t="s">
        <v>117</v>
      </c>
      <c r="F3129" t="s">
        <v>25</v>
      </c>
      <c r="G3129">
        <v>2</v>
      </c>
      <c r="H3129" s="1">
        <f t="shared" si="97"/>
        <v>12310</v>
      </c>
      <c r="I3129" t="s">
        <v>8</v>
      </c>
      <c r="J3129" t="s">
        <v>78</v>
      </c>
    </row>
    <row r="3130" spans="1:10" x14ac:dyDescent="0.25">
      <c r="A3130" t="s">
        <v>120</v>
      </c>
      <c r="B3130" t="s">
        <v>159</v>
      </c>
      <c r="C3130" t="str">
        <f t="shared" si="96"/>
        <v>Gallery Place-Chinatown -- Prince George's Plaza</v>
      </c>
      <c r="D3130" s="1">
        <v>9586</v>
      </c>
      <c r="E3130" t="s">
        <v>117</v>
      </c>
      <c r="F3130" t="s">
        <v>4</v>
      </c>
      <c r="G3130">
        <v>1</v>
      </c>
      <c r="H3130" s="1">
        <f t="shared" si="97"/>
        <v>9586</v>
      </c>
      <c r="I3130" t="s">
        <v>8</v>
      </c>
      <c r="J3130" t="s">
        <v>78</v>
      </c>
    </row>
    <row r="3131" spans="1:10" x14ac:dyDescent="0.25">
      <c r="A3131" t="s">
        <v>120</v>
      </c>
      <c r="B3131" t="s">
        <v>162</v>
      </c>
      <c r="C3131" t="str">
        <f t="shared" si="96"/>
        <v>Gallery Place-Chinatown -- Rockville</v>
      </c>
      <c r="D3131" s="1">
        <v>4859</v>
      </c>
      <c r="E3131" t="s">
        <v>117</v>
      </c>
      <c r="F3131" t="s">
        <v>15</v>
      </c>
      <c r="G3131">
        <v>1</v>
      </c>
      <c r="H3131" s="1">
        <f t="shared" si="97"/>
        <v>4859</v>
      </c>
      <c r="I3131" t="s">
        <v>8</v>
      </c>
      <c r="J3131" t="s">
        <v>78</v>
      </c>
    </row>
    <row r="3132" spans="1:10" x14ac:dyDescent="0.25">
      <c r="A3132" t="s">
        <v>120</v>
      </c>
      <c r="B3132" t="s">
        <v>164</v>
      </c>
      <c r="C3132" t="str">
        <f t="shared" si="96"/>
        <v>Gallery Place-Chinatown -- Shady Grove</v>
      </c>
      <c r="D3132" s="1">
        <v>18568</v>
      </c>
      <c r="E3132" t="s">
        <v>117</v>
      </c>
      <c r="F3132" t="s">
        <v>15</v>
      </c>
      <c r="G3132">
        <v>1</v>
      </c>
      <c r="H3132" s="1">
        <f t="shared" si="97"/>
        <v>18568</v>
      </c>
      <c r="I3132" t="s">
        <v>8</v>
      </c>
      <c r="J3132" t="s">
        <v>78</v>
      </c>
    </row>
    <row r="3133" spans="1:10" x14ac:dyDescent="0.25">
      <c r="A3133" t="s">
        <v>120</v>
      </c>
      <c r="B3133" t="s">
        <v>166</v>
      </c>
      <c r="C3133" t="str">
        <f t="shared" si="96"/>
        <v>Gallery Place-Chinatown -- Silver Spring</v>
      </c>
      <c r="D3133" s="1">
        <v>18168</v>
      </c>
      <c r="E3133" t="s">
        <v>117</v>
      </c>
      <c r="F3133" t="s">
        <v>15</v>
      </c>
      <c r="G3133">
        <v>1</v>
      </c>
      <c r="H3133" s="1">
        <f t="shared" si="97"/>
        <v>18168</v>
      </c>
      <c r="I3133" t="s">
        <v>8</v>
      </c>
      <c r="J3133" t="s">
        <v>78</v>
      </c>
    </row>
    <row r="3134" spans="1:10" x14ac:dyDescent="0.25">
      <c r="A3134" t="s">
        <v>120</v>
      </c>
      <c r="B3134" t="s">
        <v>169</v>
      </c>
      <c r="C3134" t="str">
        <f t="shared" si="96"/>
        <v>Gallery Place-Chinatown -- Spring Hill</v>
      </c>
      <c r="D3134" s="1">
        <v>536</v>
      </c>
      <c r="E3134" t="s">
        <v>117</v>
      </c>
      <c r="F3134" t="s">
        <v>125</v>
      </c>
      <c r="G3134">
        <v>2</v>
      </c>
      <c r="H3134" s="1">
        <f t="shared" si="97"/>
        <v>1072</v>
      </c>
      <c r="I3134" t="s">
        <v>8</v>
      </c>
      <c r="J3134" t="s">
        <v>78</v>
      </c>
    </row>
    <row r="3135" spans="1:10" x14ac:dyDescent="0.25">
      <c r="A3135" t="s">
        <v>120</v>
      </c>
      <c r="B3135" t="s">
        <v>171</v>
      </c>
      <c r="C3135" t="str">
        <f t="shared" si="96"/>
        <v>Gallery Place-Chinatown -- Suitland</v>
      </c>
      <c r="D3135" s="1">
        <v>9896</v>
      </c>
      <c r="E3135" t="s">
        <v>117</v>
      </c>
      <c r="F3135" t="s">
        <v>4</v>
      </c>
      <c r="G3135">
        <v>1</v>
      </c>
      <c r="H3135" s="1">
        <f t="shared" si="97"/>
        <v>9896</v>
      </c>
      <c r="I3135" t="s">
        <v>8</v>
      </c>
      <c r="J3135" t="s">
        <v>78</v>
      </c>
    </row>
    <row r="3136" spans="1:10" x14ac:dyDescent="0.25">
      <c r="A3136" t="s">
        <v>120</v>
      </c>
      <c r="B3136" t="s">
        <v>62</v>
      </c>
      <c r="C3136" t="str">
        <f t="shared" si="96"/>
        <v>Gallery Place-Chinatown -- Twinbrook</v>
      </c>
      <c r="D3136" s="1">
        <v>4261</v>
      </c>
      <c r="E3136" t="s">
        <v>117</v>
      </c>
      <c r="F3136" t="s">
        <v>15</v>
      </c>
      <c r="G3136">
        <v>1</v>
      </c>
      <c r="H3136" s="1">
        <f t="shared" si="97"/>
        <v>4261</v>
      </c>
      <c r="I3136" t="s">
        <v>8</v>
      </c>
      <c r="J3136" t="s">
        <v>78</v>
      </c>
    </row>
    <row r="3137" spans="1:10" x14ac:dyDescent="0.25">
      <c r="A3137" t="s">
        <v>120</v>
      </c>
      <c r="B3137" t="s">
        <v>63</v>
      </c>
      <c r="C3137" t="str">
        <f t="shared" si="96"/>
        <v>Gallery Place-Chinatown -- Tysons Corner</v>
      </c>
      <c r="D3137" s="1">
        <v>971</v>
      </c>
      <c r="E3137" t="s">
        <v>117</v>
      </c>
      <c r="F3137" t="s">
        <v>125</v>
      </c>
      <c r="G3137">
        <v>2</v>
      </c>
      <c r="H3137" s="1">
        <f t="shared" si="97"/>
        <v>1942</v>
      </c>
      <c r="I3137" t="s">
        <v>8</v>
      </c>
      <c r="J3137" t="s">
        <v>78</v>
      </c>
    </row>
    <row r="3138" spans="1:10" x14ac:dyDescent="0.25">
      <c r="A3138" t="s">
        <v>120</v>
      </c>
      <c r="B3138" t="s">
        <v>200</v>
      </c>
      <c r="C3138" t="str">
        <f t="shared" ref="C3138:C3201" si="98">(A3138&amp;" -- "&amp;B3138)</f>
        <v>Gallery Place-Chinatown -- Vienna</v>
      </c>
      <c r="D3138" s="1">
        <v>7714</v>
      </c>
      <c r="E3138" t="s">
        <v>117</v>
      </c>
      <c r="F3138" t="s">
        <v>25</v>
      </c>
      <c r="G3138">
        <v>2</v>
      </c>
      <c r="H3138" s="1">
        <f t="shared" ref="H3138:H3201" si="99">D3138*G3138</f>
        <v>15428</v>
      </c>
      <c r="I3138" t="s">
        <v>8</v>
      </c>
      <c r="J3138" t="s">
        <v>78</v>
      </c>
    </row>
    <row r="3139" spans="1:10" x14ac:dyDescent="0.25">
      <c r="A3139" t="s">
        <v>120</v>
      </c>
      <c r="B3139" t="s">
        <v>203</v>
      </c>
      <c r="C3139" t="str">
        <f t="shared" si="98"/>
        <v>Gallery Place-Chinatown -- West Falls Church</v>
      </c>
      <c r="D3139" s="1">
        <v>1750</v>
      </c>
      <c r="E3139" t="s">
        <v>117</v>
      </c>
      <c r="F3139" t="s">
        <v>25</v>
      </c>
      <c r="G3139">
        <v>2</v>
      </c>
      <c r="H3139" s="1">
        <f t="shared" si="99"/>
        <v>3500</v>
      </c>
      <c r="I3139" t="s">
        <v>8</v>
      </c>
      <c r="J3139" t="s">
        <v>78</v>
      </c>
    </row>
    <row r="3140" spans="1:10" x14ac:dyDescent="0.25">
      <c r="A3140" t="s">
        <v>120</v>
      </c>
      <c r="B3140" t="s">
        <v>204</v>
      </c>
      <c r="C3140" t="str">
        <f t="shared" si="98"/>
        <v>Gallery Place-Chinatown -- West Hyattsville</v>
      </c>
      <c r="D3140" s="1">
        <v>7422</v>
      </c>
      <c r="E3140" t="s">
        <v>117</v>
      </c>
      <c r="F3140" t="s">
        <v>4</v>
      </c>
      <c r="G3140">
        <v>1</v>
      </c>
      <c r="H3140" s="1">
        <f t="shared" si="99"/>
        <v>7422</v>
      </c>
      <c r="I3140" t="s">
        <v>8</v>
      </c>
      <c r="J3140" t="s">
        <v>78</v>
      </c>
    </row>
    <row r="3141" spans="1:10" x14ac:dyDescent="0.25">
      <c r="A3141" t="s">
        <v>120</v>
      </c>
      <c r="B3141" t="s">
        <v>205</v>
      </c>
      <c r="C3141" t="str">
        <f t="shared" si="98"/>
        <v>Gallery Place-Chinatown -- Wheaton</v>
      </c>
      <c r="D3141" s="1">
        <v>6097</v>
      </c>
      <c r="E3141" t="s">
        <v>117</v>
      </c>
      <c r="F3141" t="s">
        <v>15</v>
      </c>
      <c r="G3141">
        <v>1</v>
      </c>
      <c r="H3141" s="1">
        <f t="shared" si="99"/>
        <v>6097</v>
      </c>
      <c r="I3141" t="s">
        <v>8</v>
      </c>
      <c r="J3141" t="s">
        <v>78</v>
      </c>
    </row>
    <row r="3142" spans="1:10" x14ac:dyDescent="0.25">
      <c r="A3142" t="s">
        <v>120</v>
      </c>
      <c r="B3142" t="s">
        <v>206</v>
      </c>
      <c r="C3142" t="str">
        <f t="shared" si="98"/>
        <v>Gallery Place-Chinatown -- White Flint</v>
      </c>
      <c r="D3142" s="1">
        <v>3838</v>
      </c>
      <c r="E3142" t="s">
        <v>117</v>
      </c>
      <c r="F3142" t="s">
        <v>15</v>
      </c>
      <c r="G3142">
        <v>1</v>
      </c>
      <c r="H3142" s="1">
        <f t="shared" si="99"/>
        <v>3838</v>
      </c>
      <c r="I3142" t="s">
        <v>8</v>
      </c>
      <c r="J3142" t="s">
        <v>78</v>
      </c>
    </row>
    <row r="3143" spans="1:10" x14ac:dyDescent="0.25">
      <c r="A3143" t="s">
        <v>120</v>
      </c>
      <c r="B3143" t="s">
        <v>207</v>
      </c>
      <c r="C3143" t="str">
        <f t="shared" si="98"/>
        <v>Gallery Place-Chinatown -- Wiehle</v>
      </c>
      <c r="D3143" s="1">
        <v>5922</v>
      </c>
      <c r="E3143" t="s">
        <v>117</v>
      </c>
      <c r="F3143" t="s">
        <v>125</v>
      </c>
      <c r="G3143">
        <v>2</v>
      </c>
      <c r="H3143" s="1">
        <f t="shared" si="99"/>
        <v>11844</v>
      </c>
      <c r="I3143" t="s">
        <v>8</v>
      </c>
      <c r="J3143" t="s">
        <v>78</v>
      </c>
    </row>
    <row r="3144" spans="1:10" x14ac:dyDescent="0.25">
      <c r="A3144" t="s">
        <v>121</v>
      </c>
      <c r="B3144" t="s">
        <v>0</v>
      </c>
      <c r="C3144" t="str">
        <f t="shared" si="98"/>
        <v>Georgia Avenue-Petworth -- Addison Road</v>
      </c>
      <c r="D3144" s="1">
        <v>740</v>
      </c>
      <c r="E3144" t="s">
        <v>7</v>
      </c>
      <c r="F3144" t="s">
        <v>1</v>
      </c>
      <c r="G3144">
        <v>2</v>
      </c>
      <c r="H3144" s="1">
        <f t="shared" si="99"/>
        <v>1480</v>
      </c>
      <c r="I3144" t="s">
        <v>8</v>
      </c>
      <c r="J3144" t="s">
        <v>78</v>
      </c>
    </row>
    <row r="3145" spans="1:10" x14ac:dyDescent="0.25">
      <c r="A3145" t="s">
        <v>121</v>
      </c>
      <c r="B3145" t="s">
        <v>14</v>
      </c>
      <c r="C3145" t="str">
        <f t="shared" si="98"/>
        <v>Georgia Avenue-Petworth -- Bethesda</v>
      </c>
      <c r="D3145" s="1">
        <v>976</v>
      </c>
      <c r="E3145" t="s">
        <v>7</v>
      </c>
      <c r="F3145" t="s">
        <v>15</v>
      </c>
      <c r="G3145">
        <v>2</v>
      </c>
      <c r="H3145" s="1">
        <f t="shared" si="99"/>
        <v>1952</v>
      </c>
      <c r="I3145" t="s">
        <v>8</v>
      </c>
      <c r="J3145" t="s">
        <v>78</v>
      </c>
    </row>
    <row r="3146" spans="1:10" x14ac:dyDescent="0.25">
      <c r="A3146" t="s">
        <v>121</v>
      </c>
      <c r="B3146" t="s">
        <v>19</v>
      </c>
      <c r="C3146" t="str">
        <f t="shared" si="98"/>
        <v>Georgia Avenue-Petworth -- Branch Avenue</v>
      </c>
      <c r="D3146" s="1">
        <v>1070</v>
      </c>
      <c r="E3146" t="s">
        <v>7</v>
      </c>
      <c r="F3146" t="s">
        <v>4</v>
      </c>
      <c r="G3146">
        <v>1</v>
      </c>
      <c r="H3146" s="1">
        <f t="shared" si="99"/>
        <v>1070</v>
      </c>
      <c r="I3146" t="s">
        <v>8</v>
      </c>
      <c r="J3146" t="s">
        <v>78</v>
      </c>
    </row>
    <row r="3147" spans="1:10" x14ac:dyDescent="0.25">
      <c r="A3147" t="s">
        <v>121</v>
      </c>
      <c r="B3147" t="s">
        <v>24</v>
      </c>
      <c r="C3147" t="str">
        <f t="shared" si="98"/>
        <v>Georgia Avenue-Petworth -- Cheverly</v>
      </c>
      <c r="D3147" s="1">
        <v>200</v>
      </c>
      <c r="E3147" t="s">
        <v>7</v>
      </c>
      <c r="F3147" t="s">
        <v>25</v>
      </c>
      <c r="G3147">
        <v>2</v>
      </c>
      <c r="H3147" s="1">
        <f t="shared" si="99"/>
        <v>400</v>
      </c>
      <c r="I3147" t="s">
        <v>8</v>
      </c>
      <c r="J3147" t="s">
        <v>78</v>
      </c>
    </row>
    <row r="3148" spans="1:10" x14ac:dyDescent="0.25">
      <c r="A3148" t="s">
        <v>121</v>
      </c>
      <c r="B3148" t="s">
        <v>28</v>
      </c>
      <c r="C3148" t="str">
        <f t="shared" si="98"/>
        <v>Georgia Avenue-Petworth -- College Park-U of MD</v>
      </c>
      <c r="D3148" s="1">
        <v>3692</v>
      </c>
      <c r="E3148" t="s">
        <v>7</v>
      </c>
      <c r="F3148" t="s">
        <v>4</v>
      </c>
      <c r="G3148">
        <v>1</v>
      </c>
      <c r="H3148" s="1">
        <f t="shared" si="99"/>
        <v>3692</v>
      </c>
      <c r="I3148" t="s">
        <v>8</v>
      </c>
      <c r="J3148" t="s">
        <v>78</v>
      </c>
    </row>
    <row r="3149" spans="1:10" x14ac:dyDescent="0.25">
      <c r="A3149" t="s">
        <v>121</v>
      </c>
      <c r="B3149" t="s">
        <v>269</v>
      </c>
      <c r="C3149" t="str">
        <f t="shared" si="98"/>
        <v>Georgia Avenue-Petworth -- Dunn Loring</v>
      </c>
      <c r="D3149" s="1">
        <v>437</v>
      </c>
      <c r="E3149" t="s">
        <v>7</v>
      </c>
      <c r="F3149" t="s">
        <v>25</v>
      </c>
      <c r="G3149">
        <v>2</v>
      </c>
      <c r="H3149" s="1">
        <f t="shared" si="99"/>
        <v>874</v>
      </c>
      <c r="I3149" t="s">
        <v>8</v>
      </c>
      <c r="J3149" t="s">
        <v>78</v>
      </c>
    </row>
    <row r="3150" spans="1:10" x14ac:dyDescent="0.25">
      <c r="A3150" t="s">
        <v>121</v>
      </c>
      <c r="B3150" t="s">
        <v>115</v>
      </c>
      <c r="C3150" t="str">
        <f t="shared" si="98"/>
        <v>Georgia Avenue-Petworth -- Forest Glen</v>
      </c>
      <c r="D3150" s="1">
        <v>379</v>
      </c>
      <c r="E3150" t="s">
        <v>7</v>
      </c>
      <c r="F3150" t="s">
        <v>15</v>
      </c>
      <c r="G3150">
        <v>2</v>
      </c>
      <c r="H3150" s="1">
        <f t="shared" si="99"/>
        <v>758</v>
      </c>
      <c r="I3150" t="s">
        <v>8</v>
      </c>
      <c r="J3150" t="s">
        <v>78</v>
      </c>
    </row>
    <row r="3151" spans="1:10" x14ac:dyDescent="0.25">
      <c r="A3151" t="s">
        <v>121</v>
      </c>
      <c r="B3151" t="s">
        <v>118</v>
      </c>
      <c r="C3151" t="str">
        <f t="shared" si="98"/>
        <v>Georgia Avenue-Petworth -- Franconia-Springfield</v>
      </c>
      <c r="D3151" s="1">
        <v>708</v>
      </c>
      <c r="E3151" t="s">
        <v>7</v>
      </c>
      <c r="F3151" t="s">
        <v>10</v>
      </c>
      <c r="G3151">
        <v>2</v>
      </c>
      <c r="H3151" s="1">
        <f t="shared" si="99"/>
        <v>1416</v>
      </c>
      <c r="I3151" t="s">
        <v>8</v>
      </c>
      <c r="J3151" t="s">
        <v>78</v>
      </c>
    </row>
    <row r="3152" spans="1:10" x14ac:dyDescent="0.25">
      <c r="A3152" t="s">
        <v>121</v>
      </c>
      <c r="B3152" t="s">
        <v>122</v>
      </c>
      <c r="C3152" t="str">
        <f t="shared" si="98"/>
        <v>Georgia Avenue-Petworth -- Glenmont</v>
      </c>
      <c r="D3152" s="1">
        <v>688</v>
      </c>
      <c r="E3152" t="s">
        <v>7</v>
      </c>
      <c r="F3152" t="s">
        <v>15</v>
      </c>
      <c r="G3152">
        <v>2</v>
      </c>
      <c r="H3152" s="1">
        <f t="shared" si="99"/>
        <v>1376</v>
      </c>
      <c r="I3152" t="s">
        <v>8</v>
      </c>
      <c r="J3152" t="s">
        <v>78</v>
      </c>
    </row>
    <row r="3153" spans="1:10" x14ac:dyDescent="0.25">
      <c r="A3153" t="s">
        <v>121</v>
      </c>
      <c r="B3153" t="s">
        <v>123</v>
      </c>
      <c r="C3153" t="str">
        <f t="shared" si="98"/>
        <v>Georgia Avenue-Petworth -- Greenbelt</v>
      </c>
      <c r="D3153" s="1">
        <v>2198</v>
      </c>
      <c r="E3153" t="s">
        <v>7</v>
      </c>
      <c r="F3153" t="s">
        <v>4</v>
      </c>
      <c r="G3153">
        <v>1</v>
      </c>
      <c r="H3153" s="1">
        <f t="shared" si="99"/>
        <v>2198</v>
      </c>
      <c r="I3153" t="s">
        <v>8</v>
      </c>
      <c r="J3153" t="s">
        <v>78</v>
      </c>
    </row>
    <row r="3154" spans="1:10" x14ac:dyDescent="0.25">
      <c r="A3154" t="s">
        <v>121</v>
      </c>
      <c r="B3154" t="s">
        <v>124</v>
      </c>
      <c r="C3154" t="str">
        <f t="shared" si="98"/>
        <v>Georgia Avenue-Petworth -- Greensboro</v>
      </c>
      <c r="D3154" s="1">
        <v>87</v>
      </c>
      <c r="E3154" t="s">
        <v>7</v>
      </c>
      <c r="F3154" t="s">
        <v>125</v>
      </c>
      <c r="G3154">
        <v>2</v>
      </c>
      <c r="H3154" s="1">
        <f t="shared" si="99"/>
        <v>174</v>
      </c>
      <c r="I3154" t="s">
        <v>8</v>
      </c>
      <c r="J3154" t="s">
        <v>78</v>
      </c>
    </row>
    <row r="3155" spans="1:10" x14ac:dyDescent="0.25">
      <c r="A3155" t="s">
        <v>121</v>
      </c>
      <c r="B3155" t="s">
        <v>126</v>
      </c>
      <c r="C3155" t="str">
        <f t="shared" si="98"/>
        <v>Georgia Avenue-Petworth -- Grosvenor</v>
      </c>
      <c r="D3155" s="1">
        <v>185</v>
      </c>
      <c r="E3155" t="s">
        <v>7</v>
      </c>
      <c r="F3155" t="s">
        <v>15</v>
      </c>
      <c r="G3155">
        <v>2</v>
      </c>
      <c r="H3155" s="1">
        <f t="shared" si="99"/>
        <v>370</v>
      </c>
      <c r="I3155" t="s">
        <v>8</v>
      </c>
      <c r="J3155" t="s">
        <v>78</v>
      </c>
    </row>
    <row r="3156" spans="1:10" x14ac:dyDescent="0.25">
      <c r="A3156" t="s">
        <v>121</v>
      </c>
      <c r="B3156" t="s">
        <v>127</v>
      </c>
      <c r="C3156" t="str">
        <f t="shared" si="98"/>
        <v>Georgia Avenue-Petworth -- Huntington</v>
      </c>
      <c r="D3156" s="1">
        <v>669</v>
      </c>
      <c r="E3156" t="s">
        <v>7</v>
      </c>
      <c r="F3156" t="s">
        <v>274</v>
      </c>
      <c r="G3156">
        <v>2</v>
      </c>
      <c r="H3156" s="1">
        <f t="shared" si="99"/>
        <v>1338</v>
      </c>
      <c r="I3156" t="s">
        <v>8</v>
      </c>
      <c r="J3156" t="s">
        <v>78</v>
      </c>
    </row>
    <row r="3157" spans="1:10" x14ac:dyDescent="0.25">
      <c r="A3157" t="s">
        <v>121</v>
      </c>
      <c r="B3157" t="s">
        <v>130</v>
      </c>
      <c r="C3157" t="str">
        <f t="shared" si="98"/>
        <v>Georgia Avenue-Petworth -- Landover</v>
      </c>
      <c r="D3157" s="1">
        <v>433</v>
      </c>
      <c r="E3157" t="s">
        <v>7</v>
      </c>
      <c r="F3157" t="s">
        <v>25</v>
      </c>
      <c r="G3157">
        <v>2</v>
      </c>
      <c r="H3157" s="1">
        <f t="shared" si="99"/>
        <v>866</v>
      </c>
      <c r="I3157" t="s">
        <v>8</v>
      </c>
      <c r="J3157" t="s">
        <v>78</v>
      </c>
    </row>
    <row r="3158" spans="1:10" x14ac:dyDescent="0.25">
      <c r="A3158" t="s">
        <v>121</v>
      </c>
      <c r="B3158" t="s">
        <v>131</v>
      </c>
      <c r="C3158" t="str">
        <f t="shared" si="98"/>
        <v>Georgia Avenue-Petworth -- Largo Town Center</v>
      </c>
      <c r="D3158" s="1">
        <v>719</v>
      </c>
      <c r="E3158" t="s">
        <v>7</v>
      </c>
      <c r="F3158" t="s">
        <v>1</v>
      </c>
      <c r="G3158">
        <v>2</v>
      </c>
      <c r="H3158" s="1">
        <f t="shared" si="99"/>
        <v>1438</v>
      </c>
      <c r="I3158" t="s">
        <v>8</v>
      </c>
      <c r="J3158" t="s">
        <v>78</v>
      </c>
    </row>
    <row r="3159" spans="1:10" x14ac:dyDescent="0.25">
      <c r="A3159" t="s">
        <v>121</v>
      </c>
      <c r="B3159" t="s">
        <v>134</v>
      </c>
      <c r="C3159" t="str">
        <f t="shared" si="98"/>
        <v>Georgia Avenue-Petworth -- McLean</v>
      </c>
      <c r="D3159" s="1">
        <v>136</v>
      </c>
      <c r="E3159" t="s">
        <v>7</v>
      </c>
      <c r="F3159" t="s">
        <v>125</v>
      </c>
      <c r="G3159">
        <v>2</v>
      </c>
      <c r="H3159" s="1">
        <f t="shared" si="99"/>
        <v>272</v>
      </c>
      <c r="I3159" t="s">
        <v>8</v>
      </c>
      <c r="J3159" t="s">
        <v>78</v>
      </c>
    </row>
    <row r="3160" spans="1:10" x14ac:dyDescent="0.25">
      <c r="A3160" t="s">
        <v>121</v>
      </c>
      <c r="B3160" t="s">
        <v>182</v>
      </c>
      <c r="C3160" t="str">
        <f t="shared" si="98"/>
        <v>Georgia Avenue-Petworth -- Medical Center</v>
      </c>
      <c r="D3160" s="1">
        <v>374</v>
      </c>
      <c r="E3160" t="s">
        <v>7</v>
      </c>
      <c r="F3160" t="s">
        <v>15</v>
      </c>
      <c r="G3160">
        <v>2</v>
      </c>
      <c r="H3160" s="1">
        <f t="shared" si="99"/>
        <v>748</v>
      </c>
      <c r="I3160" t="s">
        <v>8</v>
      </c>
      <c r="J3160" t="s">
        <v>78</v>
      </c>
    </row>
    <row r="3161" spans="1:10" x14ac:dyDescent="0.25">
      <c r="A3161" t="s">
        <v>121</v>
      </c>
      <c r="B3161" t="s">
        <v>186</v>
      </c>
      <c r="C3161" t="str">
        <f t="shared" si="98"/>
        <v>Georgia Avenue-Petworth -- Morgan Blvd.</v>
      </c>
      <c r="D3161" s="1">
        <v>403</v>
      </c>
      <c r="E3161" t="s">
        <v>7</v>
      </c>
      <c r="F3161" t="s">
        <v>1</v>
      </c>
      <c r="G3161">
        <v>2</v>
      </c>
      <c r="H3161" s="1">
        <f t="shared" si="99"/>
        <v>806</v>
      </c>
      <c r="I3161" t="s">
        <v>8</v>
      </c>
      <c r="J3161" t="s">
        <v>78</v>
      </c>
    </row>
    <row r="3162" spans="1:10" x14ac:dyDescent="0.25">
      <c r="A3162" t="s">
        <v>121</v>
      </c>
      <c r="B3162" t="s">
        <v>251</v>
      </c>
      <c r="C3162" t="str">
        <f t="shared" si="98"/>
        <v>Georgia Avenue-Petworth -- Naylor Road</v>
      </c>
      <c r="D3162" s="1">
        <v>1217</v>
      </c>
      <c r="E3162" t="s">
        <v>7</v>
      </c>
      <c r="F3162" t="s">
        <v>4</v>
      </c>
      <c r="G3162">
        <v>1</v>
      </c>
      <c r="H3162" s="1">
        <f t="shared" si="99"/>
        <v>1217</v>
      </c>
      <c r="I3162" t="s">
        <v>8</v>
      </c>
      <c r="J3162" t="s">
        <v>78</v>
      </c>
    </row>
    <row r="3163" spans="1:10" x14ac:dyDescent="0.25">
      <c r="A3163" t="s">
        <v>121</v>
      </c>
      <c r="B3163" t="s">
        <v>252</v>
      </c>
      <c r="C3163" t="str">
        <f t="shared" si="98"/>
        <v>Georgia Avenue-Petworth -- New Carrollton</v>
      </c>
      <c r="D3163" s="1">
        <v>876</v>
      </c>
      <c r="E3163" t="s">
        <v>7</v>
      </c>
      <c r="F3163" t="s">
        <v>25</v>
      </c>
      <c r="G3163">
        <v>2</v>
      </c>
      <c r="H3163" s="1">
        <f t="shared" si="99"/>
        <v>1752</v>
      </c>
      <c r="I3163" t="s">
        <v>8</v>
      </c>
      <c r="J3163" t="s">
        <v>78</v>
      </c>
    </row>
    <row r="3164" spans="1:10" x14ac:dyDescent="0.25">
      <c r="A3164" t="s">
        <v>121</v>
      </c>
      <c r="B3164" t="s">
        <v>159</v>
      </c>
      <c r="C3164" t="str">
        <f t="shared" si="98"/>
        <v>Georgia Avenue-Petworth -- Prince George's Plaza</v>
      </c>
      <c r="D3164" s="1">
        <v>5130</v>
      </c>
      <c r="E3164" t="s">
        <v>7</v>
      </c>
      <c r="F3164" t="s">
        <v>4</v>
      </c>
      <c r="G3164">
        <v>1</v>
      </c>
      <c r="H3164" s="1">
        <f t="shared" si="99"/>
        <v>5130</v>
      </c>
      <c r="I3164" t="s">
        <v>8</v>
      </c>
      <c r="J3164" t="s">
        <v>78</v>
      </c>
    </row>
    <row r="3165" spans="1:10" x14ac:dyDescent="0.25">
      <c r="A3165" t="s">
        <v>121</v>
      </c>
      <c r="B3165" t="s">
        <v>162</v>
      </c>
      <c r="C3165" t="str">
        <f t="shared" si="98"/>
        <v>Georgia Avenue-Petworth -- Rockville</v>
      </c>
      <c r="D3165" s="1">
        <v>244</v>
      </c>
      <c r="E3165" t="s">
        <v>7</v>
      </c>
      <c r="F3165" t="s">
        <v>15</v>
      </c>
      <c r="G3165">
        <v>2</v>
      </c>
      <c r="H3165" s="1">
        <f t="shared" si="99"/>
        <v>488</v>
      </c>
      <c r="I3165" t="s">
        <v>8</v>
      </c>
      <c r="J3165" t="s">
        <v>78</v>
      </c>
    </row>
    <row r="3166" spans="1:10" x14ac:dyDescent="0.25">
      <c r="A3166" t="s">
        <v>121</v>
      </c>
      <c r="B3166" t="s">
        <v>164</v>
      </c>
      <c r="C3166" t="str">
        <f t="shared" si="98"/>
        <v>Georgia Avenue-Petworth -- Shady Grove</v>
      </c>
      <c r="D3166" s="1">
        <v>467</v>
      </c>
      <c r="E3166" t="s">
        <v>7</v>
      </c>
      <c r="F3166" t="s">
        <v>15</v>
      </c>
      <c r="G3166">
        <v>2</v>
      </c>
      <c r="H3166" s="1">
        <f t="shared" si="99"/>
        <v>934</v>
      </c>
      <c r="I3166" t="s">
        <v>8</v>
      </c>
      <c r="J3166" t="s">
        <v>78</v>
      </c>
    </row>
    <row r="3167" spans="1:10" x14ac:dyDescent="0.25">
      <c r="A3167" t="s">
        <v>121</v>
      </c>
      <c r="B3167" t="s">
        <v>166</v>
      </c>
      <c r="C3167" t="str">
        <f t="shared" si="98"/>
        <v>Georgia Avenue-Petworth -- Silver Spring</v>
      </c>
      <c r="D3167" s="1">
        <v>2394</v>
      </c>
      <c r="E3167" t="s">
        <v>7</v>
      </c>
      <c r="F3167" t="s">
        <v>15</v>
      </c>
      <c r="G3167">
        <v>2</v>
      </c>
      <c r="H3167" s="1">
        <f t="shared" si="99"/>
        <v>4788</v>
      </c>
      <c r="I3167" t="s">
        <v>8</v>
      </c>
      <c r="J3167" t="s">
        <v>78</v>
      </c>
    </row>
    <row r="3168" spans="1:10" x14ac:dyDescent="0.25">
      <c r="A3168" t="s">
        <v>121</v>
      </c>
      <c r="B3168" t="s">
        <v>169</v>
      </c>
      <c r="C3168" t="str">
        <f t="shared" si="98"/>
        <v>Georgia Avenue-Petworth -- Spring Hill</v>
      </c>
      <c r="D3168" s="1">
        <v>112</v>
      </c>
      <c r="E3168" t="s">
        <v>7</v>
      </c>
      <c r="F3168" t="s">
        <v>125</v>
      </c>
      <c r="G3168">
        <v>2</v>
      </c>
      <c r="H3168" s="1">
        <f t="shared" si="99"/>
        <v>224</v>
      </c>
      <c r="I3168" t="s">
        <v>8</v>
      </c>
      <c r="J3168" t="s">
        <v>78</v>
      </c>
    </row>
    <row r="3169" spans="1:10" x14ac:dyDescent="0.25">
      <c r="A3169" t="s">
        <v>121</v>
      </c>
      <c r="B3169" t="s">
        <v>171</v>
      </c>
      <c r="C3169" t="str">
        <f t="shared" si="98"/>
        <v>Georgia Avenue-Petworth -- Suitland</v>
      </c>
      <c r="D3169" s="1">
        <v>1944</v>
      </c>
      <c r="E3169" t="s">
        <v>7</v>
      </c>
      <c r="F3169" t="s">
        <v>4</v>
      </c>
      <c r="G3169">
        <v>1</v>
      </c>
      <c r="H3169" s="1">
        <f t="shared" si="99"/>
        <v>1944</v>
      </c>
      <c r="I3169" t="s">
        <v>8</v>
      </c>
      <c r="J3169" t="s">
        <v>78</v>
      </c>
    </row>
    <row r="3170" spans="1:10" x14ac:dyDescent="0.25">
      <c r="A3170" t="s">
        <v>121</v>
      </c>
      <c r="B3170" t="s">
        <v>62</v>
      </c>
      <c r="C3170" t="str">
        <f t="shared" si="98"/>
        <v>Georgia Avenue-Petworth -- Twinbrook</v>
      </c>
      <c r="D3170" s="1">
        <v>184</v>
      </c>
      <c r="E3170" t="s">
        <v>7</v>
      </c>
      <c r="F3170" t="s">
        <v>15</v>
      </c>
      <c r="G3170">
        <v>2</v>
      </c>
      <c r="H3170" s="1">
        <f t="shared" si="99"/>
        <v>368</v>
      </c>
      <c r="I3170" t="s">
        <v>8</v>
      </c>
      <c r="J3170" t="s">
        <v>78</v>
      </c>
    </row>
    <row r="3171" spans="1:10" x14ac:dyDescent="0.25">
      <c r="A3171" t="s">
        <v>121</v>
      </c>
      <c r="B3171" t="s">
        <v>63</v>
      </c>
      <c r="C3171" t="str">
        <f t="shared" si="98"/>
        <v>Georgia Avenue-Petworth -- Tysons Corner</v>
      </c>
      <c r="D3171" s="1">
        <v>306</v>
      </c>
      <c r="E3171" t="s">
        <v>7</v>
      </c>
      <c r="F3171" t="s">
        <v>125</v>
      </c>
      <c r="G3171">
        <v>2</v>
      </c>
      <c r="H3171" s="1">
        <f t="shared" si="99"/>
        <v>612</v>
      </c>
      <c r="I3171" t="s">
        <v>8</v>
      </c>
      <c r="J3171" t="s">
        <v>78</v>
      </c>
    </row>
    <row r="3172" spans="1:10" x14ac:dyDescent="0.25">
      <c r="A3172" t="s">
        <v>121</v>
      </c>
      <c r="B3172" t="s">
        <v>200</v>
      </c>
      <c r="C3172" t="str">
        <f t="shared" si="98"/>
        <v>Georgia Avenue-Petworth -- Vienna</v>
      </c>
      <c r="D3172" s="1">
        <v>574</v>
      </c>
      <c r="E3172" t="s">
        <v>7</v>
      </c>
      <c r="F3172" t="s">
        <v>25</v>
      </c>
      <c r="G3172">
        <v>2</v>
      </c>
      <c r="H3172" s="1">
        <f t="shared" si="99"/>
        <v>1148</v>
      </c>
      <c r="I3172" t="s">
        <v>8</v>
      </c>
      <c r="J3172" t="s">
        <v>78</v>
      </c>
    </row>
    <row r="3173" spans="1:10" x14ac:dyDescent="0.25">
      <c r="A3173" t="s">
        <v>121</v>
      </c>
      <c r="B3173" t="s">
        <v>203</v>
      </c>
      <c r="C3173" t="str">
        <f t="shared" si="98"/>
        <v>Georgia Avenue-Petworth -- West Falls Church</v>
      </c>
      <c r="D3173" s="1">
        <v>90</v>
      </c>
      <c r="E3173" t="s">
        <v>7</v>
      </c>
      <c r="F3173" t="s">
        <v>25</v>
      </c>
      <c r="G3173">
        <v>2</v>
      </c>
      <c r="H3173" s="1">
        <f t="shared" si="99"/>
        <v>180</v>
      </c>
      <c r="I3173" t="s">
        <v>8</v>
      </c>
      <c r="J3173" t="s">
        <v>78</v>
      </c>
    </row>
    <row r="3174" spans="1:10" x14ac:dyDescent="0.25">
      <c r="A3174" t="s">
        <v>121</v>
      </c>
      <c r="B3174" t="s">
        <v>204</v>
      </c>
      <c r="C3174" t="str">
        <f t="shared" si="98"/>
        <v>Georgia Avenue-Petworth -- West Hyattsville</v>
      </c>
      <c r="D3174" s="1">
        <v>3716</v>
      </c>
      <c r="E3174" t="s">
        <v>7</v>
      </c>
      <c r="F3174" t="s">
        <v>4</v>
      </c>
      <c r="G3174">
        <v>1</v>
      </c>
      <c r="H3174" s="1">
        <f t="shared" si="99"/>
        <v>3716</v>
      </c>
      <c r="I3174" t="s">
        <v>8</v>
      </c>
      <c r="J3174" t="s">
        <v>78</v>
      </c>
    </row>
    <row r="3175" spans="1:10" x14ac:dyDescent="0.25">
      <c r="A3175" t="s">
        <v>121</v>
      </c>
      <c r="B3175" t="s">
        <v>205</v>
      </c>
      <c r="C3175" t="str">
        <f t="shared" si="98"/>
        <v>Georgia Avenue-Petworth -- Wheaton</v>
      </c>
      <c r="D3175" s="1">
        <v>1289</v>
      </c>
      <c r="E3175" t="s">
        <v>7</v>
      </c>
      <c r="F3175" t="s">
        <v>15</v>
      </c>
      <c r="G3175">
        <v>2</v>
      </c>
      <c r="H3175" s="1">
        <f t="shared" si="99"/>
        <v>2578</v>
      </c>
      <c r="I3175" t="s">
        <v>8</v>
      </c>
      <c r="J3175" t="s">
        <v>78</v>
      </c>
    </row>
    <row r="3176" spans="1:10" x14ac:dyDescent="0.25">
      <c r="A3176" t="s">
        <v>121</v>
      </c>
      <c r="B3176" t="s">
        <v>206</v>
      </c>
      <c r="C3176" t="str">
        <f t="shared" si="98"/>
        <v>Georgia Avenue-Petworth -- White Flint</v>
      </c>
      <c r="D3176" s="1">
        <v>215</v>
      </c>
      <c r="E3176" t="s">
        <v>7</v>
      </c>
      <c r="F3176" t="s">
        <v>15</v>
      </c>
      <c r="G3176">
        <v>2</v>
      </c>
      <c r="H3176" s="1">
        <f t="shared" si="99"/>
        <v>430</v>
      </c>
      <c r="I3176" t="s">
        <v>8</v>
      </c>
      <c r="J3176" t="s">
        <v>78</v>
      </c>
    </row>
    <row r="3177" spans="1:10" x14ac:dyDescent="0.25">
      <c r="A3177" t="s">
        <v>121</v>
      </c>
      <c r="B3177" t="s">
        <v>207</v>
      </c>
      <c r="C3177" t="str">
        <f t="shared" si="98"/>
        <v>Georgia Avenue-Petworth -- Wiehle</v>
      </c>
      <c r="D3177" s="1">
        <v>370</v>
      </c>
      <c r="E3177" t="s">
        <v>7</v>
      </c>
      <c r="F3177" t="s">
        <v>125</v>
      </c>
      <c r="G3177">
        <v>2</v>
      </c>
      <c r="H3177" s="1">
        <f t="shared" si="99"/>
        <v>740</v>
      </c>
      <c r="I3177" t="s">
        <v>8</v>
      </c>
      <c r="J3177" t="s">
        <v>78</v>
      </c>
    </row>
    <row r="3178" spans="1:10" x14ac:dyDescent="0.25">
      <c r="A3178" t="s">
        <v>122</v>
      </c>
      <c r="B3178" t="s">
        <v>6</v>
      </c>
      <c r="C3178" t="str">
        <f t="shared" si="98"/>
        <v>Glenmont -- Archives-Navy Memorial</v>
      </c>
      <c r="D3178" s="1">
        <v>688</v>
      </c>
      <c r="E3178" t="s">
        <v>15</v>
      </c>
      <c r="F3178" t="s">
        <v>7</v>
      </c>
      <c r="G3178">
        <v>2</v>
      </c>
      <c r="H3178" s="1">
        <f t="shared" si="99"/>
        <v>1376</v>
      </c>
      <c r="I3178" t="s">
        <v>8</v>
      </c>
      <c r="J3178" t="s">
        <v>78</v>
      </c>
    </row>
    <row r="3179" spans="1:10" x14ac:dyDescent="0.25">
      <c r="A3179" t="s">
        <v>122</v>
      </c>
      <c r="B3179" t="s">
        <v>22</v>
      </c>
      <c r="C3179" t="str">
        <f t="shared" si="98"/>
        <v>Glenmont -- Capitol South</v>
      </c>
      <c r="D3179" s="1">
        <v>668</v>
      </c>
      <c r="E3179" t="s">
        <v>15</v>
      </c>
      <c r="F3179" t="s">
        <v>23</v>
      </c>
      <c r="G3179">
        <v>2</v>
      </c>
      <c r="H3179" s="1">
        <f t="shared" si="99"/>
        <v>1336</v>
      </c>
      <c r="I3179" t="s">
        <v>8</v>
      </c>
      <c r="J3179" t="s">
        <v>78</v>
      </c>
    </row>
    <row r="3180" spans="1:10" x14ac:dyDescent="0.25">
      <c r="A3180" t="s">
        <v>122</v>
      </c>
      <c r="B3180" t="s">
        <v>27</v>
      </c>
      <c r="C3180" t="str">
        <f t="shared" si="98"/>
        <v>Glenmont -- Cleveland Park</v>
      </c>
      <c r="D3180" s="1">
        <v>205</v>
      </c>
      <c r="E3180" t="s">
        <v>15</v>
      </c>
      <c r="F3180" t="s">
        <v>15</v>
      </c>
      <c r="G3180">
        <v>1</v>
      </c>
      <c r="H3180" s="1">
        <f t="shared" si="99"/>
        <v>205</v>
      </c>
      <c r="I3180" t="s">
        <v>8</v>
      </c>
      <c r="J3180" t="s">
        <v>78</v>
      </c>
    </row>
    <row r="3181" spans="1:10" x14ac:dyDescent="0.25">
      <c r="A3181" t="s">
        <v>122</v>
      </c>
      <c r="B3181" t="s">
        <v>154</v>
      </c>
      <c r="C3181" t="str">
        <f t="shared" si="98"/>
        <v>Glenmont -- Columbia Heights</v>
      </c>
      <c r="D3181" s="1">
        <v>1758</v>
      </c>
      <c r="E3181" t="s">
        <v>15</v>
      </c>
      <c r="F3181" t="s">
        <v>7</v>
      </c>
      <c r="G3181">
        <v>2</v>
      </c>
      <c r="H3181" s="1">
        <f t="shared" si="99"/>
        <v>3516</v>
      </c>
      <c r="I3181" t="s">
        <v>8</v>
      </c>
      <c r="J3181" t="s">
        <v>78</v>
      </c>
    </row>
    <row r="3182" spans="1:10" x14ac:dyDescent="0.25">
      <c r="A3182" t="s">
        <v>122</v>
      </c>
      <c r="B3182" t="s">
        <v>270</v>
      </c>
      <c r="C3182" t="str">
        <f t="shared" si="98"/>
        <v>Glenmont -- Dupont Circle</v>
      </c>
      <c r="D3182" s="1">
        <v>6092</v>
      </c>
      <c r="E3182" t="s">
        <v>15</v>
      </c>
      <c r="F3182" t="s">
        <v>15</v>
      </c>
      <c r="G3182">
        <v>1</v>
      </c>
      <c r="H3182" s="1">
        <f t="shared" si="99"/>
        <v>6092</v>
      </c>
      <c r="I3182" t="s">
        <v>8</v>
      </c>
      <c r="J3182" t="s">
        <v>78</v>
      </c>
    </row>
    <row r="3183" spans="1:10" x14ac:dyDescent="0.25">
      <c r="A3183" t="s">
        <v>122</v>
      </c>
      <c r="B3183" t="s">
        <v>272</v>
      </c>
      <c r="C3183" t="str">
        <f t="shared" si="98"/>
        <v>Glenmont -- Eastern Market</v>
      </c>
      <c r="D3183" s="1">
        <v>531</v>
      </c>
      <c r="E3183" t="s">
        <v>15</v>
      </c>
      <c r="F3183" t="s">
        <v>23</v>
      </c>
      <c r="G3183">
        <v>2</v>
      </c>
      <c r="H3183" s="1">
        <f t="shared" si="99"/>
        <v>1062</v>
      </c>
      <c r="I3183" t="s">
        <v>8</v>
      </c>
      <c r="J3183" t="s">
        <v>78</v>
      </c>
    </row>
    <row r="3184" spans="1:10" x14ac:dyDescent="0.25">
      <c r="A3184" t="s">
        <v>122</v>
      </c>
      <c r="B3184" t="s">
        <v>275</v>
      </c>
      <c r="C3184" t="str">
        <f t="shared" si="98"/>
        <v>Glenmont -- Farragut North</v>
      </c>
      <c r="D3184" s="1">
        <v>16143</v>
      </c>
      <c r="E3184" t="s">
        <v>15</v>
      </c>
      <c r="F3184" t="s">
        <v>15</v>
      </c>
      <c r="G3184">
        <v>1</v>
      </c>
      <c r="H3184" s="1">
        <f t="shared" si="99"/>
        <v>16143</v>
      </c>
      <c r="I3184" t="s">
        <v>8</v>
      </c>
      <c r="J3184" t="s">
        <v>78</v>
      </c>
    </row>
    <row r="3185" spans="1:10" x14ac:dyDescent="0.25">
      <c r="A3185" t="s">
        <v>122</v>
      </c>
      <c r="B3185" t="s">
        <v>276</v>
      </c>
      <c r="C3185" t="str">
        <f t="shared" si="98"/>
        <v>Glenmont -- Farragut West</v>
      </c>
      <c r="D3185" s="1">
        <v>2034</v>
      </c>
      <c r="E3185" t="s">
        <v>15</v>
      </c>
      <c r="F3185" t="s">
        <v>23</v>
      </c>
      <c r="G3185">
        <v>2</v>
      </c>
      <c r="H3185" s="1">
        <f t="shared" si="99"/>
        <v>4068</v>
      </c>
      <c r="I3185" t="s">
        <v>8</v>
      </c>
      <c r="J3185" t="s">
        <v>78</v>
      </c>
    </row>
    <row r="3186" spans="1:10" x14ac:dyDescent="0.25">
      <c r="A3186" t="s">
        <v>122</v>
      </c>
      <c r="B3186" t="s">
        <v>277</v>
      </c>
      <c r="C3186" t="str">
        <f t="shared" si="98"/>
        <v>Glenmont -- Federal Center SW</v>
      </c>
      <c r="D3186" s="1">
        <v>1668</v>
      </c>
      <c r="E3186" t="s">
        <v>15</v>
      </c>
      <c r="F3186" t="s">
        <v>23</v>
      </c>
      <c r="G3186">
        <v>2</v>
      </c>
      <c r="H3186" s="1">
        <f t="shared" si="99"/>
        <v>3336</v>
      </c>
      <c r="I3186" t="s">
        <v>8</v>
      </c>
      <c r="J3186" t="s">
        <v>78</v>
      </c>
    </row>
    <row r="3187" spans="1:10" x14ac:dyDescent="0.25">
      <c r="A3187" t="s">
        <v>122</v>
      </c>
      <c r="B3187" t="s">
        <v>278</v>
      </c>
      <c r="C3187" t="str">
        <f t="shared" si="98"/>
        <v>Glenmont -- Federal Triangle</v>
      </c>
      <c r="D3187" s="1">
        <v>1677</v>
      </c>
      <c r="E3187" t="s">
        <v>15</v>
      </c>
      <c r="F3187" t="s">
        <v>23</v>
      </c>
      <c r="G3187">
        <v>2</v>
      </c>
      <c r="H3187" s="1">
        <f t="shared" si="99"/>
        <v>3354</v>
      </c>
      <c r="I3187" t="s">
        <v>8</v>
      </c>
      <c r="J3187" t="s">
        <v>78</v>
      </c>
    </row>
    <row r="3188" spans="1:10" x14ac:dyDescent="0.25">
      <c r="A3188" t="s">
        <v>122</v>
      </c>
      <c r="B3188" t="s">
        <v>279</v>
      </c>
      <c r="C3188" t="str">
        <f t="shared" si="98"/>
        <v>Glenmont -- Foggy Bottom</v>
      </c>
      <c r="D3188" s="1">
        <v>3966</v>
      </c>
      <c r="E3188" t="s">
        <v>15</v>
      </c>
      <c r="F3188" t="s">
        <v>23</v>
      </c>
      <c r="G3188">
        <v>2</v>
      </c>
      <c r="H3188" s="1">
        <f t="shared" si="99"/>
        <v>7932</v>
      </c>
      <c r="I3188" t="s">
        <v>8</v>
      </c>
      <c r="J3188" t="s">
        <v>78</v>
      </c>
    </row>
    <row r="3189" spans="1:10" x14ac:dyDescent="0.25">
      <c r="A3189" t="s">
        <v>122</v>
      </c>
      <c r="B3189" t="s">
        <v>120</v>
      </c>
      <c r="C3189" t="str">
        <f t="shared" si="98"/>
        <v>Glenmont -- Gallery Place-Chinatown</v>
      </c>
      <c r="D3189" s="1">
        <v>9255</v>
      </c>
      <c r="E3189" t="s">
        <v>15</v>
      </c>
      <c r="F3189" t="s">
        <v>117</v>
      </c>
      <c r="G3189">
        <v>1</v>
      </c>
      <c r="H3189" s="1">
        <f t="shared" si="99"/>
        <v>9255</v>
      </c>
      <c r="I3189" t="s">
        <v>8</v>
      </c>
      <c r="J3189" t="s">
        <v>78</v>
      </c>
    </row>
    <row r="3190" spans="1:10" x14ac:dyDescent="0.25">
      <c r="A3190" t="s">
        <v>122</v>
      </c>
      <c r="B3190" t="s">
        <v>121</v>
      </c>
      <c r="C3190" t="str">
        <f t="shared" si="98"/>
        <v>Glenmont -- Georgia Avenue-Petworth</v>
      </c>
      <c r="D3190" s="1">
        <v>693</v>
      </c>
      <c r="E3190" t="s">
        <v>15</v>
      </c>
      <c r="F3190" t="s">
        <v>7</v>
      </c>
      <c r="G3190">
        <v>2</v>
      </c>
      <c r="H3190" s="1">
        <f t="shared" si="99"/>
        <v>1386</v>
      </c>
      <c r="I3190" t="s">
        <v>8</v>
      </c>
      <c r="J3190" t="s">
        <v>78</v>
      </c>
    </row>
    <row r="3191" spans="1:10" x14ac:dyDescent="0.25">
      <c r="A3191" t="s">
        <v>122</v>
      </c>
      <c r="B3191" t="s">
        <v>128</v>
      </c>
      <c r="C3191" t="str">
        <f t="shared" si="98"/>
        <v>Glenmont -- Judiciary Square</v>
      </c>
      <c r="D3191" s="1">
        <v>7158</v>
      </c>
      <c r="E3191" t="s">
        <v>15</v>
      </c>
      <c r="F3191" t="s">
        <v>15</v>
      </c>
      <c r="G3191">
        <v>1</v>
      </c>
      <c r="H3191" s="1">
        <f t="shared" si="99"/>
        <v>7158</v>
      </c>
      <c r="I3191" t="s">
        <v>8</v>
      </c>
      <c r="J3191" t="s">
        <v>78</v>
      </c>
    </row>
    <row r="3192" spans="1:10" x14ac:dyDescent="0.25">
      <c r="A3192" t="s">
        <v>122</v>
      </c>
      <c r="B3192" t="s">
        <v>132</v>
      </c>
      <c r="C3192" t="str">
        <f t="shared" si="98"/>
        <v>Glenmont -- L'Enfant Plaza</v>
      </c>
      <c r="D3192" s="1">
        <v>6123</v>
      </c>
      <c r="E3192" t="s">
        <v>15</v>
      </c>
      <c r="F3192" t="s">
        <v>133</v>
      </c>
      <c r="G3192">
        <v>2</v>
      </c>
      <c r="H3192" s="1">
        <f t="shared" si="99"/>
        <v>12246</v>
      </c>
      <c r="I3192" t="s">
        <v>8</v>
      </c>
      <c r="J3192" t="s">
        <v>78</v>
      </c>
    </row>
    <row r="3193" spans="1:10" x14ac:dyDescent="0.25">
      <c r="A3193" t="s">
        <v>122</v>
      </c>
      <c r="B3193" t="s">
        <v>181</v>
      </c>
      <c r="C3193" t="str">
        <f t="shared" si="98"/>
        <v>Glenmont -- McPherson Square</v>
      </c>
      <c r="D3193" s="1">
        <v>2934</v>
      </c>
      <c r="E3193" t="s">
        <v>15</v>
      </c>
      <c r="F3193" t="s">
        <v>23</v>
      </c>
      <c r="G3193">
        <v>2</v>
      </c>
      <c r="H3193" s="1">
        <f t="shared" si="99"/>
        <v>5868</v>
      </c>
      <c r="I3193" t="s">
        <v>8</v>
      </c>
      <c r="J3193" t="s">
        <v>78</v>
      </c>
    </row>
    <row r="3194" spans="1:10" x14ac:dyDescent="0.25">
      <c r="A3194" t="s">
        <v>122</v>
      </c>
      <c r="B3194" t="s">
        <v>183</v>
      </c>
      <c r="C3194" t="str">
        <f t="shared" si="98"/>
        <v>Glenmont -- Metro Center</v>
      </c>
      <c r="D3194" s="1">
        <v>12228</v>
      </c>
      <c r="E3194" t="s">
        <v>15</v>
      </c>
      <c r="F3194" t="s">
        <v>184</v>
      </c>
      <c r="G3194">
        <v>1</v>
      </c>
      <c r="H3194" s="1">
        <f t="shared" si="99"/>
        <v>12228</v>
      </c>
      <c r="I3194" t="s">
        <v>8</v>
      </c>
      <c r="J3194" t="s">
        <v>78</v>
      </c>
    </row>
    <row r="3195" spans="1:10" x14ac:dyDescent="0.25">
      <c r="A3195" t="s">
        <v>122</v>
      </c>
      <c r="B3195" t="s">
        <v>249</v>
      </c>
      <c r="C3195" t="str">
        <f t="shared" si="98"/>
        <v>Glenmont -- Mt. Vernon Square-UDC</v>
      </c>
      <c r="D3195" s="1">
        <v>700</v>
      </c>
      <c r="E3195" t="s">
        <v>15</v>
      </c>
      <c r="F3195" t="s">
        <v>7</v>
      </c>
      <c r="G3195">
        <v>2</v>
      </c>
      <c r="H3195" s="1">
        <f t="shared" si="99"/>
        <v>1400</v>
      </c>
      <c r="I3195" t="s">
        <v>8</v>
      </c>
      <c r="J3195" t="s">
        <v>78</v>
      </c>
    </row>
    <row r="3196" spans="1:10" x14ac:dyDescent="0.25">
      <c r="A3196" t="s">
        <v>122</v>
      </c>
      <c r="B3196" t="s">
        <v>250</v>
      </c>
      <c r="C3196" t="str">
        <f t="shared" si="98"/>
        <v>Glenmont -- Navy Yard</v>
      </c>
      <c r="D3196" s="1">
        <v>2259</v>
      </c>
      <c r="E3196" t="s">
        <v>15</v>
      </c>
      <c r="F3196" t="s">
        <v>4</v>
      </c>
      <c r="G3196">
        <v>2</v>
      </c>
      <c r="H3196" s="1">
        <f t="shared" si="99"/>
        <v>4518</v>
      </c>
      <c r="I3196" t="s">
        <v>8</v>
      </c>
      <c r="J3196" t="s">
        <v>78</v>
      </c>
    </row>
    <row r="3197" spans="1:10" x14ac:dyDescent="0.25">
      <c r="A3197" t="s">
        <v>122</v>
      </c>
      <c r="B3197" t="s">
        <v>155</v>
      </c>
      <c r="C3197" t="str">
        <f t="shared" si="98"/>
        <v>Glenmont -- New York Ave</v>
      </c>
      <c r="D3197" s="1">
        <v>4359</v>
      </c>
      <c r="E3197" t="s">
        <v>15</v>
      </c>
      <c r="F3197" t="s">
        <v>15</v>
      </c>
      <c r="G3197">
        <v>1</v>
      </c>
      <c r="H3197" s="1">
        <f t="shared" si="99"/>
        <v>4359</v>
      </c>
      <c r="I3197" t="s">
        <v>8</v>
      </c>
      <c r="J3197" t="s">
        <v>78</v>
      </c>
    </row>
    <row r="3198" spans="1:10" x14ac:dyDescent="0.25">
      <c r="A3198" t="s">
        <v>122</v>
      </c>
      <c r="B3198" t="s">
        <v>158</v>
      </c>
      <c r="C3198" t="str">
        <f t="shared" si="98"/>
        <v>Glenmont -- Potomac Avenue</v>
      </c>
      <c r="D3198" s="1">
        <v>110</v>
      </c>
      <c r="E3198" t="s">
        <v>15</v>
      </c>
      <c r="F3198" t="s">
        <v>23</v>
      </c>
      <c r="G3198">
        <v>2</v>
      </c>
      <c r="H3198" s="1">
        <f t="shared" si="99"/>
        <v>220</v>
      </c>
      <c r="I3198" t="s">
        <v>8</v>
      </c>
      <c r="J3198" t="s">
        <v>78</v>
      </c>
    </row>
    <row r="3199" spans="1:10" x14ac:dyDescent="0.25">
      <c r="A3199" t="s">
        <v>122</v>
      </c>
      <c r="B3199" t="s">
        <v>165</v>
      </c>
      <c r="C3199" t="str">
        <f t="shared" si="98"/>
        <v>Glenmont -- Shaw-Howard University</v>
      </c>
      <c r="D3199" s="1">
        <v>1038</v>
      </c>
      <c r="E3199" t="s">
        <v>15</v>
      </c>
      <c r="F3199" t="s">
        <v>7</v>
      </c>
      <c r="G3199">
        <v>2</v>
      </c>
      <c r="H3199" s="1">
        <f t="shared" si="99"/>
        <v>2076</v>
      </c>
      <c r="I3199" t="s">
        <v>8</v>
      </c>
      <c r="J3199" t="s">
        <v>78</v>
      </c>
    </row>
    <row r="3200" spans="1:10" x14ac:dyDescent="0.25">
      <c r="A3200" t="s">
        <v>122</v>
      </c>
      <c r="B3200" t="s">
        <v>167</v>
      </c>
      <c r="C3200" t="str">
        <f t="shared" si="98"/>
        <v>Glenmont -- Smithsonian</v>
      </c>
      <c r="D3200" s="1">
        <v>3288</v>
      </c>
      <c r="E3200" t="s">
        <v>15</v>
      </c>
      <c r="F3200" t="s">
        <v>23</v>
      </c>
      <c r="G3200">
        <v>2</v>
      </c>
      <c r="H3200" s="1">
        <f t="shared" si="99"/>
        <v>6576</v>
      </c>
      <c r="I3200" t="s">
        <v>8</v>
      </c>
      <c r="J3200" t="s">
        <v>78</v>
      </c>
    </row>
    <row r="3201" spans="1:10" x14ac:dyDescent="0.25">
      <c r="A3201" t="s">
        <v>122</v>
      </c>
      <c r="B3201" t="s">
        <v>170</v>
      </c>
      <c r="C3201" t="str">
        <f t="shared" si="98"/>
        <v>Glenmont -- Stadium-Armory</v>
      </c>
      <c r="D3201" s="1">
        <v>236</v>
      </c>
      <c r="E3201" t="s">
        <v>15</v>
      </c>
      <c r="F3201" t="s">
        <v>23</v>
      </c>
      <c r="G3201">
        <v>2</v>
      </c>
      <c r="H3201" s="1">
        <f t="shared" si="99"/>
        <v>472</v>
      </c>
      <c r="I3201" t="s">
        <v>8</v>
      </c>
      <c r="J3201" t="s">
        <v>78</v>
      </c>
    </row>
    <row r="3202" spans="1:10" x14ac:dyDescent="0.25">
      <c r="A3202" t="s">
        <v>122</v>
      </c>
      <c r="B3202" t="s">
        <v>61</v>
      </c>
      <c r="C3202" t="str">
        <f t="shared" ref="C3202:C3265" si="100">(A3202&amp;" -- "&amp;B3202)</f>
        <v>Glenmont -- Tenleytown-AU</v>
      </c>
      <c r="D3202" s="1">
        <v>571</v>
      </c>
      <c r="E3202" t="s">
        <v>15</v>
      </c>
      <c r="F3202" t="s">
        <v>15</v>
      </c>
      <c r="G3202">
        <v>1</v>
      </c>
      <c r="H3202" s="1">
        <f t="shared" ref="H3202:H3265" si="101">D3202*G3202</f>
        <v>571</v>
      </c>
      <c r="I3202" t="s">
        <v>8</v>
      </c>
      <c r="J3202" t="s">
        <v>78</v>
      </c>
    </row>
    <row r="3203" spans="1:10" x14ac:dyDescent="0.25">
      <c r="A3203" t="s">
        <v>122</v>
      </c>
      <c r="B3203" t="s">
        <v>64</v>
      </c>
      <c r="C3203" t="str">
        <f t="shared" si="100"/>
        <v>Glenmont -- U Street-Cardozo</v>
      </c>
      <c r="D3203" s="1">
        <v>1769</v>
      </c>
      <c r="E3203" t="s">
        <v>15</v>
      </c>
      <c r="F3203" t="s">
        <v>7</v>
      </c>
      <c r="G3203">
        <v>2</v>
      </c>
      <c r="H3203" s="1">
        <f t="shared" si="101"/>
        <v>3538</v>
      </c>
      <c r="I3203" t="s">
        <v>8</v>
      </c>
      <c r="J3203" t="s">
        <v>78</v>
      </c>
    </row>
    <row r="3204" spans="1:10" x14ac:dyDescent="0.25">
      <c r="A3204" t="s">
        <v>122</v>
      </c>
      <c r="B3204" t="s">
        <v>65</v>
      </c>
      <c r="C3204" t="str">
        <f t="shared" si="100"/>
        <v>Glenmont -- Union Station</v>
      </c>
      <c r="D3204" s="1">
        <v>13959</v>
      </c>
      <c r="E3204" t="s">
        <v>15</v>
      </c>
      <c r="F3204" t="s">
        <v>15</v>
      </c>
      <c r="G3204">
        <v>1</v>
      </c>
      <c r="H3204" s="1">
        <f t="shared" si="101"/>
        <v>13959</v>
      </c>
      <c r="I3204" t="s">
        <v>8</v>
      </c>
      <c r="J3204" t="s">
        <v>78</v>
      </c>
    </row>
    <row r="3205" spans="1:10" x14ac:dyDescent="0.25">
      <c r="A3205" t="s">
        <v>122</v>
      </c>
      <c r="B3205" t="s">
        <v>199</v>
      </c>
      <c r="C3205" t="str">
        <f t="shared" si="100"/>
        <v>Glenmont -- Van Ness-UDC</v>
      </c>
      <c r="D3205" s="1">
        <v>387</v>
      </c>
      <c r="E3205" t="s">
        <v>15</v>
      </c>
      <c r="F3205" t="s">
        <v>15</v>
      </c>
      <c r="G3205">
        <v>1</v>
      </c>
      <c r="H3205" s="1">
        <f t="shared" si="101"/>
        <v>387</v>
      </c>
      <c r="I3205" t="s">
        <v>8</v>
      </c>
      <c r="J3205" t="s">
        <v>78</v>
      </c>
    </row>
    <row r="3206" spans="1:10" x14ac:dyDescent="0.25">
      <c r="A3206" t="s">
        <v>122</v>
      </c>
      <c r="B3206" t="s">
        <v>202</v>
      </c>
      <c r="C3206" t="str">
        <f t="shared" si="100"/>
        <v>Glenmont -- Waterfront</v>
      </c>
      <c r="D3206" s="1">
        <v>482</v>
      </c>
      <c r="E3206" t="s">
        <v>15</v>
      </c>
      <c r="F3206" t="s">
        <v>7</v>
      </c>
      <c r="G3206">
        <v>2</v>
      </c>
      <c r="H3206" s="1">
        <f t="shared" si="101"/>
        <v>964</v>
      </c>
      <c r="I3206" t="s">
        <v>8</v>
      </c>
      <c r="J3206" t="s">
        <v>78</v>
      </c>
    </row>
    <row r="3207" spans="1:10" x14ac:dyDescent="0.25">
      <c r="A3207" t="s">
        <v>122</v>
      </c>
      <c r="B3207" t="s">
        <v>91</v>
      </c>
      <c r="C3207" t="str">
        <f t="shared" si="100"/>
        <v>Glenmont -- Woodley Park-Zoo</v>
      </c>
      <c r="D3207" s="1">
        <v>914</v>
      </c>
      <c r="E3207" t="s">
        <v>15</v>
      </c>
      <c r="F3207" t="s">
        <v>15</v>
      </c>
      <c r="G3207">
        <v>1</v>
      </c>
      <c r="H3207" s="1">
        <f t="shared" si="101"/>
        <v>914</v>
      </c>
      <c r="I3207" t="s">
        <v>8</v>
      </c>
      <c r="J3207" t="s">
        <v>78</v>
      </c>
    </row>
    <row r="3208" spans="1:10" x14ac:dyDescent="0.25">
      <c r="A3208" t="s">
        <v>123</v>
      </c>
      <c r="B3208" t="s">
        <v>6</v>
      </c>
      <c r="C3208" t="str">
        <f t="shared" si="100"/>
        <v>Greenbelt -- Archives-Navy Memorial</v>
      </c>
      <c r="D3208" s="1">
        <v>8838</v>
      </c>
      <c r="E3208" t="s">
        <v>4</v>
      </c>
      <c r="F3208" t="s">
        <v>7</v>
      </c>
      <c r="G3208">
        <v>1</v>
      </c>
      <c r="H3208" s="1">
        <f t="shared" si="101"/>
        <v>8838</v>
      </c>
      <c r="I3208" t="s">
        <v>8</v>
      </c>
      <c r="J3208" t="s">
        <v>78</v>
      </c>
    </row>
    <row r="3209" spans="1:10" x14ac:dyDescent="0.25">
      <c r="A3209" t="s">
        <v>123</v>
      </c>
      <c r="B3209" t="s">
        <v>22</v>
      </c>
      <c r="C3209" t="str">
        <f t="shared" si="100"/>
        <v>Greenbelt -- Capitol South</v>
      </c>
      <c r="D3209" s="1">
        <v>1013</v>
      </c>
      <c r="E3209" t="s">
        <v>4</v>
      </c>
      <c r="F3209" t="s">
        <v>23</v>
      </c>
      <c r="G3209">
        <v>2</v>
      </c>
      <c r="H3209" s="1">
        <f t="shared" si="101"/>
        <v>2026</v>
      </c>
      <c r="I3209" t="s">
        <v>8</v>
      </c>
      <c r="J3209" t="s">
        <v>78</v>
      </c>
    </row>
    <row r="3210" spans="1:10" x14ac:dyDescent="0.25">
      <c r="A3210" t="s">
        <v>123</v>
      </c>
      <c r="B3210" t="s">
        <v>27</v>
      </c>
      <c r="C3210" t="str">
        <f t="shared" si="100"/>
        <v>Greenbelt -- Cleveland Park</v>
      </c>
      <c r="D3210" s="1">
        <v>334</v>
      </c>
      <c r="E3210" t="s">
        <v>4</v>
      </c>
      <c r="F3210" t="s">
        <v>15</v>
      </c>
      <c r="G3210">
        <v>2</v>
      </c>
      <c r="H3210" s="1">
        <f t="shared" si="101"/>
        <v>668</v>
      </c>
      <c r="I3210" t="s">
        <v>8</v>
      </c>
      <c r="J3210" t="s">
        <v>78</v>
      </c>
    </row>
    <row r="3211" spans="1:10" x14ac:dyDescent="0.25">
      <c r="A3211" t="s">
        <v>123</v>
      </c>
      <c r="B3211" t="s">
        <v>154</v>
      </c>
      <c r="C3211" t="str">
        <f t="shared" si="100"/>
        <v>Greenbelt -- Columbia Heights</v>
      </c>
      <c r="D3211" s="1">
        <v>5450</v>
      </c>
      <c r="E3211" t="s">
        <v>4</v>
      </c>
      <c r="F3211" t="s">
        <v>7</v>
      </c>
      <c r="G3211">
        <v>1</v>
      </c>
      <c r="H3211" s="1">
        <f t="shared" si="101"/>
        <v>5450</v>
      </c>
      <c r="I3211" t="s">
        <v>8</v>
      </c>
      <c r="J3211" t="s">
        <v>78</v>
      </c>
    </row>
    <row r="3212" spans="1:10" x14ac:dyDescent="0.25">
      <c r="A3212" t="s">
        <v>123</v>
      </c>
      <c r="B3212" t="s">
        <v>270</v>
      </c>
      <c r="C3212" t="str">
        <f t="shared" si="100"/>
        <v>Greenbelt -- Dupont Circle</v>
      </c>
      <c r="D3212" s="1">
        <v>3695</v>
      </c>
      <c r="E3212" t="s">
        <v>4</v>
      </c>
      <c r="F3212" t="s">
        <v>15</v>
      </c>
      <c r="G3212">
        <v>2</v>
      </c>
      <c r="H3212" s="1">
        <f t="shared" si="101"/>
        <v>7390</v>
      </c>
      <c r="I3212" t="s">
        <v>8</v>
      </c>
      <c r="J3212" t="s">
        <v>78</v>
      </c>
    </row>
    <row r="3213" spans="1:10" x14ac:dyDescent="0.25">
      <c r="A3213" t="s">
        <v>123</v>
      </c>
      <c r="B3213" t="s">
        <v>272</v>
      </c>
      <c r="C3213" t="str">
        <f t="shared" si="100"/>
        <v>Greenbelt -- Eastern Market</v>
      </c>
      <c r="D3213" s="1">
        <v>481</v>
      </c>
      <c r="E3213" t="s">
        <v>4</v>
      </c>
      <c r="F3213" t="s">
        <v>23</v>
      </c>
      <c r="G3213">
        <v>2</v>
      </c>
      <c r="H3213" s="1">
        <f t="shared" si="101"/>
        <v>962</v>
      </c>
      <c r="I3213" t="s">
        <v>8</v>
      </c>
      <c r="J3213" t="s">
        <v>78</v>
      </c>
    </row>
    <row r="3214" spans="1:10" x14ac:dyDescent="0.25">
      <c r="A3214" t="s">
        <v>123</v>
      </c>
      <c r="B3214" t="s">
        <v>275</v>
      </c>
      <c r="C3214" t="str">
        <f t="shared" si="100"/>
        <v>Greenbelt -- Farragut North</v>
      </c>
      <c r="D3214" s="1">
        <v>7642</v>
      </c>
      <c r="E3214" t="s">
        <v>4</v>
      </c>
      <c r="F3214" t="s">
        <v>15</v>
      </c>
      <c r="G3214">
        <v>2</v>
      </c>
      <c r="H3214" s="1">
        <f t="shared" si="101"/>
        <v>15284</v>
      </c>
      <c r="I3214" t="s">
        <v>8</v>
      </c>
      <c r="J3214" t="s">
        <v>78</v>
      </c>
    </row>
    <row r="3215" spans="1:10" x14ac:dyDescent="0.25">
      <c r="A3215" t="s">
        <v>123</v>
      </c>
      <c r="B3215" t="s">
        <v>276</v>
      </c>
      <c r="C3215" t="str">
        <f t="shared" si="100"/>
        <v>Greenbelt -- Farragut West</v>
      </c>
      <c r="D3215" s="1">
        <v>2920</v>
      </c>
      <c r="E3215" t="s">
        <v>4</v>
      </c>
      <c r="F3215" t="s">
        <v>23</v>
      </c>
      <c r="G3215">
        <v>2</v>
      </c>
      <c r="H3215" s="1">
        <f t="shared" si="101"/>
        <v>5840</v>
      </c>
      <c r="I3215" t="s">
        <v>8</v>
      </c>
      <c r="J3215" t="s">
        <v>78</v>
      </c>
    </row>
    <row r="3216" spans="1:10" x14ac:dyDescent="0.25">
      <c r="A3216" t="s">
        <v>123</v>
      </c>
      <c r="B3216" t="s">
        <v>277</v>
      </c>
      <c r="C3216" t="str">
        <f t="shared" si="100"/>
        <v>Greenbelt -- Federal Center SW</v>
      </c>
      <c r="D3216" s="1">
        <v>1069</v>
      </c>
      <c r="E3216" t="s">
        <v>4</v>
      </c>
      <c r="F3216" t="s">
        <v>23</v>
      </c>
      <c r="G3216">
        <v>2</v>
      </c>
      <c r="H3216" s="1">
        <f t="shared" si="101"/>
        <v>2138</v>
      </c>
      <c r="I3216" t="s">
        <v>8</v>
      </c>
      <c r="J3216" t="s">
        <v>78</v>
      </c>
    </row>
    <row r="3217" spans="1:10" x14ac:dyDescent="0.25">
      <c r="A3217" t="s">
        <v>123</v>
      </c>
      <c r="B3217" t="s">
        <v>278</v>
      </c>
      <c r="C3217" t="str">
        <f t="shared" si="100"/>
        <v>Greenbelt -- Federal Triangle</v>
      </c>
      <c r="D3217" s="1">
        <v>1896</v>
      </c>
      <c r="E3217" t="s">
        <v>4</v>
      </c>
      <c r="F3217" t="s">
        <v>23</v>
      </c>
      <c r="G3217">
        <v>2</v>
      </c>
      <c r="H3217" s="1">
        <f t="shared" si="101"/>
        <v>3792</v>
      </c>
      <c r="I3217" t="s">
        <v>8</v>
      </c>
      <c r="J3217" t="s">
        <v>78</v>
      </c>
    </row>
    <row r="3218" spans="1:10" x14ac:dyDescent="0.25">
      <c r="A3218" t="s">
        <v>123</v>
      </c>
      <c r="B3218" t="s">
        <v>279</v>
      </c>
      <c r="C3218" t="str">
        <f t="shared" si="100"/>
        <v>Greenbelt -- Foggy Bottom</v>
      </c>
      <c r="D3218" s="1">
        <v>3773</v>
      </c>
      <c r="E3218" t="s">
        <v>4</v>
      </c>
      <c r="F3218" t="s">
        <v>23</v>
      </c>
      <c r="G3218">
        <v>2</v>
      </c>
      <c r="H3218" s="1">
        <f t="shared" si="101"/>
        <v>7546</v>
      </c>
      <c r="I3218" t="s">
        <v>8</v>
      </c>
      <c r="J3218" t="s">
        <v>78</v>
      </c>
    </row>
    <row r="3219" spans="1:10" x14ac:dyDescent="0.25">
      <c r="A3219" t="s">
        <v>123</v>
      </c>
      <c r="B3219" t="s">
        <v>120</v>
      </c>
      <c r="C3219" t="str">
        <f t="shared" si="100"/>
        <v>Greenbelt -- Gallery Place-Chinatown</v>
      </c>
      <c r="D3219" s="1">
        <v>14103</v>
      </c>
      <c r="E3219" t="s">
        <v>4</v>
      </c>
      <c r="F3219" t="s">
        <v>117</v>
      </c>
      <c r="G3219">
        <v>1</v>
      </c>
      <c r="H3219" s="1">
        <f t="shared" si="101"/>
        <v>14103</v>
      </c>
      <c r="I3219" t="s">
        <v>8</v>
      </c>
      <c r="J3219" t="s">
        <v>78</v>
      </c>
    </row>
    <row r="3220" spans="1:10" x14ac:dyDescent="0.25">
      <c r="A3220" t="s">
        <v>123</v>
      </c>
      <c r="B3220" t="s">
        <v>121</v>
      </c>
      <c r="C3220" t="str">
        <f t="shared" si="100"/>
        <v>Greenbelt -- Georgia Avenue-Petworth</v>
      </c>
      <c r="D3220" s="1">
        <v>2287</v>
      </c>
      <c r="E3220" t="s">
        <v>4</v>
      </c>
      <c r="F3220" t="s">
        <v>7</v>
      </c>
      <c r="G3220">
        <v>1</v>
      </c>
      <c r="H3220" s="1">
        <f t="shared" si="101"/>
        <v>2287</v>
      </c>
      <c r="I3220" t="s">
        <v>8</v>
      </c>
      <c r="J3220" t="s">
        <v>78</v>
      </c>
    </row>
    <row r="3221" spans="1:10" x14ac:dyDescent="0.25">
      <c r="A3221" t="s">
        <v>123</v>
      </c>
      <c r="B3221" t="s">
        <v>128</v>
      </c>
      <c r="C3221" t="str">
        <f t="shared" si="100"/>
        <v>Greenbelt -- Judiciary Square</v>
      </c>
      <c r="D3221" s="1">
        <v>1920</v>
      </c>
      <c r="E3221" t="s">
        <v>4</v>
      </c>
      <c r="F3221" t="s">
        <v>15</v>
      </c>
      <c r="G3221">
        <v>2</v>
      </c>
      <c r="H3221" s="1">
        <f t="shared" si="101"/>
        <v>3840</v>
      </c>
      <c r="I3221" t="s">
        <v>8</v>
      </c>
      <c r="J3221" t="s">
        <v>78</v>
      </c>
    </row>
    <row r="3222" spans="1:10" x14ac:dyDescent="0.25">
      <c r="A3222" t="s">
        <v>123</v>
      </c>
      <c r="B3222" t="s">
        <v>132</v>
      </c>
      <c r="C3222" t="str">
        <f t="shared" si="100"/>
        <v>Greenbelt -- L'Enfant Plaza</v>
      </c>
      <c r="D3222" s="1">
        <v>11631</v>
      </c>
      <c r="E3222" t="s">
        <v>4</v>
      </c>
      <c r="F3222" t="s">
        <v>133</v>
      </c>
      <c r="G3222">
        <v>1</v>
      </c>
      <c r="H3222" s="1">
        <f t="shared" si="101"/>
        <v>11631</v>
      </c>
      <c r="I3222" t="s">
        <v>8</v>
      </c>
      <c r="J3222" t="s">
        <v>78</v>
      </c>
    </row>
    <row r="3223" spans="1:10" x14ac:dyDescent="0.25">
      <c r="A3223" t="s">
        <v>123</v>
      </c>
      <c r="B3223" t="s">
        <v>181</v>
      </c>
      <c r="C3223" t="str">
        <f t="shared" si="100"/>
        <v>Greenbelt -- McPherson Square</v>
      </c>
      <c r="D3223" s="1">
        <v>2620</v>
      </c>
      <c r="E3223" t="s">
        <v>4</v>
      </c>
      <c r="F3223" t="s">
        <v>23</v>
      </c>
      <c r="G3223">
        <v>2</v>
      </c>
      <c r="H3223" s="1">
        <f t="shared" si="101"/>
        <v>5240</v>
      </c>
      <c r="I3223" t="s">
        <v>8</v>
      </c>
      <c r="J3223" t="s">
        <v>78</v>
      </c>
    </row>
    <row r="3224" spans="1:10" x14ac:dyDescent="0.25">
      <c r="A3224" t="s">
        <v>123</v>
      </c>
      <c r="B3224" t="s">
        <v>183</v>
      </c>
      <c r="C3224" t="str">
        <f t="shared" si="100"/>
        <v>Greenbelt -- Metro Center</v>
      </c>
      <c r="D3224" s="1">
        <v>4513</v>
      </c>
      <c r="E3224" t="s">
        <v>4</v>
      </c>
      <c r="F3224" t="s">
        <v>184</v>
      </c>
      <c r="G3224">
        <v>2</v>
      </c>
      <c r="H3224" s="1">
        <f t="shared" si="101"/>
        <v>9026</v>
      </c>
      <c r="I3224" t="s">
        <v>8</v>
      </c>
      <c r="J3224" t="s">
        <v>78</v>
      </c>
    </row>
    <row r="3225" spans="1:10" x14ac:dyDescent="0.25">
      <c r="A3225" t="s">
        <v>123</v>
      </c>
      <c r="B3225" t="s">
        <v>249</v>
      </c>
      <c r="C3225" t="str">
        <f t="shared" si="100"/>
        <v>Greenbelt -- Mt. Vernon Square-UDC</v>
      </c>
      <c r="D3225" s="1">
        <v>4374</v>
      </c>
      <c r="E3225" t="s">
        <v>4</v>
      </c>
      <c r="F3225" t="s">
        <v>7</v>
      </c>
      <c r="G3225">
        <v>1</v>
      </c>
      <c r="H3225" s="1">
        <f t="shared" si="101"/>
        <v>4374</v>
      </c>
      <c r="I3225" t="s">
        <v>8</v>
      </c>
      <c r="J3225" t="s">
        <v>78</v>
      </c>
    </row>
    <row r="3226" spans="1:10" x14ac:dyDescent="0.25">
      <c r="A3226" t="s">
        <v>123</v>
      </c>
      <c r="B3226" t="s">
        <v>250</v>
      </c>
      <c r="C3226" t="str">
        <f t="shared" si="100"/>
        <v>Greenbelt -- Navy Yard</v>
      </c>
      <c r="D3226" s="1">
        <v>3761</v>
      </c>
      <c r="E3226" t="s">
        <v>4</v>
      </c>
      <c r="F3226" t="s">
        <v>4</v>
      </c>
      <c r="G3226">
        <v>1</v>
      </c>
      <c r="H3226" s="1">
        <f t="shared" si="101"/>
        <v>3761</v>
      </c>
      <c r="I3226" t="s">
        <v>8</v>
      </c>
      <c r="J3226" t="s">
        <v>78</v>
      </c>
    </row>
    <row r="3227" spans="1:10" x14ac:dyDescent="0.25">
      <c r="A3227" t="s">
        <v>123</v>
      </c>
      <c r="B3227" t="s">
        <v>155</v>
      </c>
      <c r="C3227" t="str">
        <f t="shared" si="100"/>
        <v>Greenbelt -- New York Ave</v>
      </c>
      <c r="D3227" s="1">
        <v>1918</v>
      </c>
      <c r="E3227" t="s">
        <v>4</v>
      </c>
      <c r="F3227" t="s">
        <v>15</v>
      </c>
      <c r="G3227">
        <v>2</v>
      </c>
      <c r="H3227" s="1">
        <f t="shared" si="101"/>
        <v>3836</v>
      </c>
      <c r="I3227" t="s">
        <v>8</v>
      </c>
      <c r="J3227" t="s">
        <v>78</v>
      </c>
    </row>
    <row r="3228" spans="1:10" x14ac:dyDescent="0.25">
      <c r="A3228" t="s">
        <v>123</v>
      </c>
      <c r="B3228" t="s">
        <v>158</v>
      </c>
      <c r="C3228" t="str">
        <f t="shared" si="100"/>
        <v>Greenbelt -- Potomac Avenue</v>
      </c>
      <c r="D3228" s="1">
        <v>186</v>
      </c>
      <c r="E3228" t="s">
        <v>4</v>
      </c>
      <c r="F3228" t="s">
        <v>23</v>
      </c>
      <c r="G3228">
        <v>2</v>
      </c>
      <c r="H3228" s="1">
        <f t="shared" si="101"/>
        <v>372</v>
      </c>
      <c r="I3228" t="s">
        <v>8</v>
      </c>
      <c r="J3228" t="s">
        <v>78</v>
      </c>
    </row>
    <row r="3229" spans="1:10" x14ac:dyDescent="0.25">
      <c r="A3229" t="s">
        <v>123</v>
      </c>
      <c r="B3229" t="s">
        <v>165</v>
      </c>
      <c r="C3229" t="str">
        <f t="shared" si="100"/>
        <v>Greenbelt -- Shaw-Howard University</v>
      </c>
      <c r="D3229" s="1">
        <v>2766</v>
      </c>
      <c r="E3229" t="s">
        <v>4</v>
      </c>
      <c r="F3229" t="s">
        <v>7</v>
      </c>
      <c r="G3229">
        <v>1</v>
      </c>
      <c r="H3229" s="1">
        <f t="shared" si="101"/>
        <v>2766</v>
      </c>
      <c r="I3229" t="s">
        <v>8</v>
      </c>
      <c r="J3229" t="s">
        <v>78</v>
      </c>
    </row>
    <row r="3230" spans="1:10" x14ac:dyDescent="0.25">
      <c r="A3230" t="s">
        <v>123</v>
      </c>
      <c r="B3230" t="s">
        <v>167</v>
      </c>
      <c r="C3230" t="str">
        <f t="shared" si="100"/>
        <v>Greenbelt -- Smithsonian</v>
      </c>
      <c r="D3230" s="1">
        <v>3442</v>
      </c>
      <c r="E3230" t="s">
        <v>4</v>
      </c>
      <c r="F3230" t="s">
        <v>23</v>
      </c>
      <c r="G3230">
        <v>2</v>
      </c>
      <c r="H3230" s="1">
        <f t="shared" si="101"/>
        <v>6884</v>
      </c>
      <c r="I3230" t="s">
        <v>8</v>
      </c>
      <c r="J3230" t="s">
        <v>78</v>
      </c>
    </row>
    <row r="3231" spans="1:10" x14ac:dyDescent="0.25">
      <c r="A3231" t="s">
        <v>123</v>
      </c>
      <c r="B3231" t="s">
        <v>170</v>
      </c>
      <c r="C3231" t="str">
        <f t="shared" si="100"/>
        <v>Greenbelt -- Stadium-Armory</v>
      </c>
      <c r="D3231" s="1">
        <v>434</v>
      </c>
      <c r="E3231" t="s">
        <v>4</v>
      </c>
      <c r="F3231" t="s">
        <v>23</v>
      </c>
      <c r="G3231">
        <v>2</v>
      </c>
      <c r="H3231" s="1">
        <f t="shared" si="101"/>
        <v>868</v>
      </c>
      <c r="I3231" t="s">
        <v>8</v>
      </c>
      <c r="J3231" t="s">
        <v>78</v>
      </c>
    </row>
    <row r="3232" spans="1:10" x14ac:dyDescent="0.25">
      <c r="A3232" t="s">
        <v>123</v>
      </c>
      <c r="B3232" t="s">
        <v>61</v>
      </c>
      <c r="C3232" t="str">
        <f t="shared" si="100"/>
        <v>Greenbelt -- Tenleytown-AU</v>
      </c>
      <c r="D3232" s="1">
        <v>707</v>
      </c>
      <c r="E3232" t="s">
        <v>4</v>
      </c>
      <c r="F3232" t="s">
        <v>15</v>
      </c>
      <c r="G3232">
        <v>2</v>
      </c>
      <c r="H3232" s="1">
        <f t="shared" si="101"/>
        <v>1414</v>
      </c>
      <c r="I3232" t="s">
        <v>8</v>
      </c>
      <c r="J3232" t="s">
        <v>78</v>
      </c>
    </row>
    <row r="3233" spans="1:10" x14ac:dyDescent="0.25">
      <c r="A3233" t="s">
        <v>123</v>
      </c>
      <c r="B3233" t="s">
        <v>64</v>
      </c>
      <c r="C3233" t="str">
        <f t="shared" si="100"/>
        <v>Greenbelt -- U Street-Cardozo</v>
      </c>
      <c r="D3233" s="1">
        <v>4394</v>
      </c>
      <c r="E3233" t="s">
        <v>4</v>
      </c>
      <c r="F3233" t="s">
        <v>7</v>
      </c>
      <c r="G3233">
        <v>1</v>
      </c>
      <c r="H3233" s="1">
        <f t="shared" si="101"/>
        <v>4394</v>
      </c>
      <c r="I3233" t="s">
        <v>8</v>
      </c>
      <c r="J3233" t="s">
        <v>78</v>
      </c>
    </row>
    <row r="3234" spans="1:10" x14ac:dyDescent="0.25">
      <c r="A3234" t="s">
        <v>123</v>
      </c>
      <c r="B3234" t="s">
        <v>65</v>
      </c>
      <c r="C3234" t="str">
        <f t="shared" si="100"/>
        <v>Greenbelt -- Union Station</v>
      </c>
      <c r="D3234" s="1">
        <v>5161</v>
      </c>
      <c r="E3234" t="s">
        <v>4</v>
      </c>
      <c r="F3234" t="s">
        <v>15</v>
      </c>
      <c r="G3234">
        <v>2</v>
      </c>
      <c r="H3234" s="1">
        <f t="shared" si="101"/>
        <v>10322</v>
      </c>
      <c r="I3234" t="s">
        <v>8</v>
      </c>
      <c r="J3234" t="s">
        <v>78</v>
      </c>
    </row>
    <row r="3235" spans="1:10" x14ac:dyDescent="0.25">
      <c r="A3235" t="s">
        <v>123</v>
      </c>
      <c r="B3235" t="s">
        <v>199</v>
      </c>
      <c r="C3235" t="str">
        <f t="shared" si="100"/>
        <v>Greenbelt -- Van Ness-UDC</v>
      </c>
      <c r="D3235" s="1">
        <v>564</v>
      </c>
      <c r="E3235" t="s">
        <v>4</v>
      </c>
      <c r="F3235" t="s">
        <v>15</v>
      </c>
      <c r="G3235">
        <v>2</v>
      </c>
      <c r="H3235" s="1">
        <f t="shared" si="101"/>
        <v>1128</v>
      </c>
      <c r="I3235" t="s">
        <v>8</v>
      </c>
      <c r="J3235" t="s">
        <v>78</v>
      </c>
    </row>
    <row r="3236" spans="1:10" x14ac:dyDescent="0.25">
      <c r="A3236" t="s">
        <v>123</v>
      </c>
      <c r="B3236" t="s">
        <v>202</v>
      </c>
      <c r="C3236" t="str">
        <f t="shared" si="100"/>
        <v>Greenbelt -- Waterfront</v>
      </c>
      <c r="D3236" s="1">
        <v>951</v>
      </c>
      <c r="E3236" t="s">
        <v>4</v>
      </c>
      <c r="F3236" t="s">
        <v>7</v>
      </c>
      <c r="G3236">
        <v>1</v>
      </c>
      <c r="H3236" s="1">
        <f t="shared" si="101"/>
        <v>951</v>
      </c>
      <c r="I3236" t="s">
        <v>8</v>
      </c>
      <c r="J3236" t="s">
        <v>78</v>
      </c>
    </row>
    <row r="3237" spans="1:10" x14ac:dyDescent="0.25">
      <c r="A3237" t="s">
        <v>123</v>
      </c>
      <c r="B3237" t="s">
        <v>91</v>
      </c>
      <c r="C3237" t="str">
        <f t="shared" si="100"/>
        <v>Greenbelt -- Woodley Park-Zoo</v>
      </c>
      <c r="D3237" s="1">
        <v>928</v>
      </c>
      <c r="E3237" t="s">
        <v>4</v>
      </c>
      <c r="F3237" t="s">
        <v>15</v>
      </c>
      <c r="G3237">
        <v>2</v>
      </c>
      <c r="H3237" s="1">
        <f t="shared" si="101"/>
        <v>1856</v>
      </c>
      <c r="I3237" t="s">
        <v>8</v>
      </c>
      <c r="J3237" t="s">
        <v>78</v>
      </c>
    </row>
    <row r="3238" spans="1:10" x14ac:dyDescent="0.25">
      <c r="A3238" t="s">
        <v>124</v>
      </c>
      <c r="B3238" t="s">
        <v>6</v>
      </c>
      <c r="C3238" t="str">
        <f t="shared" si="100"/>
        <v>Greensboro -- Archives-Navy Memorial</v>
      </c>
      <c r="D3238" s="1">
        <v>55</v>
      </c>
      <c r="E3238" t="s">
        <v>125</v>
      </c>
      <c r="F3238" t="s">
        <v>7</v>
      </c>
      <c r="G3238">
        <v>2</v>
      </c>
      <c r="H3238" s="1">
        <f t="shared" si="101"/>
        <v>110</v>
      </c>
      <c r="I3238" t="s">
        <v>8</v>
      </c>
      <c r="J3238" t="s">
        <v>78</v>
      </c>
    </row>
    <row r="3239" spans="1:10" x14ac:dyDescent="0.25">
      <c r="A3239" t="s">
        <v>124</v>
      </c>
      <c r="B3239" t="s">
        <v>22</v>
      </c>
      <c r="C3239" t="str">
        <f t="shared" si="100"/>
        <v>Greensboro -- Capitol South</v>
      </c>
      <c r="D3239" s="1">
        <v>138</v>
      </c>
      <c r="E3239" t="s">
        <v>125</v>
      </c>
      <c r="F3239" t="s">
        <v>23</v>
      </c>
      <c r="G3239">
        <v>1</v>
      </c>
      <c r="H3239" s="1">
        <f t="shared" si="101"/>
        <v>138</v>
      </c>
      <c r="I3239" t="s">
        <v>8</v>
      </c>
      <c r="J3239" t="s">
        <v>78</v>
      </c>
    </row>
    <row r="3240" spans="1:10" x14ac:dyDescent="0.25">
      <c r="A3240" t="s">
        <v>124</v>
      </c>
      <c r="B3240" t="s">
        <v>27</v>
      </c>
      <c r="C3240" t="str">
        <f t="shared" si="100"/>
        <v>Greensboro -- Cleveland Park</v>
      </c>
      <c r="D3240" s="1">
        <v>31</v>
      </c>
      <c r="E3240" t="s">
        <v>125</v>
      </c>
      <c r="F3240" t="s">
        <v>15</v>
      </c>
      <c r="G3240">
        <v>2</v>
      </c>
      <c r="H3240" s="1">
        <f t="shared" si="101"/>
        <v>62</v>
      </c>
      <c r="I3240" t="s">
        <v>8</v>
      </c>
      <c r="J3240" t="s">
        <v>78</v>
      </c>
    </row>
    <row r="3241" spans="1:10" x14ac:dyDescent="0.25">
      <c r="A3241" t="s">
        <v>124</v>
      </c>
      <c r="B3241" t="s">
        <v>154</v>
      </c>
      <c r="C3241" t="str">
        <f t="shared" si="100"/>
        <v>Greensboro -- Columbia Heights</v>
      </c>
      <c r="D3241" s="1">
        <v>140</v>
      </c>
      <c r="E3241" t="s">
        <v>125</v>
      </c>
      <c r="F3241" t="s">
        <v>7</v>
      </c>
      <c r="G3241">
        <v>2</v>
      </c>
      <c r="H3241" s="1">
        <f t="shared" si="101"/>
        <v>280</v>
      </c>
      <c r="I3241" t="s">
        <v>8</v>
      </c>
      <c r="J3241" t="s">
        <v>78</v>
      </c>
    </row>
    <row r="3242" spans="1:10" x14ac:dyDescent="0.25">
      <c r="A3242" t="s">
        <v>124</v>
      </c>
      <c r="B3242" t="s">
        <v>270</v>
      </c>
      <c r="C3242" t="str">
        <f t="shared" si="100"/>
        <v>Greensboro -- Dupont Circle</v>
      </c>
      <c r="D3242" s="1">
        <v>278</v>
      </c>
      <c r="E3242" t="s">
        <v>125</v>
      </c>
      <c r="F3242" t="s">
        <v>15</v>
      </c>
      <c r="G3242">
        <v>2</v>
      </c>
      <c r="H3242" s="1">
        <f t="shared" si="101"/>
        <v>556</v>
      </c>
      <c r="I3242" t="s">
        <v>8</v>
      </c>
      <c r="J3242" t="s">
        <v>78</v>
      </c>
    </row>
    <row r="3243" spans="1:10" x14ac:dyDescent="0.25">
      <c r="A3243" t="s">
        <v>124</v>
      </c>
      <c r="B3243" t="s">
        <v>272</v>
      </c>
      <c r="C3243" t="str">
        <f t="shared" si="100"/>
        <v>Greensboro -- Eastern Market</v>
      </c>
      <c r="D3243" s="1">
        <v>201</v>
      </c>
      <c r="E3243" t="s">
        <v>125</v>
      </c>
      <c r="F3243" t="s">
        <v>23</v>
      </c>
      <c r="G3243">
        <v>1</v>
      </c>
      <c r="H3243" s="1">
        <f t="shared" si="101"/>
        <v>201</v>
      </c>
      <c r="I3243" t="s">
        <v>8</v>
      </c>
      <c r="J3243" t="s">
        <v>78</v>
      </c>
    </row>
    <row r="3244" spans="1:10" x14ac:dyDescent="0.25">
      <c r="A3244" t="s">
        <v>124</v>
      </c>
      <c r="B3244" t="s">
        <v>275</v>
      </c>
      <c r="C3244" t="str">
        <f t="shared" si="100"/>
        <v>Greensboro -- Farragut North</v>
      </c>
      <c r="D3244" s="1">
        <v>10</v>
      </c>
      <c r="E3244" t="s">
        <v>125</v>
      </c>
      <c r="F3244" t="s">
        <v>15</v>
      </c>
      <c r="G3244">
        <v>2</v>
      </c>
      <c r="H3244" s="1">
        <f t="shared" si="101"/>
        <v>20</v>
      </c>
      <c r="I3244" t="s">
        <v>8</v>
      </c>
      <c r="J3244" t="s">
        <v>78</v>
      </c>
    </row>
    <row r="3245" spans="1:10" x14ac:dyDescent="0.25">
      <c r="A3245" t="s">
        <v>124</v>
      </c>
      <c r="B3245" t="s">
        <v>276</v>
      </c>
      <c r="C3245" t="str">
        <f t="shared" si="100"/>
        <v>Greensboro -- Farragut West</v>
      </c>
      <c r="D3245" s="1">
        <v>1839</v>
      </c>
      <c r="E3245" t="s">
        <v>125</v>
      </c>
      <c r="F3245" t="s">
        <v>23</v>
      </c>
      <c r="G3245">
        <v>1</v>
      </c>
      <c r="H3245" s="1">
        <f t="shared" si="101"/>
        <v>1839</v>
      </c>
      <c r="I3245" t="s">
        <v>8</v>
      </c>
      <c r="J3245" t="s">
        <v>78</v>
      </c>
    </row>
    <row r="3246" spans="1:10" x14ac:dyDescent="0.25">
      <c r="A3246" t="s">
        <v>124</v>
      </c>
      <c r="B3246" t="s">
        <v>277</v>
      </c>
      <c r="C3246" t="str">
        <f t="shared" si="100"/>
        <v>Greensboro -- Federal Center SW</v>
      </c>
      <c r="D3246" s="1">
        <v>133</v>
      </c>
      <c r="E3246" t="s">
        <v>125</v>
      </c>
      <c r="F3246" t="s">
        <v>23</v>
      </c>
      <c r="G3246">
        <v>1</v>
      </c>
      <c r="H3246" s="1">
        <f t="shared" si="101"/>
        <v>133</v>
      </c>
      <c r="I3246" t="s">
        <v>8</v>
      </c>
      <c r="J3246" t="s">
        <v>78</v>
      </c>
    </row>
    <row r="3247" spans="1:10" x14ac:dyDescent="0.25">
      <c r="A3247" t="s">
        <v>124</v>
      </c>
      <c r="B3247" t="s">
        <v>278</v>
      </c>
      <c r="C3247" t="str">
        <f t="shared" si="100"/>
        <v>Greensboro -- Federal Triangle</v>
      </c>
      <c r="D3247" s="1">
        <v>349</v>
      </c>
      <c r="E3247" t="s">
        <v>125</v>
      </c>
      <c r="F3247" t="s">
        <v>23</v>
      </c>
      <c r="G3247">
        <v>1</v>
      </c>
      <c r="H3247" s="1">
        <f t="shared" si="101"/>
        <v>349</v>
      </c>
      <c r="I3247" t="s">
        <v>8</v>
      </c>
      <c r="J3247" t="s">
        <v>78</v>
      </c>
    </row>
    <row r="3248" spans="1:10" x14ac:dyDescent="0.25">
      <c r="A3248" t="s">
        <v>124</v>
      </c>
      <c r="B3248" t="s">
        <v>279</v>
      </c>
      <c r="C3248" t="str">
        <f t="shared" si="100"/>
        <v>Greensboro -- Foggy Bottom</v>
      </c>
      <c r="D3248" s="1">
        <v>1387</v>
      </c>
      <c r="E3248" t="s">
        <v>125</v>
      </c>
      <c r="F3248" t="s">
        <v>23</v>
      </c>
      <c r="G3248">
        <v>1</v>
      </c>
      <c r="H3248" s="1">
        <f t="shared" si="101"/>
        <v>1387</v>
      </c>
      <c r="I3248" t="s">
        <v>8</v>
      </c>
      <c r="J3248" t="s">
        <v>78</v>
      </c>
    </row>
    <row r="3249" spans="1:10" x14ac:dyDescent="0.25">
      <c r="A3249" t="s">
        <v>124</v>
      </c>
      <c r="B3249" t="s">
        <v>120</v>
      </c>
      <c r="C3249" t="str">
        <f t="shared" si="100"/>
        <v>Greensboro -- Gallery Place-Chinatown</v>
      </c>
      <c r="D3249" s="1">
        <v>365</v>
      </c>
      <c r="E3249" t="s">
        <v>125</v>
      </c>
      <c r="F3249" t="s">
        <v>117</v>
      </c>
      <c r="G3249">
        <v>2</v>
      </c>
      <c r="H3249" s="1">
        <f t="shared" si="101"/>
        <v>730</v>
      </c>
      <c r="I3249" t="s">
        <v>8</v>
      </c>
      <c r="J3249" t="s">
        <v>78</v>
      </c>
    </row>
    <row r="3250" spans="1:10" x14ac:dyDescent="0.25">
      <c r="A3250" t="s">
        <v>124</v>
      </c>
      <c r="B3250" t="s">
        <v>128</v>
      </c>
      <c r="C3250" t="str">
        <f t="shared" si="100"/>
        <v>Greensboro -- Judiciary Square</v>
      </c>
      <c r="D3250" s="1">
        <v>147</v>
      </c>
      <c r="E3250" t="s">
        <v>125</v>
      </c>
      <c r="F3250" t="s">
        <v>15</v>
      </c>
      <c r="G3250">
        <v>2</v>
      </c>
      <c r="H3250" s="1">
        <f t="shared" si="101"/>
        <v>294</v>
      </c>
      <c r="I3250" t="s">
        <v>8</v>
      </c>
      <c r="J3250" t="s">
        <v>78</v>
      </c>
    </row>
    <row r="3251" spans="1:10" x14ac:dyDescent="0.25">
      <c r="A3251" t="s">
        <v>124</v>
      </c>
      <c r="B3251" t="s">
        <v>132</v>
      </c>
      <c r="C3251" t="str">
        <f t="shared" si="100"/>
        <v>Greensboro -- L'Enfant Plaza</v>
      </c>
      <c r="D3251" s="1">
        <v>361</v>
      </c>
      <c r="E3251" t="s">
        <v>125</v>
      </c>
      <c r="F3251" t="s">
        <v>133</v>
      </c>
      <c r="G3251">
        <v>1</v>
      </c>
      <c r="H3251" s="1">
        <f t="shared" si="101"/>
        <v>361</v>
      </c>
      <c r="I3251" t="s">
        <v>8</v>
      </c>
      <c r="J3251" t="s">
        <v>78</v>
      </c>
    </row>
    <row r="3252" spans="1:10" x14ac:dyDescent="0.25">
      <c r="A3252" t="s">
        <v>124</v>
      </c>
      <c r="B3252" t="s">
        <v>181</v>
      </c>
      <c r="C3252" t="str">
        <f t="shared" si="100"/>
        <v>Greensboro -- McPherson Square</v>
      </c>
      <c r="D3252" s="1">
        <v>1540</v>
      </c>
      <c r="E3252" t="s">
        <v>125</v>
      </c>
      <c r="F3252" t="s">
        <v>23</v>
      </c>
      <c r="G3252">
        <v>1</v>
      </c>
      <c r="H3252" s="1">
        <f t="shared" si="101"/>
        <v>1540</v>
      </c>
      <c r="I3252" t="s">
        <v>8</v>
      </c>
      <c r="J3252" t="s">
        <v>78</v>
      </c>
    </row>
    <row r="3253" spans="1:10" x14ac:dyDescent="0.25">
      <c r="A3253" t="s">
        <v>124</v>
      </c>
      <c r="B3253" t="s">
        <v>183</v>
      </c>
      <c r="C3253" t="str">
        <f t="shared" si="100"/>
        <v>Greensboro -- Metro Center</v>
      </c>
      <c r="D3253" s="1">
        <v>895</v>
      </c>
      <c r="E3253" t="s">
        <v>125</v>
      </c>
      <c r="F3253" t="s">
        <v>184</v>
      </c>
      <c r="G3253">
        <v>1</v>
      </c>
      <c r="H3253" s="1">
        <f t="shared" si="101"/>
        <v>895</v>
      </c>
      <c r="I3253" t="s">
        <v>8</v>
      </c>
      <c r="J3253" t="s">
        <v>78</v>
      </c>
    </row>
    <row r="3254" spans="1:10" x14ac:dyDescent="0.25">
      <c r="A3254" t="s">
        <v>124</v>
      </c>
      <c r="B3254" t="s">
        <v>249</v>
      </c>
      <c r="C3254" t="str">
        <f t="shared" si="100"/>
        <v>Greensboro -- Mt. Vernon Square-UDC</v>
      </c>
      <c r="D3254" s="1">
        <v>109</v>
      </c>
      <c r="E3254" t="s">
        <v>125</v>
      </c>
      <c r="F3254" t="s">
        <v>7</v>
      </c>
      <c r="G3254">
        <v>2</v>
      </c>
      <c r="H3254" s="1">
        <f t="shared" si="101"/>
        <v>218</v>
      </c>
      <c r="I3254" t="s">
        <v>8</v>
      </c>
      <c r="J3254" t="s">
        <v>78</v>
      </c>
    </row>
    <row r="3255" spans="1:10" x14ac:dyDescent="0.25">
      <c r="A3255" t="s">
        <v>124</v>
      </c>
      <c r="B3255" t="s">
        <v>250</v>
      </c>
      <c r="C3255" t="str">
        <f t="shared" si="100"/>
        <v>Greensboro -- Navy Yard</v>
      </c>
      <c r="D3255" s="1">
        <v>183</v>
      </c>
      <c r="E3255" t="s">
        <v>125</v>
      </c>
      <c r="F3255" t="s">
        <v>4</v>
      </c>
      <c r="G3255">
        <v>2</v>
      </c>
      <c r="H3255" s="1">
        <f t="shared" si="101"/>
        <v>366</v>
      </c>
      <c r="I3255" t="s">
        <v>8</v>
      </c>
      <c r="J3255" t="s">
        <v>78</v>
      </c>
    </row>
    <row r="3256" spans="1:10" x14ac:dyDescent="0.25">
      <c r="A3256" t="s">
        <v>124</v>
      </c>
      <c r="B3256" t="s">
        <v>155</v>
      </c>
      <c r="C3256" t="str">
        <f t="shared" si="100"/>
        <v>Greensboro -- New York Ave</v>
      </c>
      <c r="D3256" s="1">
        <v>231</v>
      </c>
      <c r="E3256" t="s">
        <v>125</v>
      </c>
      <c r="F3256" t="s">
        <v>15</v>
      </c>
      <c r="G3256">
        <v>2</v>
      </c>
      <c r="H3256" s="1">
        <f t="shared" si="101"/>
        <v>462</v>
      </c>
      <c r="I3256" t="s">
        <v>8</v>
      </c>
      <c r="J3256" t="s">
        <v>78</v>
      </c>
    </row>
    <row r="3257" spans="1:10" x14ac:dyDescent="0.25">
      <c r="A3257" t="s">
        <v>124</v>
      </c>
      <c r="B3257" t="s">
        <v>158</v>
      </c>
      <c r="C3257" t="str">
        <f t="shared" si="100"/>
        <v>Greensboro -- Potomac Avenue</v>
      </c>
      <c r="D3257" s="1">
        <v>106</v>
      </c>
      <c r="E3257" t="s">
        <v>125</v>
      </c>
      <c r="F3257" t="s">
        <v>23</v>
      </c>
      <c r="G3257">
        <v>1</v>
      </c>
      <c r="H3257" s="1">
        <f t="shared" si="101"/>
        <v>106</v>
      </c>
      <c r="I3257" t="s">
        <v>8</v>
      </c>
      <c r="J3257" t="s">
        <v>78</v>
      </c>
    </row>
    <row r="3258" spans="1:10" x14ac:dyDescent="0.25">
      <c r="A3258" t="s">
        <v>124</v>
      </c>
      <c r="B3258" t="s">
        <v>165</v>
      </c>
      <c r="C3258" t="str">
        <f t="shared" si="100"/>
        <v>Greensboro -- Shaw-Howard University</v>
      </c>
      <c r="D3258" s="1">
        <v>173</v>
      </c>
      <c r="E3258" t="s">
        <v>125</v>
      </c>
      <c r="F3258" t="s">
        <v>7</v>
      </c>
      <c r="G3258">
        <v>2</v>
      </c>
      <c r="H3258" s="1">
        <f t="shared" si="101"/>
        <v>346</v>
      </c>
      <c r="I3258" t="s">
        <v>8</v>
      </c>
      <c r="J3258" t="s">
        <v>78</v>
      </c>
    </row>
    <row r="3259" spans="1:10" x14ac:dyDescent="0.25">
      <c r="A3259" t="s">
        <v>124</v>
      </c>
      <c r="B3259" t="s">
        <v>167</v>
      </c>
      <c r="C3259" t="str">
        <f t="shared" si="100"/>
        <v>Greensboro -- Smithsonian</v>
      </c>
      <c r="D3259" s="1">
        <v>565</v>
      </c>
      <c r="E3259" t="s">
        <v>125</v>
      </c>
      <c r="F3259" t="s">
        <v>23</v>
      </c>
      <c r="G3259">
        <v>1</v>
      </c>
      <c r="H3259" s="1">
        <f t="shared" si="101"/>
        <v>565</v>
      </c>
      <c r="I3259" t="s">
        <v>8</v>
      </c>
      <c r="J3259" t="s">
        <v>78</v>
      </c>
    </row>
    <row r="3260" spans="1:10" x14ac:dyDescent="0.25">
      <c r="A3260" t="s">
        <v>124</v>
      </c>
      <c r="B3260" t="s">
        <v>170</v>
      </c>
      <c r="C3260" t="str">
        <f t="shared" si="100"/>
        <v>Greensboro -- Stadium-Armory</v>
      </c>
      <c r="D3260" s="1">
        <v>73</v>
      </c>
      <c r="E3260" t="s">
        <v>125</v>
      </c>
      <c r="F3260" t="s">
        <v>23</v>
      </c>
      <c r="G3260">
        <v>1</v>
      </c>
      <c r="H3260" s="1">
        <f t="shared" si="101"/>
        <v>73</v>
      </c>
      <c r="I3260" t="s">
        <v>8</v>
      </c>
      <c r="J3260" t="s">
        <v>78</v>
      </c>
    </row>
    <row r="3261" spans="1:10" x14ac:dyDescent="0.25">
      <c r="A3261" t="s">
        <v>124</v>
      </c>
      <c r="B3261" t="s">
        <v>61</v>
      </c>
      <c r="C3261" t="str">
        <f t="shared" si="100"/>
        <v>Greensboro -- Tenleytown-AU</v>
      </c>
      <c r="D3261" s="1">
        <v>78</v>
      </c>
      <c r="E3261" t="s">
        <v>125</v>
      </c>
      <c r="F3261" t="s">
        <v>15</v>
      </c>
      <c r="G3261">
        <v>2</v>
      </c>
      <c r="H3261" s="1">
        <f t="shared" si="101"/>
        <v>156</v>
      </c>
      <c r="I3261" t="s">
        <v>8</v>
      </c>
      <c r="J3261" t="s">
        <v>78</v>
      </c>
    </row>
    <row r="3262" spans="1:10" x14ac:dyDescent="0.25">
      <c r="A3262" t="s">
        <v>124</v>
      </c>
      <c r="B3262" t="s">
        <v>64</v>
      </c>
      <c r="C3262" t="str">
        <f t="shared" si="100"/>
        <v>Greensboro -- U Street-Cardozo</v>
      </c>
      <c r="D3262" s="1">
        <v>132</v>
      </c>
      <c r="E3262" t="s">
        <v>125</v>
      </c>
      <c r="F3262" t="s">
        <v>7</v>
      </c>
      <c r="G3262">
        <v>2</v>
      </c>
      <c r="H3262" s="1">
        <f t="shared" si="101"/>
        <v>264</v>
      </c>
      <c r="I3262" t="s">
        <v>8</v>
      </c>
      <c r="J3262" t="s">
        <v>78</v>
      </c>
    </row>
    <row r="3263" spans="1:10" x14ac:dyDescent="0.25">
      <c r="A3263" t="s">
        <v>124</v>
      </c>
      <c r="B3263" t="s">
        <v>65</v>
      </c>
      <c r="C3263" t="str">
        <f t="shared" si="100"/>
        <v>Greensboro -- Union Station</v>
      </c>
      <c r="D3263" s="1">
        <v>679</v>
      </c>
      <c r="E3263" t="s">
        <v>125</v>
      </c>
      <c r="F3263" t="s">
        <v>15</v>
      </c>
      <c r="G3263">
        <v>2</v>
      </c>
      <c r="H3263" s="1">
        <f t="shared" si="101"/>
        <v>1358</v>
      </c>
      <c r="I3263" t="s">
        <v>8</v>
      </c>
      <c r="J3263" t="s">
        <v>78</v>
      </c>
    </row>
    <row r="3264" spans="1:10" x14ac:dyDescent="0.25">
      <c r="A3264" t="s">
        <v>124</v>
      </c>
      <c r="B3264" t="s">
        <v>199</v>
      </c>
      <c r="C3264" t="str">
        <f t="shared" si="100"/>
        <v>Greensboro -- Van Ness-UDC</v>
      </c>
      <c r="D3264" s="1">
        <v>36</v>
      </c>
      <c r="E3264" t="s">
        <v>125</v>
      </c>
      <c r="F3264" t="s">
        <v>15</v>
      </c>
      <c r="G3264">
        <v>2</v>
      </c>
      <c r="H3264" s="1">
        <f t="shared" si="101"/>
        <v>72</v>
      </c>
      <c r="I3264" t="s">
        <v>8</v>
      </c>
      <c r="J3264" t="s">
        <v>78</v>
      </c>
    </row>
    <row r="3265" spans="1:10" x14ac:dyDescent="0.25">
      <c r="A3265" t="s">
        <v>124</v>
      </c>
      <c r="B3265" t="s">
        <v>91</v>
      </c>
      <c r="C3265" t="str">
        <f t="shared" si="100"/>
        <v>Greensboro -- Woodley Park-Zoo</v>
      </c>
      <c r="D3265" s="1">
        <v>142</v>
      </c>
      <c r="E3265" t="s">
        <v>125</v>
      </c>
      <c r="F3265" t="s">
        <v>15</v>
      </c>
      <c r="G3265">
        <v>2</v>
      </c>
      <c r="H3265" s="1">
        <f t="shared" si="101"/>
        <v>284</v>
      </c>
      <c r="I3265" t="s">
        <v>8</v>
      </c>
      <c r="J3265" t="s">
        <v>78</v>
      </c>
    </row>
    <row r="3266" spans="1:10" x14ac:dyDescent="0.25">
      <c r="A3266" t="s">
        <v>126</v>
      </c>
      <c r="B3266" t="s">
        <v>6</v>
      </c>
      <c r="C3266" t="str">
        <f t="shared" ref="C3266:C3329" si="102">(A3266&amp;" -- "&amp;B3266)</f>
        <v>Grosvenor -- Archives-Navy Memorial</v>
      </c>
      <c r="D3266" s="1">
        <v>447</v>
      </c>
      <c r="E3266" t="s">
        <v>15</v>
      </c>
      <c r="F3266" t="s">
        <v>7</v>
      </c>
      <c r="G3266">
        <v>2</v>
      </c>
      <c r="H3266" s="1">
        <f t="shared" ref="H3266:H3329" si="103">D3266*G3266</f>
        <v>894</v>
      </c>
      <c r="I3266" t="s">
        <v>8</v>
      </c>
      <c r="J3266" t="s">
        <v>78</v>
      </c>
    </row>
    <row r="3267" spans="1:10" x14ac:dyDescent="0.25">
      <c r="A3267" t="s">
        <v>126</v>
      </c>
      <c r="B3267" t="s">
        <v>22</v>
      </c>
      <c r="C3267" t="str">
        <f t="shared" si="102"/>
        <v>Grosvenor -- Capitol South</v>
      </c>
      <c r="D3267" s="1">
        <v>1177</v>
      </c>
      <c r="E3267" t="s">
        <v>15</v>
      </c>
      <c r="F3267" t="s">
        <v>23</v>
      </c>
      <c r="G3267">
        <v>2</v>
      </c>
      <c r="H3267" s="1">
        <f t="shared" si="103"/>
        <v>2354</v>
      </c>
      <c r="I3267" t="s">
        <v>8</v>
      </c>
      <c r="J3267" t="s">
        <v>78</v>
      </c>
    </row>
    <row r="3268" spans="1:10" x14ac:dyDescent="0.25">
      <c r="A3268" t="s">
        <v>126</v>
      </c>
      <c r="B3268" t="s">
        <v>27</v>
      </c>
      <c r="C3268" t="str">
        <f t="shared" si="102"/>
        <v>Grosvenor -- Cleveland Park</v>
      </c>
      <c r="D3268" s="1">
        <v>1152</v>
      </c>
      <c r="E3268" t="s">
        <v>15</v>
      </c>
      <c r="F3268" t="s">
        <v>15</v>
      </c>
      <c r="G3268">
        <v>1</v>
      </c>
      <c r="H3268" s="1">
        <f t="shared" si="103"/>
        <v>1152</v>
      </c>
      <c r="I3268" t="s">
        <v>8</v>
      </c>
      <c r="J3268" t="s">
        <v>78</v>
      </c>
    </row>
    <row r="3269" spans="1:10" x14ac:dyDescent="0.25">
      <c r="A3269" t="s">
        <v>126</v>
      </c>
      <c r="B3269" t="s">
        <v>154</v>
      </c>
      <c r="C3269" t="str">
        <f t="shared" si="102"/>
        <v>Grosvenor -- Columbia Heights</v>
      </c>
      <c r="D3269" s="1">
        <v>236</v>
      </c>
      <c r="E3269" t="s">
        <v>15</v>
      </c>
      <c r="F3269" t="s">
        <v>7</v>
      </c>
      <c r="G3269">
        <v>2</v>
      </c>
      <c r="H3269" s="1">
        <f t="shared" si="103"/>
        <v>472</v>
      </c>
      <c r="I3269" t="s">
        <v>8</v>
      </c>
      <c r="J3269" t="s">
        <v>78</v>
      </c>
    </row>
    <row r="3270" spans="1:10" x14ac:dyDescent="0.25">
      <c r="A3270" t="s">
        <v>126</v>
      </c>
      <c r="B3270" t="s">
        <v>270</v>
      </c>
      <c r="C3270" t="str">
        <f t="shared" si="102"/>
        <v>Grosvenor -- Dupont Circle</v>
      </c>
      <c r="D3270" s="1">
        <v>14222</v>
      </c>
      <c r="E3270" t="s">
        <v>15</v>
      </c>
      <c r="F3270" t="s">
        <v>15</v>
      </c>
      <c r="G3270">
        <v>1</v>
      </c>
      <c r="H3270" s="1">
        <f t="shared" si="103"/>
        <v>14222</v>
      </c>
      <c r="I3270" t="s">
        <v>8</v>
      </c>
      <c r="J3270" t="s">
        <v>78</v>
      </c>
    </row>
    <row r="3271" spans="1:10" x14ac:dyDescent="0.25">
      <c r="A3271" t="s">
        <v>126</v>
      </c>
      <c r="B3271" t="s">
        <v>272</v>
      </c>
      <c r="C3271" t="str">
        <f t="shared" si="102"/>
        <v>Grosvenor -- Eastern Market</v>
      </c>
      <c r="D3271" s="1">
        <v>450</v>
      </c>
      <c r="E3271" t="s">
        <v>15</v>
      </c>
      <c r="F3271" t="s">
        <v>23</v>
      </c>
      <c r="G3271">
        <v>2</v>
      </c>
      <c r="H3271" s="1">
        <f t="shared" si="103"/>
        <v>900</v>
      </c>
      <c r="I3271" t="s">
        <v>8</v>
      </c>
      <c r="J3271" t="s">
        <v>78</v>
      </c>
    </row>
    <row r="3272" spans="1:10" x14ac:dyDescent="0.25">
      <c r="A3272" t="s">
        <v>126</v>
      </c>
      <c r="B3272" t="s">
        <v>275</v>
      </c>
      <c r="C3272" t="str">
        <f t="shared" si="102"/>
        <v>Grosvenor -- Farragut North</v>
      </c>
      <c r="D3272" s="1">
        <v>24831</v>
      </c>
      <c r="E3272" t="s">
        <v>15</v>
      </c>
      <c r="F3272" t="s">
        <v>15</v>
      </c>
      <c r="G3272">
        <v>1</v>
      </c>
      <c r="H3272" s="1">
        <f t="shared" si="103"/>
        <v>24831</v>
      </c>
      <c r="I3272" t="s">
        <v>8</v>
      </c>
      <c r="J3272" t="s">
        <v>78</v>
      </c>
    </row>
    <row r="3273" spans="1:10" x14ac:dyDescent="0.25">
      <c r="A3273" t="s">
        <v>126</v>
      </c>
      <c r="B3273" t="s">
        <v>276</v>
      </c>
      <c r="C3273" t="str">
        <f t="shared" si="102"/>
        <v>Grosvenor -- Farragut West</v>
      </c>
      <c r="D3273" s="1">
        <v>372</v>
      </c>
      <c r="E3273" t="s">
        <v>15</v>
      </c>
      <c r="F3273" t="s">
        <v>23</v>
      </c>
      <c r="G3273">
        <v>2</v>
      </c>
      <c r="H3273" s="1">
        <f t="shared" si="103"/>
        <v>744</v>
      </c>
      <c r="I3273" t="s">
        <v>8</v>
      </c>
      <c r="J3273" t="s">
        <v>78</v>
      </c>
    </row>
    <row r="3274" spans="1:10" x14ac:dyDescent="0.25">
      <c r="A3274" t="s">
        <v>126</v>
      </c>
      <c r="B3274" t="s">
        <v>277</v>
      </c>
      <c r="C3274" t="str">
        <f t="shared" si="102"/>
        <v>Grosvenor -- Federal Center SW</v>
      </c>
      <c r="D3274" s="1">
        <v>1496</v>
      </c>
      <c r="E3274" t="s">
        <v>15</v>
      </c>
      <c r="F3274" t="s">
        <v>23</v>
      </c>
      <c r="G3274">
        <v>2</v>
      </c>
      <c r="H3274" s="1">
        <f t="shared" si="103"/>
        <v>2992</v>
      </c>
      <c r="I3274" t="s">
        <v>8</v>
      </c>
      <c r="J3274" t="s">
        <v>78</v>
      </c>
    </row>
    <row r="3275" spans="1:10" x14ac:dyDescent="0.25">
      <c r="A3275" t="s">
        <v>126</v>
      </c>
      <c r="B3275" t="s">
        <v>278</v>
      </c>
      <c r="C3275" t="str">
        <f t="shared" si="102"/>
        <v>Grosvenor -- Federal Triangle</v>
      </c>
      <c r="D3275" s="1">
        <v>1552</v>
      </c>
      <c r="E3275" t="s">
        <v>15</v>
      </c>
      <c r="F3275" t="s">
        <v>23</v>
      </c>
      <c r="G3275">
        <v>2</v>
      </c>
      <c r="H3275" s="1">
        <f t="shared" si="103"/>
        <v>3104</v>
      </c>
      <c r="I3275" t="s">
        <v>8</v>
      </c>
      <c r="J3275" t="s">
        <v>78</v>
      </c>
    </row>
    <row r="3276" spans="1:10" x14ac:dyDescent="0.25">
      <c r="A3276" t="s">
        <v>126</v>
      </c>
      <c r="B3276" t="s">
        <v>279</v>
      </c>
      <c r="C3276" t="str">
        <f t="shared" si="102"/>
        <v>Grosvenor -- Foggy Bottom</v>
      </c>
      <c r="D3276" s="1">
        <v>2372</v>
      </c>
      <c r="E3276" t="s">
        <v>15</v>
      </c>
      <c r="F3276" t="s">
        <v>23</v>
      </c>
      <c r="G3276">
        <v>2</v>
      </c>
      <c r="H3276" s="1">
        <f t="shared" si="103"/>
        <v>4744</v>
      </c>
      <c r="I3276" t="s">
        <v>8</v>
      </c>
      <c r="J3276" t="s">
        <v>78</v>
      </c>
    </row>
    <row r="3277" spans="1:10" x14ac:dyDescent="0.25">
      <c r="A3277" t="s">
        <v>126</v>
      </c>
      <c r="B3277" t="s">
        <v>120</v>
      </c>
      <c r="C3277" t="str">
        <f t="shared" si="102"/>
        <v>Grosvenor -- Gallery Place-Chinatown</v>
      </c>
      <c r="D3277" s="1">
        <v>8242</v>
      </c>
      <c r="E3277" t="s">
        <v>15</v>
      </c>
      <c r="F3277" t="s">
        <v>117</v>
      </c>
      <c r="G3277">
        <v>1</v>
      </c>
      <c r="H3277" s="1">
        <f t="shared" si="103"/>
        <v>8242</v>
      </c>
      <c r="I3277" t="s">
        <v>8</v>
      </c>
      <c r="J3277" t="s">
        <v>78</v>
      </c>
    </row>
    <row r="3278" spans="1:10" x14ac:dyDescent="0.25">
      <c r="A3278" t="s">
        <v>126</v>
      </c>
      <c r="B3278" t="s">
        <v>121</v>
      </c>
      <c r="C3278" t="str">
        <f t="shared" si="102"/>
        <v>Grosvenor -- Georgia Avenue-Petworth</v>
      </c>
      <c r="D3278" s="1">
        <v>181</v>
      </c>
      <c r="E3278" t="s">
        <v>15</v>
      </c>
      <c r="F3278" t="s">
        <v>7</v>
      </c>
      <c r="G3278">
        <v>2</v>
      </c>
      <c r="H3278" s="1">
        <f t="shared" si="103"/>
        <v>362</v>
      </c>
      <c r="I3278" t="s">
        <v>8</v>
      </c>
      <c r="J3278" t="s">
        <v>78</v>
      </c>
    </row>
    <row r="3279" spans="1:10" x14ac:dyDescent="0.25">
      <c r="A3279" t="s">
        <v>126</v>
      </c>
      <c r="B3279" t="s">
        <v>128</v>
      </c>
      <c r="C3279" t="str">
        <f t="shared" si="102"/>
        <v>Grosvenor -- Judiciary Square</v>
      </c>
      <c r="D3279" s="1">
        <v>4161</v>
      </c>
      <c r="E3279" t="s">
        <v>15</v>
      </c>
      <c r="F3279" t="s">
        <v>15</v>
      </c>
      <c r="G3279">
        <v>1</v>
      </c>
      <c r="H3279" s="1">
        <f t="shared" si="103"/>
        <v>4161</v>
      </c>
      <c r="I3279" t="s">
        <v>8</v>
      </c>
      <c r="J3279" t="s">
        <v>78</v>
      </c>
    </row>
    <row r="3280" spans="1:10" x14ac:dyDescent="0.25">
      <c r="A3280" t="s">
        <v>126</v>
      </c>
      <c r="B3280" t="s">
        <v>132</v>
      </c>
      <c r="C3280" t="str">
        <f t="shared" si="102"/>
        <v>Grosvenor -- L'Enfant Plaza</v>
      </c>
      <c r="D3280" s="1">
        <v>3728</v>
      </c>
      <c r="E3280" t="s">
        <v>15</v>
      </c>
      <c r="F3280" t="s">
        <v>133</v>
      </c>
      <c r="G3280">
        <v>2</v>
      </c>
      <c r="H3280" s="1">
        <f t="shared" si="103"/>
        <v>7456</v>
      </c>
      <c r="I3280" t="s">
        <v>8</v>
      </c>
      <c r="J3280" t="s">
        <v>78</v>
      </c>
    </row>
    <row r="3281" spans="1:10" x14ac:dyDescent="0.25">
      <c r="A3281" t="s">
        <v>126</v>
      </c>
      <c r="B3281" t="s">
        <v>181</v>
      </c>
      <c r="C3281" t="str">
        <f t="shared" si="102"/>
        <v>Grosvenor -- McPherson Square</v>
      </c>
      <c r="D3281" s="1">
        <v>928</v>
      </c>
      <c r="E3281" t="s">
        <v>15</v>
      </c>
      <c r="F3281" t="s">
        <v>23</v>
      </c>
      <c r="G3281">
        <v>2</v>
      </c>
      <c r="H3281" s="1">
        <f t="shared" si="103"/>
        <v>1856</v>
      </c>
      <c r="I3281" t="s">
        <v>8</v>
      </c>
      <c r="J3281" t="s">
        <v>78</v>
      </c>
    </row>
    <row r="3282" spans="1:10" x14ac:dyDescent="0.25">
      <c r="A3282" t="s">
        <v>126</v>
      </c>
      <c r="B3282" t="s">
        <v>183</v>
      </c>
      <c r="C3282" t="str">
        <f t="shared" si="102"/>
        <v>Grosvenor -- Metro Center</v>
      </c>
      <c r="D3282" s="1">
        <v>14530</v>
      </c>
      <c r="E3282" t="s">
        <v>15</v>
      </c>
      <c r="F3282" t="s">
        <v>184</v>
      </c>
      <c r="G3282">
        <v>1</v>
      </c>
      <c r="H3282" s="1">
        <f t="shared" si="103"/>
        <v>14530</v>
      </c>
      <c r="I3282" t="s">
        <v>8</v>
      </c>
      <c r="J3282" t="s">
        <v>78</v>
      </c>
    </row>
    <row r="3283" spans="1:10" x14ac:dyDescent="0.25">
      <c r="A3283" t="s">
        <v>126</v>
      </c>
      <c r="B3283" t="s">
        <v>249</v>
      </c>
      <c r="C3283" t="str">
        <f t="shared" si="102"/>
        <v>Grosvenor -- Mt. Vernon Square-UDC</v>
      </c>
      <c r="D3283" s="1">
        <v>375</v>
      </c>
      <c r="E3283" t="s">
        <v>15</v>
      </c>
      <c r="F3283" t="s">
        <v>7</v>
      </c>
      <c r="G3283">
        <v>2</v>
      </c>
      <c r="H3283" s="1">
        <f t="shared" si="103"/>
        <v>750</v>
      </c>
      <c r="I3283" t="s">
        <v>8</v>
      </c>
      <c r="J3283" t="s">
        <v>78</v>
      </c>
    </row>
    <row r="3284" spans="1:10" x14ac:dyDescent="0.25">
      <c r="A3284" t="s">
        <v>126</v>
      </c>
      <c r="B3284" t="s">
        <v>250</v>
      </c>
      <c r="C3284" t="str">
        <f t="shared" si="102"/>
        <v>Grosvenor -- Navy Yard</v>
      </c>
      <c r="D3284" s="1">
        <v>1589</v>
      </c>
      <c r="E3284" t="s">
        <v>15</v>
      </c>
      <c r="F3284" t="s">
        <v>4</v>
      </c>
      <c r="G3284">
        <v>2</v>
      </c>
      <c r="H3284" s="1">
        <f t="shared" si="103"/>
        <v>3178</v>
      </c>
      <c r="I3284" t="s">
        <v>8</v>
      </c>
      <c r="J3284" t="s">
        <v>78</v>
      </c>
    </row>
    <row r="3285" spans="1:10" x14ac:dyDescent="0.25">
      <c r="A3285" t="s">
        <v>126</v>
      </c>
      <c r="B3285" t="s">
        <v>155</v>
      </c>
      <c r="C3285" t="str">
        <f t="shared" si="102"/>
        <v>Grosvenor -- New York Ave</v>
      </c>
      <c r="D3285" s="1">
        <v>1265</v>
      </c>
      <c r="E3285" t="s">
        <v>15</v>
      </c>
      <c r="F3285" t="s">
        <v>15</v>
      </c>
      <c r="G3285">
        <v>1</v>
      </c>
      <c r="H3285" s="1">
        <f t="shared" si="103"/>
        <v>1265</v>
      </c>
      <c r="I3285" t="s">
        <v>8</v>
      </c>
      <c r="J3285" t="s">
        <v>78</v>
      </c>
    </row>
    <row r="3286" spans="1:10" x14ac:dyDescent="0.25">
      <c r="A3286" t="s">
        <v>126</v>
      </c>
      <c r="B3286" t="s">
        <v>158</v>
      </c>
      <c r="C3286" t="str">
        <f t="shared" si="102"/>
        <v>Grosvenor -- Potomac Avenue</v>
      </c>
      <c r="D3286" s="1">
        <v>114</v>
      </c>
      <c r="E3286" t="s">
        <v>15</v>
      </c>
      <c r="F3286" t="s">
        <v>23</v>
      </c>
      <c r="G3286">
        <v>2</v>
      </c>
      <c r="H3286" s="1">
        <f t="shared" si="103"/>
        <v>228</v>
      </c>
      <c r="I3286" t="s">
        <v>8</v>
      </c>
      <c r="J3286" t="s">
        <v>78</v>
      </c>
    </row>
    <row r="3287" spans="1:10" x14ac:dyDescent="0.25">
      <c r="A3287" t="s">
        <v>126</v>
      </c>
      <c r="B3287" t="s">
        <v>165</v>
      </c>
      <c r="C3287" t="str">
        <f t="shared" si="102"/>
        <v>Grosvenor -- Shaw-Howard University</v>
      </c>
      <c r="D3287" s="1">
        <v>357</v>
      </c>
      <c r="E3287" t="s">
        <v>15</v>
      </c>
      <c r="F3287" t="s">
        <v>7</v>
      </c>
      <c r="G3287">
        <v>2</v>
      </c>
      <c r="H3287" s="1">
        <f t="shared" si="103"/>
        <v>714</v>
      </c>
      <c r="I3287" t="s">
        <v>8</v>
      </c>
      <c r="J3287" t="s">
        <v>78</v>
      </c>
    </row>
    <row r="3288" spans="1:10" x14ac:dyDescent="0.25">
      <c r="A3288" t="s">
        <v>126</v>
      </c>
      <c r="B3288" t="s">
        <v>167</v>
      </c>
      <c r="C3288" t="str">
        <f t="shared" si="102"/>
        <v>Grosvenor -- Smithsonian</v>
      </c>
      <c r="D3288" s="1">
        <v>3444</v>
      </c>
      <c r="E3288" t="s">
        <v>15</v>
      </c>
      <c r="F3288" t="s">
        <v>23</v>
      </c>
      <c r="G3288">
        <v>2</v>
      </c>
      <c r="H3288" s="1">
        <f t="shared" si="103"/>
        <v>6888</v>
      </c>
      <c r="I3288" t="s">
        <v>8</v>
      </c>
      <c r="J3288" t="s">
        <v>78</v>
      </c>
    </row>
    <row r="3289" spans="1:10" x14ac:dyDescent="0.25">
      <c r="A3289" t="s">
        <v>126</v>
      </c>
      <c r="B3289" t="s">
        <v>170</v>
      </c>
      <c r="C3289" t="str">
        <f t="shared" si="102"/>
        <v>Grosvenor -- Stadium-Armory</v>
      </c>
      <c r="D3289" s="1">
        <v>329</v>
      </c>
      <c r="E3289" t="s">
        <v>15</v>
      </c>
      <c r="F3289" t="s">
        <v>23</v>
      </c>
      <c r="G3289">
        <v>2</v>
      </c>
      <c r="H3289" s="1">
        <f t="shared" si="103"/>
        <v>658</v>
      </c>
      <c r="I3289" t="s">
        <v>8</v>
      </c>
      <c r="J3289" t="s">
        <v>78</v>
      </c>
    </row>
    <row r="3290" spans="1:10" x14ac:dyDescent="0.25">
      <c r="A3290" t="s">
        <v>126</v>
      </c>
      <c r="B3290" t="s">
        <v>61</v>
      </c>
      <c r="C3290" t="str">
        <f t="shared" si="102"/>
        <v>Grosvenor -- Tenleytown-AU</v>
      </c>
      <c r="D3290" s="1">
        <v>3334</v>
      </c>
      <c r="E3290" t="s">
        <v>15</v>
      </c>
      <c r="F3290" t="s">
        <v>15</v>
      </c>
      <c r="G3290">
        <v>1</v>
      </c>
      <c r="H3290" s="1">
        <f t="shared" si="103"/>
        <v>3334</v>
      </c>
      <c r="I3290" t="s">
        <v>8</v>
      </c>
      <c r="J3290" t="s">
        <v>78</v>
      </c>
    </row>
    <row r="3291" spans="1:10" x14ac:dyDescent="0.25">
      <c r="A3291" t="s">
        <v>126</v>
      </c>
      <c r="B3291" t="s">
        <v>64</v>
      </c>
      <c r="C3291" t="str">
        <f t="shared" si="102"/>
        <v>Grosvenor -- U Street-Cardozo</v>
      </c>
      <c r="D3291" s="1">
        <v>652</v>
      </c>
      <c r="E3291" t="s">
        <v>15</v>
      </c>
      <c r="F3291" t="s">
        <v>7</v>
      </c>
      <c r="G3291">
        <v>2</v>
      </c>
      <c r="H3291" s="1">
        <f t="shared" si="103"/>
        <v>1304</v>
      </c>
      <c r="I3291" t="s">
        <v>8</v>
      </c>
      <c r="J3291" t="s">
        <v>78</v>
      </c>
    </row>
    <row r="3292" spans="1:10" x14ac:dyDescent="0.25">
      <c r="A3292" t="s">
        <v>126</v>
      </c>
      <c r="B3292" t="s">
        <v>65</v>
      </c>
      <c r="C3292" t="str">
        <f t="shared" si="102"/>
        <v>Grosvenor -- Union Station</v>
      </c>
      <c r="D3292" s="1">
        <v>7580</v>
      </c>
      <c r="E3292" t="s">
        <v>15</v>
      </c>
      <c r="F3292" t="s">
        <v>15</v>
      </c>
      <c r="G3292">
        <v>1</v>
      </c>
      <c r="H3292" s="1">
        <f t="shared" si="103"/>
        <v>7580</v>
      </c>
      <c r="I3292" t="s">
        <v>8</v>
      </c>
      <c r="J3292" t="s">
        <v>78</v>
      </c>
    </row>
    <row r="3293" spans="1:10" x14ac:dyDescent="0.25">
      <c r="A3293" t="s">
        <v>126</v>
      </c>
      <c r="B3293" t="s">
        <v>199</v>
      </c>
      <c r="C3293" t="str">
        <f t="shared" si="102"/>
        <v>Grosvenor -- Van Ness-UDC</v>
      </c>
      <c r="D3293" s="1">
        <v>1383</v>
      </c>
      <c r="E3293" t="s">
        <v>15</v>
      </c>
      <c r="F3293" t="s">
        <v>15</v>
      </c>
      <c r="G3293">
        <v>1</v>
      </c>
      <c r="H3293" s="1">
        <f t="shared" si="103"/>
        <v>1383</v>
      </c>
      <c r="I3293" t="s">
        <v>8</v>
      </c>
      <c r="J3293" t="s">
        <v>78</v>
      </c>
    </row>
    <row r="3294" spans="1:10" x14ac:dyDescent="0.25">
      <c r="A3294" t="s">
        <v>126</v>
      </c>
      <c r="B3294" t="s">
        <v>202</v>
      </c>
      <c r="C3294" t="str">
        <f t="shared" si="102"/>
        <v>Grosvenor -- Waterfront</v>
      </c>
      <c r="D3294" s="1">
        <v>301</v>
      </c>
      <c r="E3294" t="s">
        <v>15</v>
      </c>
      <c r="F3294" t="s">
        <v>7</v>
      </c>
      <c r="G3294">
        <v>2</v>
      </c>
      <c r="H3294" s="1">
        <f t="shared" si="103"/>
        <v>602</v>
      </c>
      <c r="I3294" t="s">
        <v>8</v>
      </c>
      <c r="J3294" t="s">
        <v>78</v>
      </c>
    </row>
    <row r="3295" spans="1:10" x14ac:dyDescent="0.25">
      <c r="A3295" t="s">
        <v>126</v>
      </c>
      <c r="B3295" t="s">
        <v>91</v>
      </c>
      <c r="C3295" t="str">
        <f t="shared" si="102"/>
        <v>Grosvenor -- Woodley Park-Zoo</v>
      </c>
      <c r="D3295" s="1">
        <v>2282</v>
      </c>
      <c r="E3295" t="s">
        <v>15</v>
      </c>
      <c r="F3295" t="s">
        <v>15</v>
      </c>
      <c r="G3295">
        <v>1</v>
      </c>
      <c r="H3295" s="1">
        <f t="shared" si="103"/>
        <v>2282</v>
      </c>
      <c r="I3295" t="s">
        <v>8</v>
      </c>
      <c r="J3295" t="s">
        <v>78</v>
      </c>
    </row>
    <row r="3296" spans="1:10" x14ac:dyDescent="0.25">
      <c r="A3296" t="s">
        <v>127</v>
      </c>
      <c r="B3296" t="s">
        <v>6</v>
      </c>
      <c r="C3296" t="str">
        <f t="shared" si="102"/>
        <v>Huntington -- Archives-Navy Memorial</v>
      </c>
      <c r="D3296" s="1">
        <v>11205</v>
      </c>
      <c r="E3296" t="s">
        <v>274</v>
      </c>
      <c r="F3296" t="s">
        <v>7</v>
      </c>
      <c r="G3296">
        <v>1</v>
      </c>
      <c r="H3296" s="1">
        <f t="shared" si="103"/>
        <v>11205</v>
      </c>
      <c r="I3296" t="s">
        <v>8</v>
      </c>
      <c r="J3296" t="s">
        <v>78</v>
      </c>
    </row>
    <row r="3297" spans="1:10" x14ac:dyDescent="0.25">
      <c r="A3297" t="s">
        <v>127</v>
      </c>
      <c r="B3297" t="s">
        <v>22</v>
      </c>
      <c r="C3297" t="str">
        <f t="shared" si="102"/>
        <v>Huntington -- Capitol South</v>
      </c>
      <c r="D3297" s="1">
        <v>3189</v>
      </c>
      <c r="E3297" t="s">
        <v>274</v>
      </c>
      <c r="F3297" t="s">
        <v>23</v>
      </c>
      <c r="G3297">
        <v>2</v>
      </c>
      <c r="H3297" s="1">
        <f t="shared" si="103"/>
        <v>6378</v>
      </c>
      <c r="I3297" t="s">
        <v>8</v>
      </c>
      <c r="J3297" t="s">
        <v>78</v>
      </c>
    </row>
    <row r="3298" spans="1:10" x14ac:dyDescent="0.25">
      <c r="A3298" t="s">
        <v>127</v>
      </c>
      <c r="B3298" t="s">
        <v>27</v>
      </c>
      <c r="C3298" t="str">
        <f t="shared" si="102"/>
        <v>Huntington -- Cleveland Park</v>
      </c>
      <c r="D3298" s="1">
        <v>320</v>
      </c>
      <c r="E3298" t="s">
        <v>274</v>
      </c>
      <c r="F3298" t="s">
        <v>15</v>
      </c>
      <c r="G3298">
        <v>2</v>
      </c>
      <c r="H3298" s="1">
        <f t="shared" si="103"/>
        <v>640</v>
      </c>
      <c r="I3298" t="s">
        <v>8</v>
      </c>
      <c r="J3298" t="s">
        <v>78</v>
      </c>
    </row>
    <row r="3299" spans="1:10" x14ac:dyDescent="0.25">
      <c r="A3299" t="s">
        <v>127</v>
      </c>
      <c r="B3299" t="s">
        <v>154</v>
      </c>
      <c r="C3299" t="str">
        <f t="shared" si="102"/>
        <v>Huntington -- Columbia Heights</v>
      </c>
      <c r="D3299" s="1">
        <v>2198</v>
      </c>
      <c r="E3299" t="s">
        <v>274</v>
      </c>
      <c r="F3299" t="s">
        <v>7</v>
      </c>
      <c r="G3299">
        <v>1</v>
      </c>
      <c r="H3299" s="1">
        <f t="shared" si="103"/>
        <v>2198</v>
      </c>
      <c r="I3299" t="s">
        <v>8</v>
      </c>
      <c r="J3299" t="s">
        <v>78</v>
      </c>
    </row>
    <row r="3300" spans="1:10" x14ac:dyDescent="0.25">
      <c r="A3300" t="s">
        <v>127</v>
      </c>
      <c r="B3300" t="s">
        <v>270</v>
      </c>
      <c r="C3300" t="str">
        <f t="shared" si="102"/>
        <v>Huntington -- Dupont Circle</v>
      </c>
      <c r="D3300" s="1">
        <v>3831</v>
      </c>
      <c r="E3300" t="s">
        <v>274</v>
      </c>
      <c r="F3300" t="s">
        <v>15</v>
      </c>
      <c r="G3300">
        <v>2</v>
      </c>
      <c r="H3300" s="1">
        <f t="shared" si="103"/>
        <v>7662</v>
      </c>
      <c r="I3300" t="s">
        <v>8</v>
      </c>
      <c r="J3300" t="s">
        <v>78</v>
      </c>
    </row>
    <row r="3301" spans="1:10" x14ac:dyDescent="0.25">
      <c r="A3301" t="s">
        <v>127</v>
      </c>
      <c r="B3301" t="s">
        <v>272</v>
      </c>
      <c r="C3301" t="str">
        <f t="shared" si="102"/>
        <v>Huntington -- Eastern Market</v>
      </c>
      <c r="D3301" s="1">
        <v>991</v>
      </c>
      <c r="E3301" t="s">
        <v>274</v>
      </c>
      <c r="F3301" t="s">
        <v>23</v>
      </c>
      <c r="G3301">
        <v>2</v>
      </c>
      <c r="H3301" s="1">
        <f t="shared" si="103"/>
        <v>1982</v>
      </c>
      <c r="I3301" t="s">
        <v>8</v>
      </c>
      <c r="J3301" t="s">
        <v>78</v>
      </c>
    </row>
    <row r="3302" spans="1:10" x14ac:dyDescent="0.25">
      <c r="A3302" t="s">
        <v>127</v>
      </c>
      <c r="B3302" t="s">
        <v>275</v>
      </c>
      <c r="C3302" t="str">
        <f t="shared" si="102"/>
        <v>Huntington -- Farragut North</v>
      </c>
      <c r="D3302" s="1">
        <v>4206</v>
      </c>
      <c r="E3302" t="s">
        <v>274</v>
      </c>
      <c r="F3302" t="s">
        <v>15</v>
      </c>
      <c r="G3302">
        <v>2</v>
      </c>
      <c r="H3302" s="1">
        <f t="shared" si="103"/>
        <v>8412</v>
      </c>
      <c r="I3302" t="s">
        <v>8</v>
      </c>
      <c r="J3302" t="s">
        <v>78</v>
      </c>
    </row>
    <row r="3303" spans="1:10" x14ac:dyDescent="0.25">
      <c r="A3303" t="s">
        <v>127</v>
      </c>
      <c r="B3303" t="s">
        <v>276</v>
      </c>
      <c r="C3303" t="str">
        <f t="shared" si="102"/>
        <v>Huntington -- Farragut West</v>
      </c>
      <c r="D3303" s="1">
        <v>8953</v>
      </c>
      <c r="E3303" t="s">
        <v>274</v>
      </c>
      <c r="F3303" t="s">
        <v>23</v>
      </c>
      <c r="G3303">
        <v>2</v>
      </c>
      <c r="H3303" s="1">
        <f t="shared" si="103"/>
        <v>17906</v>
      </c>
      <c r="I3303" t="s">
        <v>8</v>
      </c>
      <c r="J3303" t="s">
        <v>78</v>
      </c>
    </row>
    <row r="3304" spans="1:10" x14ac:dyDescent="0.25">
      <c r="A3304" t="s">
        <v>127</v>
      </c>
      <c r="B3304" t="s">
        <v>277</v>
      </c>
      <c r="C3304" t="str">
        <f t="shared" si="102"/>
        <v>Huntington -- Federal Center SW</v>
      </c>
      <c r="D3304" s="1">
        <v>1784</v>
      </c>
      <c r="E3304" t="s">
        <v>274</v>
      </c>
      <c r="F3304" t="s">
        <v>23</v>
      </c>
      <c r="G3304">
        <v>2</v>
      </c>
      <c r="H3304" s="1">
        <f t="shared" si="103"/>
        <v>3568</v>
      </c>
      <c r="I3304" t="s">
        <v>8</v>
      </c>
      <c r="J3304" t="s">
        <v>78</v>
      </c>
    </row>
    <row r="3305" spans="1:10" x14ac:dyDescent="0.25">
      <c r="A3305" t="s">
        <v>127</v>
      </c>
      <c r="B3305" t="s">
        <v>278</v>
      </c>
      <c r="C3305" t="str">
        <f t="shared" si="102"/>
        <v>Huntington -- Federal Triangle</v>
      </c>
      <c r="D3305" s="1">
        <v>3950</v>
      </c>
      <c r="E3305" t="s">
        <v>274</v>
      </c>
      <c r="F3305" t="s">
        <v>23</v>
      </c>
      <c r="G3305">
        <v>2</v>
      </c>
      <c r="H3305" s="1">
        <f t="shared" si="103"/>
        <v>7900</v>
      </c>
      <c r="I3305" t="s">
        <v>8</v>
      </c>
      <c r="J3305" t="s">
        <v>78</v>
      </c>
    </row>
    <row r="3306" spans="1:10" x14ac:dyDescent="0.25">
      <c r="A3306" t="s">
        <v>127</v>
      </c>
      <c r="B3306" t="s">
        <v>279</v>
      </c>
      <c r="C3306" t="str">
        <f t="shared" si="102"/>
        <v>Huntington -- Foggy Bottom</v>
      </c>
      <c r="D3306" s="1">
        <v>7814</v>
      </c>
      <c r="E3306" t="s">
        <v>274</v>
      </c>
      <c r="F3306" t="s">
        <v>23</v>
      </c>
      <c r="G3306">
        <v>2</v>
      </c>
      <c r="H3306" s="1">
        <f t="shared" si="103"/>
        <v>15628</v>
      </c>
      <c r="I3306" t="s">
        <v>8</v>
      </c>
      <c r="J3306" t="s">
        <v>78</v>
      </c>
    </row>
    <row r="3307" spans="1:10" x14ac:dyDescent="0.25">
      <c r="A3307" t="s">
        <v>127</v>
      </c>
      <c r="B3307" t="s">
        <v>120</v>
      </c>
      <c r="C3307" t="str">
        <f t="shared" si="102"/>
        <v>Huntington -- Gallery Place-Chinatown</v>
      </c>
      <c r="D3307" s="1">
        <v>13688</v>
      </c>
      <c r="E3307" t="s">
        <v>274</v>
      </c>
      <c r="F3307" t="s">
        <v>117</v>
      </c>
      <c r="G3307">
        <v>1</v>
      </c>
      <c r="H3307" s="1">
        <f t="shared" si="103"/>
        <v>13688</v>
      </c>
      <c r="I3307" t="s">
        <v>8</v>
      </c>
      <c r="J3307" t="s">
        <v>78</v>
      </c>
    </row>
    <row r="3308" spans="1:10" x14ac:dyDescent="0.25">
      <c r="A3308" t="s">
        <v>127</v>
      </c>
      <c r="B3308" t="s">
        <v>121</v>
      </c>
      <c r="C3308" t="str">
        <f t="shared" si="102"/>
        <v>Huntington -- Georgia Avenue-Petworth</v>
      </c>
      <c r="D3308" s="1">
        <v>575</v>
      </c>
      <c r="E3308" t="s">
        <v>274</v>
      </c>
      <c r="F3308" t="s">
        <v>7</v>
      </c>
      <c r="G3308">
        <v>1</v>
      </c>
      <c r="H3308" s="1">
        <f t="shared" si="103"/>
        <v>575</v>
      </c>
      <c r="I3308" t="s">
        <v>8</v>
      </c>
      <c r="J3308" t="s">
        <v>78</v>
      </c>
    </row>
    <row r="3309" spans="1:10" x14ac:dyDescent="0.25">
      <c r="A3309" t="s">
        <v>127</v>
      </c>
      <c r="B3309" t="s">
        <v>128</v>
      </c>
      <c r="C3309" t="str">
        <f t="shared" si="102"/>
        <v>Huntington -- Judiciary Square</v>
      </c>
      <c r="D3309" s="1">
        <v>1154</v>
      </c>
      <c r="E3309" t="s">
        <v>274</v>
      </c>
      <c r="F3309" t="s">
        <v>15</v>
      </c>
      <c r="G3309">
        <v>2</v>
      </c>
      <c r="H3309" s="1">
        <f t="shared" si="103"/>
        <v>2308</v>
      </c>
      <c r="I3309" t="s">
        <v>8</v>
      </c>
      <c r="J3309" t="s">
        <v>78</v>
      </c>
    </row>
    <row r="3310" spans="1:10" x14ac:dyDescent="0.25">
      <c r="A3310" t="s">
        <v>127</v>
      </c>
      <c r="B3310" t="s">
        <v>132</v>
      </c>
      <c r="C3310" t="str">
        <f t="shared" si="102"/>
        <v>Huntington -- L'Enfant Plaza</v>
      </c>
      <c r="D3310" s="1">
        <v>15449</v>
      </c>
      <c r="E3310" t="s">
        <v>274</v>
      </c>
      <c r="F3310" t="s">
        <v>133</v>
      </c>
      <c r="G3310">
        <v>1</v>
      </c>
      <c r="H3310" s="1">
        <f t="shared" si="103"/>
        <v>15449</v>
      </c>
      <c r="I3310" t="s">
        <v>8</v>
      </c>
      <c r="J3310" t="s">
        <v>78</v>
      </c>
    </row>
    <row r="3311" spans="1:10" x14ac:dyDescent="0.25">
      <c r="A3311" t="s">
        <v>127</v>
      </c>
      <c r="B3311" t="s">
        <v>181</v>
      </c>
      <c r="C3311" t="str">
        <f t="shared" si="102"/>
        <v>Huntington -- McPherson Square</v>
      </c>
      <c r="D3311" s="1">
        <v>7003</v>
      </c>
      <c r="E3311" t="s">
        <v>274</v>
      </c>
      <c r="F3311" t="s">
        <v>23</v>
      </c>
      <c r="G3311">
        <v>2</v>
      </c>
      <c r="H3311" s="1">
        <f t="shared" si="103"/>
        <v>14006</v>
      </c>
      <c r="I3311" t="s">
        <v>8</v>
      </c>
      <c r="J3311" t="s">
        <v>78</v>
      </c>
    </row>
    <row r="3312" spans="1:10" x14ac:dyDescent="0.25">
      <c r="A3312" t="s">
        <v>127</v>
      </c>
      <c r="B3312" t="s">
        <v>183</v>
      </c>
      <c r="C3312" t="str">
        <f t="shared" si="102"/>
        <v>Huntington -- Metro Center</v>
      </c>
      <c r="D3312" s="1">
        <v>4449</v>
      </c>
      <c r="E3312" t="s">
        <v>274</v>
      </c>
      <c r="F3312" t="s">
        <v>184</v>
      </c>
      <c r="G3312">
        <v>2</v>
      </c>
      <c r="H3312" s="1">
        <f t="shared" si="103"/>
        <v>8898</v>
      </c>
      <c r="I3312" t="s">
        <v>8</v>
      </c>
      <c r="J3312" t="s">
        <v>78</v>
      </c>
    </row>
    <row r="3313" spans="1:10" x14ac:dyDescent="0.25">
      <c r="A3313" t="s">
        <v>127</v>
      </c>
      <c r="B3313" t="s">
        <v>249</v>
      </c>
      <c r="C3313" t="str">
        <f t="shared" si="102"/>
        <v>Huntington -- Mt. Vernon Square-UDC</v>
      </c>
      <c r="D3313" s="1">
        <v>2673</v>
      </c>
      <c r="E3313" t="s">
        <v>274</v>
      </c>
      <c r="F3313" t="s">
        <v>7</v>
      </c>
      <c r="G3313">
        <v>1</v>
      </c>
      <c r="H3313" s="1">
        <f t="shared" si="103"/>
        <v>2673</v>
      </c>
      <c r="I3313" t="s">
        <v>8</v>
      </c>
      <c r="J3313" t="s">
        <v>78</v>
      </c>
    </row>
    <row r="3314" spans="1:10" x14ac:dyDescent="0.25">
      <c r="A3314" t="s">
        <v>127</v>
      </c>
      <c r="B3314" t="s">
        <v>250</v>
      </c>
      <c r="C3314" t="str">
        <f t="shared" si="102"/>
        <v>Huntington -- Navy Yard</v>
      </c>
      <c r="D3314" s="1">
        <v>3355</v>
      </c>
      <c r="E3314" t="s">
        <v>274</v>
      </c>
      <c r="F3314" t="s">
        <v>4</v>
      </c>
      <c r="G3314">
        <v>2</v>
      </c>
      <c r="H3314" s="1">
        <f t="shared" si="103"/>
        <v>6710</v>
      </c>
      <c r="I3314" t="s">
        <v>8</v>
      </c>
      <c r="J3314" t="s">
        <v>78</v>
      </c>
    </row>
    <row r="3315" spans="1:10" x14ac:dyDescent="0.25">
      <c r="A3315" t="s">
        <v>127</v>
      </c>
      <c r="B3315" t="s">
        <v>155</v>
      </c>
      <c r="C3315" t="str">
        <f t="shared" si="102"/>
        <v>Huntington -- New York Ave</v>
      </c>
      <c r="D3315" s="1">
        <v>1728</v>
      </c>
      <c r="E3315" t="s">
        <v>274</v>
      </c>
      <c r="F3315" t="s">
        <v>15</v>
      </c>
      <c r="G3315">
        <v>2</v>
      </c>
      <c r="H3315" s="1">
        <f t="shared" si="103"/>
        <v>3456</v>
      </c>
      <c r="I3315" t="s">
        <v>8</v>
      </c>
      <c r="J3315" t="s">
        <v>78</v>
      </c>
    </row>
    <row r="3316" spans="1:10" x14ac:dyDescent="0.25">
      <c r="A3316" t="s">
        <v>127</v>
      </c>
      <c r="B3316" t="s">
        <v>158</v>
      </c>
      <c r="C3316" t="str">
        <f t="shared" si="102"/>
        <v>Huntington -- Potomac Avenue</v>
      </c>
      <c r="D3316" s="1">
        <v>320</v>
      </c>
      <c r="E3316" t="s">
        <v>274</v>
      </c>
      <c r="F3316" t="s">
        <v>23</v>
      </c>
      <c r="G3316">
        <v>2</v>
      </c>
      <c r="H3316" s="1">
        <f t="shared" si="103"/>
        <v>640</v>
      </c>
      <c r="I3316" t="s">
        <v>8</v>
      </c>
      <c r="J3316" t="s">
        <v>78</v>
      </c>
    </row>
    <row r="3317" spans="1:10" x14ac:dyDescent="0.25">
      <c r="A3317" t="s">
        <v>127</v>
      </c>
      <c r="B3317" t="s">
        <v>165</v>
      </c>
      <c r="C3317" t="str">
        <f t="shared" si="102"/>
        <v>Huntington -- Shaw-Howard University</v>
      </c>
      <c r="D3317" s="1">
        <v>920</v>
      </c>
      <c r="E3317" t="s">
        <v>274</v>
      </c>
      <c r="F3317" t="s">
        <v>7</v>
      </c>
      <c r="G3317">
        <v>1</v>
      </c>
      <c r="H3317" s="1">
        <f t="shared" si="103"/>
        <v>920</v>
      </c>
      <c r="I3317" t="s">
        <v>8</v>
      </c>
      <c r="J3317" t="s">
        <v>78</v>
      </c>
    </row>
    <row r="3318" spans="1:10" x14ac:dyDescent="0.25">
      <c r="A3318" t="s">
        <v>127</v>
      </c>
      <c r="B3318" t="s">
        <v>167</v>
      </c>
      <c r="C3318" t="str">
        <f t="shared" si="102"/>
        <v>Huntington -- Smithsonian</v>
      </c>
      <c r="D3318" s="1">
        <v>3863</v>
      </c>
      <c r="E3318" t="s">
        <v>274</v>
      </c>
      <c r="F3318" t="s">
        <v>23</v>
      </c>
      <c r="G3318">
        <v>2</v>
      </c>
      <c r="H3318" s="1">
        <f t="shared" si="103"/>
        <v>7726</v>
      </c>
      <c r="I3318" t="s">
        <v>8</v>
      </c>
      <c r="J3318" t="s">
        <v>78</v>
      </c>
    </row>
    <row r="3319" spans="1:10" x14ac:dyDescent="0.25">
      <c r="A3319" t="s">
        <v>127</v>
      </c>
      <c r="B3319" t="s">
        <v>170</v>
      </c>
      <c r="C3319" t="str">
        <f t="shared" si="102"/>
        <v>Huntington -- Stadium-Armory</v>
      </c>
      <c r="D3319" s="1">
        <v>685</v>
      </c>
      <c r="E3319" t="s">
        <v>274</v>
      </c>
      <c r="F3319" t="s">
        <v>23</v>
      </c>
      <c r="G3319">
        <v>2</v>
      </c>
      <c r="H3319" s="1">
        <f t="shared" si="103"/>
        <v>1370</v>
      </c>
      <c r="I3319" t="s">
        <v>8</v>
      </c>
      <c r="J3319" t="s">
        <v>78</v>
      </c>
    </row>
    <row r="3320" spans="1:10" x14ac:dyDescent="0.25">
      <c r="A3320" t="s">
        <v>127</v>
      </c>
      <c r="B3320" t="s">
        <v>61</v>
      </c>
      <c r="C3320" t="str">
        <f t="shared" si="102"/>
        <v>Huntington -- Tenleytown-AU</v>
      </c>
      <c r="D3320" s="1">
        <v>887</v>
      </c>
      <c r="E3320" t="s">
        <v>274</v>
      </c>
      <c r="F3320" t="s">
        <v>15</v>
      </c>
      <c r="G3320">
        <v>2</v>
      </c>
      <c r="H3320" s="1">
        <f t="shared" si="103"/>
        <v>1774</v>
      </c>
      <c r="I3320" t="s">
        <v>8</v>
      </c>
      <c r="J3320" t="s">
        <v>78</v>
      </c>
    </row>
    <row r="3321" spans="1:10" x14ac:dyDescent="0.25">
      <c r="A3321" t="s">
        <v>127</v>
      </c>
      <c r="B3321" t="s">
        <v>64</v>
      </c>
      <c r="C3321" t="str">
        <f t="shared" si="102"/>
        <v>Huntington -- U Street-Cardozo</v>
      </c>
      <c r="D3321" s="1">
        <v>1954</v>
      </c>
      <c r="E3321" t="s">
        <v>274</v>
      </c>
      <c r="F3321" t="s">
        <v>7</v>
      </c>
      <c r="G3321">
        <v>1</v>
      </c>
      <c r="H3321" s="1">
        <f t="shared" si="103"/>
        <v>1954</v>
      </c>
      <c r="I3321" t="s">
        <v>8</v>
      </c>
      <c r="J3321" t="s">
        <v>78</v>
      </c>
    </row>
    <row r="3322" spans="1:10" x14ac:dyDescent="0.25">
      <c r="A3322" t="s">
        <v>127</v>
      </c>
      <c r="B3322" t="s">
        <v>65</v>
      </c>
      <c r="C3322" t="str">
        <f t="shared" si="102"/>
        <v>Huntington -- Union Station</v>
      </c>
      <c r="D3322" s="1">
        <v>7365</v>
      </c>
      <c r="E3322" t="s">
        <v>274</v>
      </c>
      <c r="F3322" t="s">
        <v>15</v>
      </c>
      <c r="G3322">
        <v>2</v>
      </c>
      <c r="H3322" s="1">
        <f t="shared" si="103"/>
        <v>14730</v>
      </c>
      <c r="I3322" t="s">
        <v>8</v>
      </c>
      <c r="J3322" t="s">
        <v>78</v>
      </c>
    </row>
    <row r="3323" spans="1:10" x14ac:dyDescent="0.25">
      <c r="A3323" t="s">
        <v>127</v>
      </c>
      <c r="B3323" t="s">
        <v>199</v>
      </c>
      <c r="C3323" t="str">
        <f t="shared" si="102"/>
        <v>Huntington -- Van Ness-UDC</v>
      </c>
      <c r="D3323" s="1">
        <v>544</v>
      </c>
      <c r="E3323" t="s">
        <v>274</v>
      </c>
      <c r="F3323" t="s">
        <v>15</v>
      </c>
      <c r="G3323">
        <v>2</v>
      </c>
      <c r="H3323" s="1">
        <f t="shared" si="103"/>
        <v>1088</v>
      </c>
      <c r="I3323" t="s">
        <v>8</v>
      </c>
      <c r="J3323" t="s">
        <v>78</v>
      </c>
    </row>
    <row r="3324" spans="1:10" x14ac:dyDescent="0.25">
      <c r="A3324" t="s">
        <v>127</v>
      </c>
      <c r="B3324" t="s">
        <v>202</v>
      </c>
      <c r="C3324" t="str">
        <f t="shared" si="102"/>
        <v>Huntington -- Waterfront</v>
      </c>
      <c r="D3324" s="1">
        <v>487</v>
      </c>
      <c r="E3324" t="s">
        <v>274</v>
      </c>
      <c r="F3324" t="s">
        <v>7</v>
      </c>
      <c r="G3324">
        <v>1</v>
      </c>
      <c r="H3324" s="1">
        <f t="shared" si="103"/>
        <v>487</v>
      </c>
      <c r="I3324" t="s">
        <v>8</v>
      </c>
      <c r="J3324" t="s">
        <v>78</v>
      </c>
    </row>
    <row r="3325" spans="1:10" x14ac:dyDescent="0.25">
      <c r="A3325" t="s">
        <v>127</v>
      </c>
      <c r="B3325" t="s">
        <v>91</v>
      </c>
      <c r="C3325" t="str">
        <f t="shared" si="102"/>
        <v>Huntington -- Woodley Park-Zoo</v>
      </c>
      <c r="D3325" s="1">
        <v>1239</v>
      </c>
      <c r="E3325" t="s">
        <v>274</v>
      </c>
      <c r="F3325" t="s">
        <v>15</v>
      </c>
      <c r="G3325">
        <v>2</v>
      </c>
      <c r="H3325" s="1">
        <f t="shared" si="103"/>
        <v>2478</v>
      </c>
      <c r="I3325" t="s">
        <v>8</v>
      </c>
      <c r="J3325" t="s">
        <v>78</v>
      </c>
    </row>
    <row r="3326" spans="1:10" x14ac:dyDescent="0.25">
      <c r="A3326" t="s">
        <v>128</v>
      </c>
      <c r="B3326" t="s">
        <v>0</v>
      </c>
      <c r="C3326" t="str">
        <f t="shared" si="102"/>
        <v>Judiciary Square -- Addison Road</v>
      </c>
      <c r="D3326" s="1">
        <v>842</v>
      </c>
      <c r="E3326" t="s">
        <v>15</v>
      </c>
      <c r="F3326" t="s">
        <v>1</v>
      </c>
      <c r="G3326">
        <v>2</v>
      </c>
      <c r="H3326" s="1">
        <f t="shared" si="103"/>
        <v>1684</v>
      </c>
      <c r="I3326" t="s">
        <v>8</v>
      </c>
      <c r="J3326" t="s">
        <v>78</v>
      </c>
    </row>
    <row r="3327" spans="1:10" x14ac:dyDescent="0.25">
      <c r="A3327" t="s">
        <v>128</v>
      </c>
      <c r="B3327" t="s">
        <v>14</v>
      </c>
      <c r="C3327" t="str">
        <f t="shared" si="102"/>
        <v>Judiciary Square -- Bethesda</v>
      </c>
      <c r="D3327" s="1">
        <v>5185</v>
      </c>
      <c r="E3327" t="s">
        <v>15</v>
      </c>
      <c r="F3327" t="s">
        <v>15</v>
      </c>
      <c r="G3327">
        <v>1</v>
      </c>
      <c r="H3327" s="1">
        <f t="shared" si="103"/>
        <v>5185</v>
      </c>
      <c r="I3327" t="s">
        <v>8</v>
      </c>
      <c r="J3327" t="s">
        <v>78</v>
      </c>
    </row>
    <row r="3328" spans="1:10" x14ac:dyDescent="0.25">
      <c r="A3328" t="s">
        <v>128</v>
      </c>
      <c r="B3328" t="s">
        <v>19</v>
      </c>
      <c r="C3328" t="str">
        <f t="shared" si="102"/>
        <v>Judiciary Square -- Branch Avenue</v>
      </c>
      <c r="D3328" s="1">
        <v>2155</v>
      </c>
      <c r="E3328" t="s">
        <v>15</v>
      </c>
      <c r="F3328" t="s">
        <v>4</v>
      </c>
      <c r="G3328">
        <v>2</v>
      </c>
      <c r="H3328" s="1">
        <f t="shared" si="103"/>
        <v>4310</v>
      </c>
      <c r="I3328" t="s">
        <v>8</v>
      </c>
      <c r="J3328" t="s">
        <v>78</v>
      </c>
    </row>
    <row r="3329" spans="1:10" x14ac:dyDescent="0.25">
      <c r="A3329" t="s">
        <v>128</v>
      </c>
      <c r="B3329" t="s">
        <v>24</v>
      </c>
      <c r="C3329" t="str">
        <f t="shared" si="102"/>
        <v>Judiciary Square -- Cheverly</v>
      </c>
      <c r="D3329" s="1">
        <v>253</v>
      </c>
      <c r="E3329" t="s">
        <v>15</v>
      </c>
      <c r="F3329" t="s">
        <v>25</v>
      </c>
      <c r="G3329">
        <v>2</v>
      </c>
      <c r="H3329" s="1">
        <f t="shared" si="103"/>
        <v>506</v>
      </c>
      <c r="I3329" t="s">
        <v>8</v>
      </c>
      <c r="J3329" t="s">
        <v>78</v>
      </c>
    </row>
    <row r="3330" spans="1:10" x14ac:dyDescent="0.25">
      <c r="A3330" t="s">
        <v>128</v>
      </c>
      <c r="B3330" t="s">
        <v>28</v>
      </c>
      <c r="C3330" t="str">
        <f t="shared" ref="C3330:C3393" si="104">(A3330&amp;" -- "&amp;B3330)</f>
        <v>Judiciary Square -- College Park-U of MD</v>
      </c>
      <c r="D3330" s="1">
        <v>984</v>
      </c>
      <c r="E3330" t="s">
        <v>15</v>
      </c>
      <c r="F3330" t="s">
        <v>4</v>
      </c>
      <c r="G3330">
        <v>2</v>
      </c>
      <c r="H3330" s="1">
        <f t="shared" ref="H3330:H3393" si="105">D3330*G3330</f>
        <v>1968</v>
      </c>
      <c r="I3330" t="s">
        <v>8</v>
      </c>
      <c r="J3330" t="s">
        <v>78</v>
      </c>
    </row>
    <row r="3331" spans="1:10" x14ac:dyDescent="0.25">
      <c r="A3331" t="s">
        <v>128</v>
      </c>
      <c r="B3331" t="s">
        <v>269</v>
      </c>
      <c r="C3331" t="str">
        <f t="shared" si="104"/>
        <v>Judiciary Square -- Dunn Loring</v>
      </c>
      <c r="D3331" s="1">
        <v>1254</v>
      </c>
      <c r="E3331" t="s">
        <v>15</v>
      </c>
      <c r="F3331" t="s">
        <v>25</v>
      </c>
      <c r="G3331">
        <v>2</v>
      </c>
      <c r="H3331" s="1">
        <f t="shared" si="105"/>
        <v>2508</v>
      </c>
      <c r="I3331" t="s">
        <v>8</v>
      </c>
      <c r="J3331" t="s">
        <v>78</v>
      </c>
    </row>
    <row r="3332" spans="1:10" x14ac:dyDescent="0.25">
      <c r="A3332" t="s">
        <v>128</v>
      </c>
      <c r="B3332" t="s">
        <v>115</v>
      </c>
      <c r="C3332" t="str">
        <f t="shared" si="104"/>
        <v>Judiciary Square -- Forest Glen</v>
      </c>
      <c r="D3332" s="1">
        <v>2747</v>
      </c>
      <c r="E3332" t="s">
        <v>15</v>
      </c>
      <c r="F3332" t="s">
        <v>15</v>
      </c>
      <c r="G3332">
        <v>1</v>
      </c>
      <c r="H3332" s="1">
        <f t="shared" si="105"/>
        <v>2747</v>
      </c>
      <c r="I3332" t="s">
        <v>8</v>
      </c>
      <c r="J3332" t="s">
        <v>78</v>
      </c>
    </row>
    <row r="3333" spans="1:10" x14ac:dyDescent="0.25">
      <c r="A3333" t="s">
        <v>128</v>
      </c>
      <c r="B3333" t="s">
        <v>118</v>
      </c>
      <c r="C3333" t="str">
        <f t="shared" si="104"/>
        <v>Judiciary Square -- Franconia-Springfield</v>
      </c>
      <c r="D3333" s="1">
        <v>1122</v>
      </c>
      <c r="E3333" t="s">
        <v>15</v>
      </c>
      <c r="F3333" t="s">
        <v>10</v>
      </c>
      <c r="G3333">
        <v>2</v>
      </c>
      <c r="H3333" s="1">
        <f t="shared" si="105"/>
        <v>2244</v>
      </c>
      <c r="I3333" t="s">
        <v>8</v>
      </c>
      <c r="J3333" t="s">
        <v>78</v>
      </c>
    </row>
    <row r="3334" spans="1:10" x14ac:dyDescent="0.25">
      <c r="A3334" t="s">
        <v>128</v>
      </c>
      <c r="B3334" t="s">
        <v>122</v>
      </c>
      <c r="C3334" t="str">
        <f t="shared" si="104"/>
        <v>Judiciary Square -- Glenmont</v>
      </c>
      <c r="D3334" s="1">
        <v>6898</v>
      </c>
      <c r="E3334" t="s">
        <v>15</v>
      </c>
      <c r="F3334" t="s">
        <v>15</v>
      </c>
      <c r="G3334">
        <v>1</v>
      </c>
      <c r="H3334" s="1">
        <f t="shared" si="105"/>
        <v>6898</v>
      </c>
      <c r="I3334" t="s">
        <v>8</v>
      </c>
      <c r="J3334" t="s">
        <v>78</v>
      </c>
    </row>
    <row r="3335" spans="1:10" x14ac:dyDescent="0.25">
      <c r="A3335" t="s">
        <v>128</v>
      </c>
      <c r="B3335" t="s">
        <v>123</v>
      </c>
      <c r="C3335" t="str">
        <f t="shared" si="104"/>
        <v>Judiciary Square -- Greenbelt</v>
      </c>
      <c r="D3335" s="1">
        <v>1706</v>
      </c>
      <c r="E3335" t="s">
        <v>15</v>
      </c>
      <c r="F3335" t="s">
        <v>4</v>
      </c>
      <c r="G3335">
        <v>2</v>
      </c>
      <c r="H3335" s="1">
        <f t="shared" si="105"/>
        <v>3412</v>
      </c>
      <c r="I3335" t="s">
        <v>8</v>
      </c>
      <c r="J3335" t="s">
        <v>78</v>
      </c>
    </row>
    <row r="3336" spans="1:10" x14ac:dyDescent="0.25">
      <c r="A3336" t="s">
        <v>128</v>
      </c>
      <c r="B3336" t="s">
        <v>124</v>
      </c>
      <c r="C3336" t="str">
        <f t="shared" si="104"/>
        <v>Judiciary Square -- Greensboro</v>
      </c>
      <c r="D3336" s="1">
        <v>174</v>
      </c>
      <c r="E3336" t="s">
        <v>15</v>
      </c>
      <c r="F3336" t="s">
        <v>125</v>
      </c>
      <c r="G3336">
        <v>2</v>
      </c>
      <c r="H3336" s="1">
        <f t="shared" si="105"/>
        <v>348</v>
      </c>
      <c r="I3336" t="s">
        <v>8</v>
      </c>
      <c r="J3336" t="s">
        <v>78</v>
      </c>
    </row>
    <row r="3337" spans="1:10" x14ac:dyDescent="0.25">
      <c r="A3337" t="s">
        <v>128</v>
      </c>
      <c r="B3337" t="s">
        <v>126</v>
      </c>
      <c r="C3337" t="str">
        <f t="shared" si="104"/>
        <v>Judiciary Square -- Grosvenor</v>
      </c>
      <c r="D3337" s="1">
        <v>4050</v>
      </c>
      <c r="E3337" t="s">
        <v>15</v>
      </c>
      <c r="F3337" t="s">
        <v>15</v>
      </c>
      <c r="G3337">
        <v>1</v>
      </c>
      <c r="H3337" s="1">
        <f t="shared" si="105"/>
        <v>4050</v>
      </c>
      <c r="I3337" t="s">
        <v>8</v>
      </c>
      <c r="J3337" t="s">
        <v>78</v>
      </c>
    </row>
    <row r="3338" spans="1:10" x14ac:dyDescent="0.25">
      <c r="A3338" t="s">
        <v>128</v>
      </c>
      <c r="B3338" t="s">
        <v>127</v>
      </c>
      <c r="C3338" t="str">
        <f t="shared" si="104"/>
        <v>Judiciary Square -- Huntington</v>
      </c>
      <c r="D3338" s="1">
        <v>929</v>
      </c>
      <c r="E3338" t="s">
        <v>15</v>
      </c>
      <c r="F3338" t="s">
        <v>274</v>
      </c>
      <c r="G3338">
        <v>2</v>
      </c>
      <c r="H3338" s="1">
        <f t="shared" si="105"/>
        <v>1858</v>
      </c>
      <c r="I3338" t="s">
        <v>8</v>
      </c>
      <c r="J3338" t="s">
        <v>78</v>
      </c>
    </row>
    <row r="3339" spans="1:10" x14ac:dyDescent="0.25">
      <c r="A3339" t="s">
        <v>128</v>
      </c>
      <c r="B3339" t="s">
        <v>130</v>
      </c>
      <c r="C3339" t="str">
        <f t="shared" si="104"/>
        <v>Judiciary Square -- Landover</v>
      </c>
      <c r="D3339" s="1">
        <v>464</v>
      </c>
      <c r="E3339" t="s">
        <v>15</v>
      </c>
      <c r="F3339" t="s">
        <v>25</v>
      </c>
      <c r="G3339">
        <v>2</v>
      </c>
      <c r="H3339" s="1">
        <f t="shared" si="105"/>
        <v>928</v>
      </c>
      <c r="I3339" t="s">
        <v>8</v>
      </c>
      <c r="J3339" t="s">
        <v>78</v>
      </c>
    </row>
    <row r="3340" spans="1:10" x14ac:dyDescent="0.25">
      <c r="A3340" t="s">
        <v>128</v>
      </c>
      <c r="B3340" t="s">
        <v>131</v>
      </c>
      <c r="C3340" t="str">
        <f t="shared" si="104"/>
        <v>Judiciary Square -- Largo Town Center</v>
      </c>
      <c r="D3340" s="1">
        <v>1433</v>
      </c>
      <c r="E3340" t="s">
        <v>15</v>
      </c>
      <c r="F3340" t="s">
        <v>1</v>
      </c>
      <c r="G3340">
        <v>2</v>
      </c>
      <c r="H3340" s="1">
        <f t="shared" si="105"/>
        <v>2866</v>
      </c>
      <c r="I3340" t="s">
        <v>8</v>
      </c>
      <c r="J3340" t="s">
        <v>78</v>
      </c>
    </row>
    <row r="3341" spans="1:10" x14ac:dyDescent="0.25">
      <c r="A3341" t="s">
        <v>128</v>
      </c>
      <c r="B3341" t="s">
        <v>134</v>
      </c>
      <c r="C3341" t="str">
        <f t="shared" si="104"/>
        <v>Judiciary Square -- McLean</v>
      </c>
      <c r="D3341" s="1">
        <v>341</v>
      </c>
      <c r="E3341" t="s">
        <v>15</v>
      </c>
      <c r="F3341" t="s">
        <v>125</v>
      </c>
      <c r="G3341">
        <v>2</v>
      </c>
      <c r="H3341" s="1">
        <f t="shared" si="105"/>
        <v>682</v>
      </c>
      <c r="I3341" t="s">
        <v>8</v>
      </c>
      <c r="J3341" t="s">
        <v>78</v>
      </c>
    </row>
    <row r="3342" spans="1:10" x14ac:dyDescent="0.25">
      <c r="A3342" t="s">
        <v>128</v>
      </c>
      <c r="B3342" t="s">
        <v>182</v>
      </c>
      <c r="C3342" t="str">
        <f t="shared" si="104"/>
        <v>Judiciary Square -- Medical Center</v>
      </c>
      <c r="D3342" s="1">
        <v>1179</v>
      </c>
      <c r="E3342" t="s">
        <v>15</v>
      </c>
      <c r="F3342" t="s">
        <v>15</v>
      </c>
      <c r="G3342">
        <v>1</v>
      </c>
      <c r="H3342" s="1">
        <f t="shared" si="105"/>
        <v>1179</v>
      </c>
      <c r="I3342" t="s">
        <v>8</v>
      </c>
      <c r="J3342" t="s">
        <v>78</v>
      </c>
    </row>
    <row r="3343" spans="1:10" x14ac:dyDescent="0.25">
      <c r="A3343" t="s">
        <v>128</v>
      </c>
      <c r="B3343" t="s">
        <v>186</v>
      </c>
      <c r="C3343" t="str">
        <f t="shared" si="104"/>
        <v>Judiciary Square -- Morgan Blvd.</v>
      </c>
      <c r="D3343" s="1">
        <v>571</v>
      </c>
      <c r="E3343" t="s">
        <v>15</v>
      </c>
      <c r="F3343" t="s">
        <v>1</v>
      </c>
      <c r="G3343">
        <v>2</v>
      </c>
      <c r="H3343" s="1">
        <f t="shared" si="105"/>
        <v>1142</v>
      </c>
      <c r="I3343" t="s">
        <v>8</v>
      </c>
      <c r="J3343" t="s">
        <v>78</v>
      </c>
    </row>
    <row r="3344" spans="1:10" x14ac:dyDescent="0.25">
      <c r="A3344" t="s">
        <v>128</v>
      </c>
      <c r="B3344" t="s">
        <v>251</v>
      </c>
      <c r="C3344" t="str">
        <f t="shared" si="104"/>
        <v>Judiciary Square -- Naylor Road</v>
      </c>
      <c r="D3344" s="1">
        <v>615</v>
      </c>
      <c r="E3344" t="s">
        <v>15</v>
      </c>
      <c r="F3344" t="s">
        <v>4</v>
      </c>
      <c r="G3344">
        <v>2</v>
      </c>
      <c r="H3344" s="1">
        <f t="shared" si="105"/>
        <v>1230</v>
      </c>
      <c r="I3344" t="s">
        <v>8</v>
      </c>
      <c r="J3344" t="s">
        <v>78</v>
      </c>
    </row>
    <row r="3345" spans="1:10" x14ac:dyDescent="0.25">
      <c r="A3345" t="s">
        <v>128</v>
      </c>
      <c r="B3345" t="s">
        <v>252</v>
      </c>
      <c r="C3345" t="str">
        <f t="shared" si="104"/>
        <v>Judiciary Square -- New Carrollton</v>
      </c>
      <c r="D3345" s="1">
        <v>1580</v>
      </c>
      <c r="E3345" t="s">
        <v>15</v>
      </c>
      <c r="F3345" t="s">
        <v>25</v>
      </c>
      <c r="G3345">
        <v>2</v>
      </c>
      <c r="H3345" s="1">
        <f t="shared" si="105"/>
        <v>3160</v>
      </c>
      <c r="I3345" t="s">
        <v>8</v>
      </c>
      <c r="J3345" t="s">
        <v>78</v>
      </c>
    </row>
    <row r="3346" spans="1:10" x14ac:dyDescent="0.25">
      <c r="A3346" t="s">
        <v>128</v>
      </c>
      <c r="B3346" t="s">
        <v>159</v>
      </c>
      <c r="C3346" t="str">
        <f t="shared" si="104"/>
        <v>Judiciary Square -- Prince George's Plaza</v>
      </c>
      <c r="D3346" s="1">
        <v>915</v>
      </c>
      <c r="E3346" t="s">
        <v>15</v>
      </c>
      <c r="F3346" t="s">
        <v>4</v>
      </c>
      <c r="G3346">
        <v>2</v>
      </c>
      <c r="H3346" s="1">
        <f t="shared" si="105"/>
        <v>1830</v>
      </c>
      <c r="I3346" t="s">
        <v>8</v>
      </c>
      <c r="J3346" t="s">
        <v>78</v>
      </c>
    </row>
    <row r="3347" spans="1:10" x14ac:dyDescent="0.25">
      <c r="A3347" t="s">
        <v>128</v>
      </c>
      <c r="B3347" t="s">
        <v>162</v>
      </c>
      <c r="C3347" t="str">
        <f t="shared" si="104"/>
        <v>Judiciary Square -- Rockville</v>
      </c>
      <c r="D3347" s="1">
        <v>1967</v>
      </c>
      <c r="E3347" t="s">
        <v>15</v>
      </c>
      <c r="F3347" t="s">
        <v>15</v>
      </c>
      <c r="G3347">
        <v>1</v>
      </c>
      <c r="H3347" s="1">
        <f t="shared" si="105"/>
        <v>1967</v>
      </c>
      <c r="I3347" t="s">
        <v>8</v>
      </c>
      <c r="J3347" t="s">
        <v>78</v>
      </c>
    </row>
    <row r="3348" spans="1:10" x14ac:dyDescent="0.25">
      <c r="A3348" t="s">
        <v>128</v>
      </c>
      <c r="B3348" t="s">
        <v>164</v>
      </c>
      <c r="C3348" t="str">
        <f t="shared" si="104"/>
        <v>Judiciary Square -- Shady Grove</v>
      </c>
      <c r="D3348" s="1">
        <v>7411</v>
      </c>
      <c r="E3348" t="s">
        <v>15</v>
      </c>
      <c r="F3348" t="s">
        <v>15</v>
      </c>
      <c r="G3348">
        <v>1</v>
      </c>
      <c r="H3348" s="1">
        <f t="shared" si="105"/>
        <v>7411</v>
      </c>
      <c r="I3348" t="s">
        <v>8</v>
      </c>
      <c r="J3348" t="s">
        <v>78</v>
      </c>
    </row>
    <row r="3349" spans="1:10" x14ac:dyDescent="0.25">
      <c r="A3349" t="s">
        <v>128</v>
      </c>
      <c r="B3349" t="s">
        <v>166</v>
      </c>
      <c r="C3349" t="str">
        <f t="shared" si="104"/>
        <v>Judiciary Square -- Silver Spring</v>
      </c>
      <c r="D3349" s="1">
        <v>10304</v>
      </c>
      <c r="E3349" t="s">
        <v>15</v>
      </c>
      <c r="F3349" t="s">
        <v>15</v>
      </c>
      <c r="G3349">
        <v>1</v>
      </c>
      <c r="H3349" s="1">
        <f t="shared" si="105"/>
        <v>10304</v>
      </c>
      <c r="I3349" t="s">
        <v>8</v>
      </c>
      <c r="J3349" t="s">
        <v>78</v>
      </c>
    </row>
    <row r="3350" spans="1:10" x14ac:dyDescent="0.25">
      <c r="A3350" t="s">
        <v>128</v>
      </c>
      <c r="B3350" t="s">
        <v>169</v>
      </c>
      <c r="C3350" t="str">
        <f t="shared" si="104"/>
        <v>Judiciary Square -- Spring Hill</v>
      </c>
      <c r="D3350" s="1">
        <v>321</v>
      </c>
      <c r="E3350" t="s">
        <v>15</v>
      </c>
      <c r="F3350" t="s">
        <v>125</v>
      </c>
      <c r="G3350">
        <v>2</v>
      </c>
      <c r="H3350" s="1">
        <f t="shared" si="105"/>
        <v>642</v>
      </c>
      <c r="I3350" t="s">
        <v>8</v>
      </c>
      <c r="J3350" t="s">
        <v>78</v>
      </c>
    </row>
    <row r="3351" spans="1:10" x14ac:dyDescent="0.25">
      <c r="A3351" t="s">
        <v>128</v>
      </c>
      <c r="B3351" t="s">
        <v>171</v>
      </c>
      <c r="C3351" t="str">
        <f t="shared" si="104"/>
        <v>Judiciary Square -- Suitland</v>
      </c>
      <c r="D3351" s="1">
        <v>1137</v>
      </c>
      <c r="E3351" t="s">
        <v>15</v>
      </c>
      <c r="F3351" t="s">
        <v>4</v>
      </c>
      <c r="G3351">
        <v>2</v>
      </c>
      <c r="H3351" s="1">
        <f t="shared" si="105"/>
        <v>2274</v>
      </c>
      <c r="I3351" t="s">
        <v>8</v>
      </c>
      <c r="J3351" t="s">
        <v>78</v>
      </c>
    </row>
    <row r="3352" spans="1:10" x14ac:dyDescent="0.25">
      <c r="A3352" t="s">
        <v>128</v>
      </c>
      <c r="B3352" t="s">
        <v>62</v>
      </c>
      <c r="C3352" t="str">
        <f t="shared" si="104"/>
        <v>Judiciary Square -- Twinbrook</v>
      </c>
      <c r="D3352" s="1">
        <v>1763</v>
      </c>
      <c r="E3352" t="s">
        <v>15</v>
      </c>
      <c r="F3352" t="s">
        <v>15</v>
      </c>
      <c r="G3352">
        <v>1</v>
      </c>
      <c r="H3352" s="1">
        <f t="shared" si="105"/>
        <v>1763</v>
      </c>
      <c r="I3352" t="s">
        <v>8</v>
      </c>
      <c r="J3352" t="s">
        <v>78</v>
      </c>
    </row>
    <row r="3353" spans="1:10" x14ac:dyDescent="0.25">
      <c r="A3353" t="s">
        <v>128</v>
      </c>
      <c r="B3353" t="s">
        <v>63</v>
      </c>
      <c r="C3353" t="str">
        <f t="shared" si="104"/>
        <v>Judiciary Square -- Tysons Corner</v>
      </c>
      <c r="D3353" s="1">
        <v>367</v>
      </c>
      <c r="E3353" t="s">
        <v>15</v>
      </c>
      <c r="F3353" t="s">
        <v>125</v>
      </c>
      <c r="G3353">
        <v>2</v>
      </c>
      <c r="H3353" s="1">
        <f t="shared" si="105"/>
        <v>734</v>
      </c>
      <c r="I3353" t="s">
        <v>8</v>
      </c>
      <c r="J3353" t="s">
        <v>78</v>
      </c>
    </row>
    <row r="3354" spans="1:10" x14ac:dyDescent="0.25">
      <c r="A3354" t="s">
        <v>128</v>
      </c>
      <c r="B3354" t="s">
        <v>200</v>
      </c>
      <c r="C3354" t="str">
        <f t="shared" si="104"/>
        <v>Judiciary Square -- Vienna</v>
      </c>
      <c r="D3354" s="1">
        <v>4620</v>
      </c>
      <c r="E3354" t="s">
        <v>15</v>
      </c>
      <c r="F3354" t="s">
        <v>25</v>
      </c>
      <c r="G3354">
        <v>2</v>
      </c>
      <c r="H3354" s="1">
        <f t="shared" si="105"/>
        <v>9240</v>
      </c>
      <c r="I3354" t="s">
        <v>8</v>
      </c>
      <c r="J3354" t="s">
        <v>78</v>
      </c>
    </row>
    <row r="3355" spans="1:10" x14ac:dyDescent="0.25">
      <c r="A3355" t="s">
        <v>128</v>
      </c>
      <c r="B3355" t="s">
        <v>203</v>
      </c>
      <c r="C3355" t="str">
        <f t="shared" si="104"/>
        <v>Judiciary Square -- West Falls Church</v>
      </c>
      <c r="D3355" s="1">
        <v>1260</v>
      </c>
      <c r="E3355" t="s">
        <v>15</v>
      </c>
      <c r="F3355" t="s">
        <v>25</v>
      </c>
      <c r="G3355">
        <v>2</v>
      </c>
      <c r="H3355" s="1">
        <f t="shared" si="105"/>
        <v>2520</v>
      </c>
      <c r="I3355" t="s">
        <v>8</v>
      </c>
      <c r="J3355" t="s">
        <v>78</v>
      </c>
    </row>
    <row r="3356" spans="1:10" x14ac:dyDescent="0.25">
      <c r="A3356" t="s">
        <v>128</v>
      </c>
      <c r="B3356" t="s">
        <v>204</v>
      </c>
      <c r="C3356" t="str">
        <f t="shared" si="104"/>
        <v>Judiciary Square -- West Hyattsville</v>
      </c>
      <c r="D3356" s="1">
        <v>725</v>
      </c>
      <c r="E3356" t="s">
        <v>15</v>
      </c>
      <c r="F3356" t="s">
        <v>4</v>
      </c>
      <c r="G3356">
        <v>2</v>
      </c>
      <c r="H3356" s="1">
        <f t="shared" si="105"/>
        <v>1450</v>
      </c>
      <c r="I3356" t="s">
        <v>8</v>
      </c>
      <c r="J3356" t="s">
        <v>78</v>
      </c>
    </row>
    <row r="3357" spans="1:10" x14ac:dyDescent="0.25">
      <c r="A3357" t="s">
        <v>128</v>
      </c>
      <c r="B3357" t="s">
        <v>205</v>
      </c>
      <c r="C3357" t="str">
        <f t="shared" si="104"/>
        <v>Judiciary Square -- Wheaton</v>
      </c>
      <c r="D3357" s="1">
        <v>3464</v>
      </c>
      <c r="E3357" t="s">
        <v>15</v>
      </c>
      <c r="F3357" t="s">
        <v>15</v>
      </c>
      <c r="G3357">
        <v>1</v>
      </c>
      <c r="H3357" s="1">
        <f t="shared" si="105"/>
        <v>3464</v>
      </c>
      <c r="I3357" t="s">
        <v>8</v>
      </c>
      <c r="J3357" t="s">
        <v>78</v>
      </c>
    </row>
    <row r="3358" spans="1:10" x14ac:dyDescent="0.25">
      <c r="A3358" t="s">
        <v>128</v>
      </c>
      <c r="B3358" t="s">
        <v>206</v>
      </c>
      <c r="C3358" t="str">
        <f t="shared" si="104"/>
        <v>Judiciary Square -- White Flint</v>
      </c>
      <c r="D3358" s="1">
        <v>1795</v>
      </c>
      <c r="E3358" t="s">
        <v>15</v>
      </c>
      <c r="F3358" t="s">
        <v>15</v>
      </c>
      <c r="G3358">
        <v>1</v>
      </c>
      <c r="H3358" s="1">
        <f t="shared" si="105"/>
        <v>1795</v>
      </c>
      <c r="I3358" t="s">
        <v>8</v>
      </c>
      <c r="J3358" t="s">
        <v>78</v>
      </c>
    </row>
    <row r="3359" spans="1:10" x14ac:dyDescent="0.25">
      <c r="A3359" t="s">
        <v>128</v>
      </c>
      <c r="B3359" t="s">
        <v>207</v>
      </c>
      <c r="C3359" t="str">
        <f t="shared" si="104"/>
        <v>Judiciary Square -- Wiehle</v>
      </c>
      <c r="D3359" s="1">
        <v>2837</v>
      </c>
      <c r="E3359" t="s">
        <v>15</v>
      </c>
      <c r="F3359" t="s">
        <v>125</v>
      </c>
      <c r="G3359">
        <v>2</v>
      </c>
      <c r="H3359" s="1">
        <f t="shared" si="105"/>
        <v>5674</v>
      </c>
      <c r="I3359" t="s">
        <v>8</v>
      </c>
      <c r="J3359" t="s">
        <v>78</v>
      </c>
    </row>
    <row r="3360" spans="1:10" x14ac:dyDescent="0.25">
      <c r="A3360" t="s">
        <v>132</v>
      </c>
      <c r="B3360" t="s">
        <v>0</v>
      </c>
      <c r="C3360" t="str">
        <f t="shared" si="104"/>
        <v>L'Enfant Plaza -- Addison Road</v>
      </c>
      <c r="D3360" s="1">
        <v>2552</v>
      </c>
      <c r="E3360" t="s">
        <v>133</v>
      </c>
      <c r="F3360" t="s">
        <v>1</v>
      </c>
      <c r="G3360">
        <v>1</v>
      </c>
      <c r="H3360" s="1">
        <f t="shared" si="105"/>
        <v>2552</v>
      </c>
      <c r="I3360" t="s">
        <v>8</v>
      </c>
      <c r="J3360" t="s">
        <v>78</v>
      </c>
    </row>
    <row r="3361" spans="1:10" x14ac:dyDescent="0.25">
      <c r="A3361" t="s">
        <v>132</v>
      </c>
      <c r="B3361" t="s">
        <v>14</v>
      </c>
      <c r="C3361" t="str">
        <f t="shared" si="104"/>
        <v>L'Enfant Plaza -- Bethesda</v>
      </c>
      <c r="D3361" s="1">
        <v>2896</v>
      </c>
      <c r="E3361" t="s">
        <v>133</v>
      </c>
      <c r="F3361" t="s">
        <v>15</v>
      </c>
      <c r="G3361">
        <v>2</v>
      </c>
      <c r="H3361" s="1">
        <f t="shared" si="105"/>
        <v>5792</v>
      </c>
      <c r="I3361" t="s">
        <v>8</v>
      </c>
      <c r="J3361" t="s">
        <v>78</v>
      </c>
    </row>
    <row r="3362" spans="1:10" x14ac:dyDescent="0.25">
      <c r="A3362" t="s">
        <v>132</v>
      </c>
      <c r="B3362" t="s">
        <v>19</v>
      </c>
      <c r="C3362" t="str">
        <f t="shared" si="104"/>
        <v>L'Enfant Plaza -- Branch Avenue</v>
      </c>
      <c r="D3362" s="1">
        <v>13404</v>
      </c>
      <c r="E3362" t="s">
        <v>133</v>
      </c>
      <c r="F3362" t="s">
        <v>4</v>
      </c>
      <c r="G3362">
        <v>1</v>
      </c>
      <c r="H3362" s="1">
        <f t="shared" si="105"/>
        <v>13404</v>
      </c>
      <c r="I3362" t="s">
        <v>8</v>
      </c>
      <c r="J3362" t="s">
        <v>78</v>
      </c>
    </row>
    <row r="3363" spans="1:10" x14ac:dyDescent="0.25">
      <c r="A3363" t="s">
        <v>132</v>
      </c>
      <c r="B3363" t="s">
        <v>24</v>
      </c>
      <c r="C3363" t="str">
        <f t="shared" si="104"/>
        <v>L'Enfant Plaza -- Cheverly</v>
      </c>
      <c r="D3363" s="1">
        <v>1617</v>
      </c>
      <c r="E3363" t="s">
        <v>133</v>
      </c>
      <c r="F3363" t="s">
        <v>25</v>
      </c>
      <c r="G3363">
        <v>1</v>
      </c>
      <c r="H3363" s="1">
        <f t="shared" si="105"/>
        <v>1617</v>
      </c>
      <c r="I3363" t="s">
        <v>8</v>
      </c>
      <c r="J3363" t="s">
        <v>78</v>
      </c>
    </row>
    <row r="3364" spans="1:10" x14ac:dyDescent="0.25">
      <c r="A3364" t="s">
        <v>132</v>
      </c>
      <c r="B3364" t="s">
        <v>28</v>
      </c>
      <c r="C3364" t="str">
        <f t="shared" si="104"/>
        <v>L'Enfant Plaza -- College Park-U of MD</v>
      </c>
      <c r="D3364" s="1">
        <v>5097</v>
      </c>
      <c r="E3364" t="s">
        <v>133</v>
      </c>
      <c r="F3364" t="s">
        <v>4</v>
      </c>
      <c r="G3364">
        <v>1</v>
      </c>
      <c r="H3364" s="1">
        <f t="shared" si="105"/>
        <v>5097</v>
      </c>
      <c r="I3364" t="s">
        <v>8</v>
      </c>
      <c r="J3364" t="s">
        <v>78</v>
      </c>
    </row>
    <row r="3365" spans="1:10" x14ac:dyDescent="0.25">
      <c r="A3365" t="s">
        <v>132</v>
      </c>
      <c r="B3365" t="s">
        <v>269</v>
      </c>
      <c r="C3365" t="str">
        <f t="shared" si="104"/>
        <v>L'Enfant Plaza -- Dunn Loring</v>
      </c>
      <c r="D3365" s="1">
        <v>3069</v>
      </c>
      <c r="E3365" t="s">
        <v>133</v>
      </c>
      <c r="F3365" t="s">
        <v>25</v>
      </c>
      <c r="G3365">
        <v>1</v>
      </c>
      <c r="H3365" s="1">
        <f t="shared" si="105"/>
        <v>3069</v>
      </c>
      <c r="I3365" t="s">
        <v>8</v>
      </c>
      <c r="J3365" t="s">
        <v>78</v>
      </c>
    </row>
    <row r="3366" spans="1:10" x14ac:dyDescent="0.25">
      <c r="A3366" t="s">
        <v>132</v>
      </c>
      <c r="B3366" t="s">
        <v>115</v>
      </c>
      <c r="C3366" t="str">
        <f t="shared" si="104"/>
        <v>L'Enfant Plaza -- Forest Glen</v>
      </c>
      <c r="D3366" s="1">
        <v>1439</v>
      </c>
      <c r="E3366" t="s">
        <v>133</v>
      </c>
      <c r="F3366" t="s">
        <v>15</v>
      </c>
      <c r="G3366">
        <v>2</v>
      </c>
      <c r="H3366" s="1">
        <f t="shared" si="105"/>
        <v>2878</v>
      </c>
      <c r="I3366" t="s">
        <v>8</v>
      </c>
      <c r="J3366" t="s">
        <v>78</v>
      </c>
    </row>
    <row r="3367" spans="1:10" x14ac:dyDescent="0.25">
      <c r="A3367" t="s">
        <v>132</v>
      </c>
      <c r="B3367" t="s">
        <v>118</v>
      </c>
      <c r="C3367" t="str">
        <f t="shared" si="104"/>
        <v>L'Enfant Plaza -- Franconia-Springfield</v>
      </c>
      <c r="D3367" s="1">
        <v>9054</v>
      </c>
      <c r="E3367" t="s">
        <v>133</v>
      </c>
      <c r="F3367" t="s">
        <v>10</v>
      </c>
      <c r="G3367">
        <v>1</v>
      </c>
      <c r="H3367" s="1">
        <f t="shared" si="105"/>
        <v>9054</v>
      </c>
      <c r="I3367" t="s">
        <v>8</v>
      </c>
      <c r="J3367" t="s">
        <v>78</v>
      </c>
    </row>
    <row r="3368" spans="1:10" x14ac:dyDescent="0.25">
      <c r="A3368" t="s">
        <v>132</v>
      </c>
      <c r="B3368" t="s">
        <v>122</v>
      </c>
      <c r="C3368" t="str">
        <f t="shared" si="104"/>
        <v>L'Enfant Plaza -- Glenmont</v>
      </c>
      <c r="D3368" s="1">
        <v>5625</v>
      </c>
      <c r="E3368" t="s">
        <v>133</v>
      </c>
      <c r="F3368" t="s">
        <v>15</v>
      </c>
      <c r="G3368">
        <v>2</v>
      </c>
      <c r="H3368" s="1">
        <f t="shared" si="105"/>
        <v>11250</v>
      </c>
      <c r="I3368" t="s">
        <v>8</v>
      </c>
      <c r="J3368" t="s">
        <v>78</v>
      </c>
    </row>
    <row r="3369" spans="1:10" x14ac:dyDescent="0.25">
      <c r="A3369" t="s">
        <v>132</v>
      </c>
      <c r="B3369" t="s">
        <v>123</v>
      </c>
      <c r="C3369" t="str">
        <f t="shared" si="104"/>
        <v>L'Enfant Plaza -- Greenbelt</v>
      </c>
      <c r="D3369" s="1">
        <v>11311</v>
      </c>
      <c r="E3369" t="s">
        <v>133</v>
      </c>
      <c r="F3369" t="s">
        <v>4</v>
      </c>
      <c r="G3369">
        <v>1</v>
      </c>
      <c r="H3369" s="1">
        <f t="shared" si="105"/>
        <v>11311</v>
      </c>
      <c r="I3369" t="s">
        <v>8</v>
      </c>
      <c r="J3369" t="s">
        <v>78</v>
      </c>
    </row>
    <row r="3370" spans="1:10" x14ac:dyDescent="0.25">
      <c r="A3370" t="s">
        <v>132</v>
      </c>
      <c r="B3370" t="s">
        <v>124</v>
      </c>
      <c r="C3370" t="str">
        <f t="shared" si="104"/>
        <v>L'Enfant Plaza -- Greensboro</v>
      </c>
      <c r="D3370" s="1">
        <v>421</v>
      </c>
      <c r="E3370" t="s">
        <v>133</v>
      </c>
      <c r="F3370" t="s">
        <v>125</v>
      </c>
      <c r="G3370">
        <v>1</v>
      </c>
      <c r="H3370" s="1">
        <f t="shared" si="105"/>
        <v>421</v>
      </c>
      <c r="I3370" t="s">
        <v>8</v>
      </c>
      <c r="J3370" t="s">
        <v>78</v>
      </c>
    </row>
    <row r="3371" spans="1:10" x14ac:dyDescent="0.25">
      <c r="A3371" t="s">
        <v>132</v>
      </c>
      <c r="B3371" t="s">
        <v>126</v>
      </c>
      <c r="C3371" t="str">
        <f t="shared" si="104"/>
        <v>L'Enfant Plaza -- Grosvenor</v>
      </c>
      <c r="D3371" s="1">
        <v>3406</v>
      </c>
      <c r="E3371" t="s">
        <v>133</v>
      </c>
      <c r="F3371" t="s">
        <v>15</v>
      </c>
      <c r="G3371">
        <v>2</v>
      </c>
      <c r="H3371" s="1">
        <f t="shared" si="105"/>
        <v>6812</v>
      </c>
      <c r="I3371" t="s">
        <v>8</v>
      </c>
      <c r="J3371" t="s">
        <v>78</v>
      </c>
    </row>
    <row r="3372" spans="1:10" x14ac:dyDescent="0.25">
      <c r="A3372" t="s">
        <v>132</v>
      </c>
      <c r="B3372" t="s">
        <v>127</v>
      </c>
      <c r="C3372" t="str">
        <f t="shared" si="104"/>
        <v>L'Enfant Plaza -- Huntington</v>
      </c>
      <c r="D3372" s="1">
        <v>14641</v>
      </c>
      <c r="E3372" t="s">
        <v>133</v>
      </c>
      <c r="F3372" t="s">
        <v>274</v>
      </c>
      <c r="G3372">
        <v>1</v>
      </c>
      <c r="H3372" s="1">
        <f t="shared" si="105"/>
        <v>14641</v>
      </c>
      <c r="I3372" t="s">
        <v>8</v>
      </c>
      <c r="J3372" t="s">
        <v>78</v>
      </c>
    </row>
    <row r="3373" spans="1:10" x14ac:dyDescent="0.25">
      <c r="A3373" t="s">
        <v>132</v>
      </c>
      <c r="B3373" t="s">
        <v>130</v>
      </c>
      <c r="C3373" t="str">
        <f t="shared" si="104"/>
        <v>L'Enfant Plaza -- Landover</v>
      </c>
      <c r="D3373" s="1">
        <v>2423</v>
      </c>
      <c r="E3373" t="s">
        <v>133</v>
      </c>
      <c r="F3373" t="s">
        <v>25</v>
      </c>
      <c r="G3373">
        <v>1</v>
      </c>
      <c r="H3373" s="1">
        <f t="shared" si="105"/>
        <v>2423</v>
      </c>
      <c r="I3373" t="s">
        <v>8</v>
      </c>
      <c r="J3373" t="s">
        <v>78</v>
      </c>
    </row>
    <row r="3374" spans="1:10" x14ac:dyDescent="0.25">
      <c r="A3374" t="s">
        <v>132</v>
      </c>
      <c r="B3374" t="s">
        <v>131</v>
      </c>
      <c r="C3374" t="str">
        <f t="shared" si="104"/>
        <v>L'Enfant Plaza -- Largo Town Center</v>
      </c>
      <c r="D3374" s="1">
        <v>6495</v>
      </c>
      <c r="E3374" t="s">
        <v>133</v>
      </c>
      <c r="F3374" t="s">
        <v>1</v>
      </c>
      <c r="G3374">
        <v>1</v>
      </c>
      <c r="H3374" s="1">
        <f t="shared" si="105"/>
        <v>6495</v>
      </c>
      <c r="I3374" t="s">
        <v>8</v>
      </c>
      <c r="J3374" t="s">
        <v>78</v>
      </c>
    </row>
    <row r="3375" spans="1:10" x14ac:dyDescent="0.25">
      <c r="A3375" t="s">
        <v>132</v>
      </c>
      <c r="B3375" t="s">
        <v>134</v>
      </c>
      <c r="C3375" t="str">
        <f t="shared" si="104"/>
        <v>L'Enfant Plaza -- McLean</v>
      </c>
      <c r="D3375" s="1">
        <v>755</v>
      </c>
      <c r="E3375" t="s">
        <v>133</v>
      </c>
      <c r="F3375" t="s">
        <v>125</v>
      </c>
      <c r="G3375">
        <v>1</v>
      </c>
      <c r="H3375" s="1">
        <f t="shared" si="105"/>
        <v>755</v>
      </c>
      <c r="I3375" t="s">
        <v>8</v>
      </c>
      <c r="J3375" t="s">
        <v>78</v>
      </c>
    </row>
    <row r="3376" spans="1:10" x14ac:dyDescent="0.25">
      <c r="A3376" t="s">
        <v>132</v>
      </c>
      <c r="B3376" t="s">
        <v>182</v>
      </c>
      <c r="C3376" t="str">
        <f t="shared" si="104"/>
        <v>L'Enfant Plaza -- Medical Center</v>
      </c>
      <c r="D3376" s="1">
        <v>939</v>
      </c>
      <c r="E3376" t="s">
        <v>133</v>
      </c>
      <c r="F3376" t="s">
        <v>15</v>
      </c>
      <c r="G3376">
        <v>2</v>
      </c>
      <c r="H3376" s="1">
        <f t="shared" si="105"/>
        <v>1878</v>
      </c>
      <c r="I3376" t="s">
        <v>8</v>
      </c>
      <c r="J3376" t="s">
        <v>78</v>
      </c>
    </row>
    <row r="3377" spans="1:10" x14ac:dyDescent="0.25">
      <c r="A3377" t="s">
        <v>132</v>
      </c>
      <c r="B3377" t="s">
        <v>186</v>
      </c>
      <c r="C3377" t="str">
        <f t="shared" si="104"/>
        <v>L'Enfant Plaza -- Morgan Blvd.</v>
      </c>
      <c r="D3377" s="1">
        <v>2646</v>
      </c>
      <c r="E3377" t="s">
        <v>133</v>
      </c>
      <c r="F3377" t="s">
        <v>1</v>
      </c>
      <c r="G3377">
        <v>1</v>
      </c>
      <c r="H3377" s="1">
        <f t="shared" si="105"/>
        <v>2646</v>
      </c>
      <c r="I3377" t="s">
        <v>8</v>
      </c>
      <c r="J3377" t="s">
        <v>78</v>
      </c>
    </row>
    <row r="3378" spans="1:10" x14ac:dyDescent="0.25">
      <c r="A3378" t="s">
        <v>132</v>
      </c>
      <c r="B3378" t="s">
        <v>251</v>
      </c>
      <c r="C3378" t="str">
        <f t="shared" si="104"/>
        <v>L'Enfant Plaza -- Naylor Road</v>
      </c>
      <c r="D3378" s="1">
        <v>2534</v>
      </c>
      <c r="E3378" t="s">
        <v>133</v>
      </c>
      <c r="F3378" t="s">
        <v>4</v>
      </c>
      <c r="G3378">
        <v>1</v>
      </c>
      <c r="H3378" s="1">
        <f t="shared" si="105"/>
        <v>2534</v>
      </c>
      <c r="I3378" t="s">
        <v>8</v>
      </c>
      <c r="J3378" t="s">
        <v>78</v>
      </c>
    </row>
    <row r="3379" spans="1:10" x14ac:dyDescent="0.25">
      <c r="A3379" t="s">
        <v>132</v>
      </c>
      <c r="B3379" t="s">
        <v>252</v>
      </c>
      <c r="C3379" t="str">
        <f t="shared" si="104"/>
        <v>L'Enfant Plaza -- New Carrollton</v>
      </c>
      <c r="D3379" s="1">
        <v>12471</v>
      </c>
      <c r="E3379" t="s">
        <v>133</v>
      </c>
      <c r="F3379" t="s">
        <v>25</v>
      </c>
      <c r="G3379">
        <v>1</v>
      </c>
      <c r="H3379" s="1">
        <f t="shared" si="105"/>
        <v>12471</v>
      </c>
      <c r="I3379" t="s">
        <v>8</v>
      </c>
      <c r="J3379" t="s">
        <v>78</v>
      </c>
    </row>
    <row r="3380" spans="1:10" x14ac:dyDescent="0.25">
      <c r="A3380" t="s">
        <v>132</v>
      </c>
      <c r="B3380" t="s">
        <v>159</v>
      </c>
      <c r="C3380" t="str">
        <f t="shared" si="104"/>
        <v>L'Enfant Plaza -- Prince George's Plaza</v>
      </c>
      <c r="D3380" s="1">
        <v>4638</v>
      </c>
      <c r="E3380" t="s">
        <v>133</v>
      </c>
      <c r="F3380" t="s">
        <v>4</v>
      </c>
      <c r="G3380">
        <v>1</v>
      </c>
      <c r="H3380" s="1">
        <f t="shared" si="105"/>
        <v>4638</v>
      </c>
      <c r="I3380" t="s">
        <v>8</v>
      </c>
      <c r="J3380" t="s">
        <v>78</v>
      </c>
    </row>
    <row r="3381" spans="1:10" x14ac:dyDescent="0.25">
      <c r="A3381" t="s">
        <v>132</v>
      </c>
      <c r="B3381" t="s">
        <v>162</v>
      </c>
      <c r="C3381" t="str">
        <f t="shared" si="104"/>
        <v>L'Enfant Plaza -- Rockville</v>
      </c>
      <c r="D3381" s="1">
        <v>1724</v>
      </c>
      <c r="E3381" t="s">
        <v>133</v>
      </c>
      <c r="F3381" t="s">
        <v>15</v>
      </c>
      <c r="G3381">
        <v>2</v>
      </c>
      <c r="H3381" s="1">
        <f t="shared" si="105"/>
        <v>3448</v>
      </c>
      <c r="I3381" t="s">
        <v>8</v>
      </c>
      <c r="J3381" t="s">
        <v>78</v>
      </c>
    </row>
    <row r="3382" spans="1:10" x14ac:dyDescent="0.25">
      <c r="A3382" t="s">
        <v>132</v>
      </c>
      <c r="B3382" t="s">
        <v>164</v>
      </c>
      <c r="C3382" t="str">
        <f t="shared" si="104"/>
        <v>L'Enfant Plaza -- Shady Grove</v>
      </c>
      <c r="D3382" s="1">
        <v>9183</v>
      </c>
      <c r="E3382" t="s">
        <v>133</v>
      </c>
      <c r="F3382" t="s">
        <v>15</v>
      </c>
      <c r="G3382">
        <v>2</v>
      </c>
      <c r="H3382" s="1">
        <f t="shared" si="105"/>
        <v>18366</v>
      </c>
      <c r="I3382" t="s">
        <v>8</v>
      </c>
      <c r="J3382" t="s">
        <v>78</v>
      </c>
    </row>
    <row r="3383" spans="1:10" x14ac:dyDescent="0.25">
      <c r="A3383" t="s">
        <v>132</v>
      </c>
      <c r="B3383" t="s">
        <v>166</v>
      </c>
      <c r="C3383" t="str">
        <f t="shared" si="104"/>
        <v>L'Enfant Plaza -- Silver Spring</v>
      </c>
      <c r="D3383" s="1">
        <v>6352</v>
      </c>
      <c r="E3383" t="s">
        <v>133</v>
      </c>
      <c r="F3383" t="s">
        <v>15</v>
      </c>
      <c r="G3383">
        <v>2</v>
      </c>
      <c r="H3383" s="1">
        <f t="shared" si="105"/>
        <v>12704</v>
      </c>
      <c r="I3383" t="s">
        <v>8</v>
      </c>
      <c r="J3383" t="s">
        <v>78</v>
      </c>
    </row>
    <row r="3384" spans="1:10" x14ac:dyDescent="0.25">
      <c r="A3384" t="s">
        <v>132</v>
      </c>
      <c r="B3384" t="s">
        <v>169</v>
      </c>
      <c r="C3384" t="str">
        <f t="shared" si="104"/>
        <v>L'Enfant Plaza -- Spring Hill</v>
      </c>
      <c r="D3384" s="1">
        <v>778</v>
      </c>
      <c r="E3384" t="s">
        <v>133</v>
      </c>
      <c r="F3384" t="s">
        <v>125</v>
      </c>
      <c r="G3384">
        <v>1</v>
      </c>
      <c r="H3384" s="1">
        <f t="shared" si="105"/>
        <v>778</v>
      </c>
      <c r="I3384" t="s">
        <v>8</v>
      </c>
      <c r="J3384" t="s">
        <v>78</v>
      </c>
    </row>
    <row r="3385" spans="1:10" x14ac:dyDescent="0.25">
      <c r="A3385" t="s">
        <v>132</v>
      </c>
      <c r="B3385" t="s">
        <v>171</v>
      </c>
      <c r="C3385" t="str">
        <f t="shared" si="104"/>
        <v>L'Enfant Plaza -- Suitland</v>
      </c>
      <c r="D3385" s="1">
        <v>6603</v>
      </c>
      <c r="E3385" t="s">
        <v>133</v>
      </c>
      <c r="F3385" t="s">
        <v>4</v>
      </c>
      <c r="G3385">
        <v>1</v>
      </c>
      <c r="H3385" s="1">
        <f t="shared" si="105"/>
        <v>6603</v>
      </c>
      <c r="I3385" t="s">
        <v>8</v>
      </c>
      <c r="J3385" t="s">
        <v>78</v>
      </c>
    </row>
    <row r="3386" spans="1:10" x14ac:dyDescent="0.25">
      <c r="A3386" t="s">
        <v>132</v>
      </c>
      <c r="B3386" t="s">
        <v>62</v>
      </c>
      <c r="C3386" t="str">
        <f t="shared" si="104"/>
        <v>L'Enfant Plaza -- Twinbrook</v>
      </c>
      <c r="D3386" s="1">
        <v>1492</v>
      </c>
      <c r="E3386" t="s">
        <v>133</v>
      </c>
      <c r="F3386" t="s">
        <v>15</v>
      </c>
      <c r="G3386">
        <v>2</v>
      </c>
      <c r="H3386" s="1">
        <f t="shared" si="105"/>
        <v>2984</v>
      </c>
      <c r="I3386" t="s">
        <v>8</v>
      </c>
      <c r="J3386" t="s">
        <v>78</v>
      </c>
    </row>
    <row r="3387" spans="1:10" x14ac:dyDescent="0.25">
      <c r="A3387" t="s">
        <v>132</v>
      </c>
      <c r="B3387" t="s">
        <v>63</v>
      </c>
      <c r="C3387" t="str">
        <f t="shared" si="104"/>
        <v>L'Enfant Plaza -- Tysons Corner</v>
      </c>
      <c r="D3387" s="1">
        <v>1033</v>
      </c>
      <c r="E3387" t="s">
        <v>133</v>
      </c>
      <c r="F3387" t="s">
        <v>125</v>
      </c>
      <c r="G3387">
        <v>1</v>
      </c>
      <c r="H3387" s="1">
        <f t="shared" si="105"/>
        <v>1033</v>
      </c>
      <c r="I3387" t="s">
        <v>8</v>
      </c>
      <c r="J3387" t="s">
        <v>78</v>
      </c>
    </row>
    <row r="3388" spans="1:10" x14ac:dyDescent="0.25">
      <c r="A3388" t="s">
        <v>132</v>
      </c>
      <c r="B3388" t="s">
        <v>200</v>
      </c>
      <c r="C3388" t="str">
        <f t="shared" si="104"/>
        <v>L'Enfant Plaza -- Vienna</v>
      </c>
      <c r="D3388" s="1">
        <v>10429</v>
      </c>
      <c r="E3388" t="s">
        <v>133</v>
      </c>
      <c r="F3388" t="s">
        <v>25</v>
      </c>
      <c r="G3388">
        <v>1</v>
      </c>
      <c r="H3388" s="1">
        <f t="shared" si="105"/>
        <v>10429</v>
      </c>
      <c r="I3388" t="s">
        <v>8</v>
      </c>
      <c r="J3388" t="s">
        <v>78</v>
      </c>
    </row>
    <row r="3389" spans="1:10" x14ac:dyDescent="0.25">
      <c r="A3389" t="s">
        <v>132</v>
      </c>
      <c r="B3389" t="s">
        <v>203</v>
      </c>
      <c r="C3389" t="str">
        <f t="shared" si="104"/>
        <v>L'Enfant Plaza -- West Falls Church</v>
      </c>
      <c r="D3389" s="1">
        <v>2694</v>
      </c>
      <c r="E3389" t="s">
        <v>133</v>
      </c>
      <c r="F3389" t="s">
        <v>25</v>
      </c>
      <c r="G3389">
        <v>1</v>
      </c>
      <c r="H3389" s="1">
        <f t="shared" si="105"/>
        <v>2694</v>
      </c>
      <c r="I3389" t="s">
        <v>8</v>
      </c>
      <c r="J3389" t="s">
        <v>78</v>
      </c>
    </row>
    <row r="3390" spans="1:10" x14ac:dyDescent="0.25">
      <c r="A3390" t="s">
        <v>132</v>
      </c>
      <c r="B3390" t="s">
        <v>204</v>
      </c>
      <c r="C3390" t="str">
        <f t="shared" si="104"/>
        <v>L'Enfant Plaza -- West Hyattsville</v>
      </c>
      <c r="D3390" s="1">
        <v>3394</v>
      </c>
      <c r="E3390" t="s">
        <v>133</v>
      </c>
      <c r="F3390" t="s">
        <v>4</v>
      </c>
      <c r="G3390">
        <v>1</v>
      </c>
      <c r="H3390" s="1">
        <f t="shared" si="105"/>
        <v>3394</v>
      </c>
      <c r="I3390" t="s">
        <v>8</v>
      </c>
      <c r="J3390" t="s">
        <v>78</v>
      </c>
    </row>
    <row r="3391" spans="1:10" x14ac:dyDescent="0.25">
      <c r="A3391" t="s">
        <v>132</v>
      </c>
      <c r="B3391" t="s">
        <v>205</v>
      </c>
      <c r="C3391" t="str">
        <f t="shared" si="104"/>
        <v>L'Enfant Plaza -- Wheaton</v>
      </c>
      <c r="D3391" s="1">
        <v>2314</v>
      </c>
      <c r="E3391" t="s">
        <v>133</v>
      </c>
      <c r="F3391" t="s">
        <v>15</v>
      </c>
      <c r="G3391">
        <v>2</v>
      </c>
      <c r="H3391" s="1">
        <f t="shared" si="105"/>
        <v>4628</v>
      </c>
      <c r="I3391" t="s">
        <v>8</v>
      </c>
      <c r="J3391" t="s">
        <v>78</v>
      </c>
    </row>
    <row r="3392" spans="1:10" x14ac:dyDescent="0.25">
      <c r="A3392" t="s">
        <v>132</v>
      </c>
      <c r="B3392" t="s">
        <v>206</v>
      </c>
      <c r="C3392" t="str">
        <f t="shared" si="104"/>
        <v>L'Enfant Plaza -- White Flint</v>
      </c>
      <c r="D3392" s="1">
        <v>1191</v>
      </c>
      <c r="E3392" t="s">
        <v>133</v>
      </c>
      <c r="F3392" t="s">
        <v>15</v>
      </c>
      <c r="G3392">
        <v>2</v>
      </c>
      <c r="H3392" s="1">
        <f t="shared" si="105"/>
        <v>2382</v>
      </c>
      <c r="I3392" t="s">
        <v>8</v>
      </c>
      <c r="J3392" t="s">
        <v>78</v>
      </c>
    </row>
    <row r="3393" spans="1:10" x14ac:dyDescent="0.25">
      <c r="A3393" t="s">
        <v>132</v>
      </c>
      <c r="B3393" t="s">
        <v>207</v>
      </c>
      <c r="C3393" t="str">
        <f t="shared" si="104"/>
        <v>L'Enfant Plaza -- Wiehle</v>
      </c>
      <c r="D3393" s="1">
        <v>7076</v>
      </c>
      <c r="E3393" t="s">
        <v>133</v>
      </c>
      <c r="F3393" t="s">
        <v>125</v>
      </c>
      <c r="G3393">
        <v>1</v>
      </c>
      <c r="H3393" s="1">
        <f t="shared" si="105"/>
        <v>7076</v>
      </c>
      <c r="I3393" t="s">
        <v>8</v>
      </c>
      <c r="J3393" t="s">
        <v>78</v>
      </c>
    </row>
    <row r="3394" spans="1:10" x14ac:dyDescent="0.25">
      <c r="A3394" t="s">
        <v>130</v>
      </c>
      <c r="B3394" t="s">
        <v>6</v>
      </c>
      <c r="C3394" t="str">
        <f t="shared" ref="C3394:C3457" si="106">(A3394&amp;" -- "&amp;B3394)</f>
        <v>Landover -- Archives-Navy Memorial</v>
      </c>
      <c r="D3394" s="1">
        <v>765</v>
      </c>
      <c r="E3394" t="s">
        <v>25</v>
      </c>
      <c r="F3394" t="s">
        <v>7</v>
      </c>
      <c r="G3394">
        <v>2</v>
      </c>
      <c r="H3394" s="1">
        <f t="shared" ref="H3394:H3457" si="107">D3394*G3394</f>
        <v>1530</v>
      </c>
      <c r="I3394" t="s">
        <v>8</v>
      </c>
      <c r="J3394" t="s">
        <v>78</v>
      </c>
    </row>
    <row r="3395" spans="1:10" x14ac:dyDescent="0.25">
      <c r="A3395" t="s">
        <v>130</v>
      </c>
      <c r="B3395" t="s">
        <v>22</v>
      </c>
      <c r="C3395" t="str">
        <f t="shared" si="106"/>
        <v>Landover -- Capitol South</v>
      </c>
      <c r="D3395" s="1">
        <v>762</v>
      </c>
      <c r="E3395" t="s">
        <v>25</v>
      </c>
      <c r="F3395" t="s">
        <v>23</v>
      </c>
      <c r="G3395">
        <v>1</v>
      </c>
      <c r="H3395" s="1">
        <f t="shared" si="107"/>
        <v>762</v>
      </c>
      <c r="I3395" t="s">
        <v>8</v>
      </c>
      <c r="J3395" t="s">
        <v>78</v>
      </c>
    </row>
    <row r="3396" spans="1:10" x14ac:dyDescent="0.25">
      <c r="A3396" t="s">
        <v>130</v>
      </c>
      <c r="B3396" t="s">
        <v>27</v>
      </c>
      <c r="C3396" t="str">
        <f t="shared" si="106"/>
        <v>Landover -- Cleveland Park</v>
      </c>
      <c r="D3396" s="1">
        <v>98</v>
      </c>
      <c r="E3396" t="s">
        <v>25</v>
      </c>
      <c r="F3396" t="s">
        <v>15</v>
      </c>
      <c r="G3396">
        <v>2</v>
      </c>
      <c r="H3396" s="1">
        <f t="shared" si="107"/>
        <v>196</v>
      </c>
      <c r="I3396" t="s">
        <v>8</v>
      </c>
      <c r="J3396" t="s">
        <v>78</v>
      </c>
    </row>
    <row r="3397" spans="1:10" x14ac:dyDescent="0.25">
      <c r="A3397" t="s">
        <v>130</v>
      </c>
      <c r="B3397" t="s">
        <v>154</v>
      </c>
      <c r="C3397" t="str">
        <f t="shared" si="106"/>
        <v>Landover -- Columbia Heights</v>
      </c>
      <c r="D3397" s="1">
        <v>652</v>
      </c>
      <c r="E3397" t="s">
        <v>25</v>
      </c>
      <c r="F3397" t="s">
        <v>7</v>
      </c>
      <c r="G3397">
        <v>2</v>
      </c>
      <c r="H3397" s="1">
        <f t="shared" si="107"/>
        <v>1304</v>
      </c>
      <c r="I3397" t="s">
        <v>8</v>
      </c>
      <c r="J3397" t="s">
        <v>78</v>
      </c>
    </row>
    <row r="3398" spans="1:10" x14ac:dyDescent="0.25">
      <c r="A3398" t="s">
        <v>130</v>
      </c>
      <c r="B3398" t="s">
        <v>270</v>
      </c>
      <c r="C3398" t="str">
        <f t="shared" si="106"/>
        <v>Landover -- Dupont Circle</v>
      </c>
      <c r="D3398" s="1">
        <v>779</v>
      </c>
      <c r="E3398" t="s">
        <v>25</v>
      </c>
      <c r="F3398" t="s">
        <v>15</v>
      </c>
      <c r="G3398">
        <v>2</v>
      </c>
      <c r="H3398" s="1">
        <f t="shared" si="107"/>
        <v>1558</v>
      </c>
      <c r="I3398" t="s">
        <v>8</v>
      </c>
      <c r="J3398" t="s">
        <v>78</v>
      </c>
    </row>
    <row r="3399" spans="1:10" x14ac:dyDescent="0.25">
      <c r="A3399" t="s">
        <v>130</v>
      </c>
      <c r="B3399" t="s">
        <v>272</v>
      </c>
      <c r="C3399" t="str">
        <f t="shared" si="106"/>
        <v>Landover -- Eastern Market</v>
      </c>
      <c r="D3399" s="1">
        <v>1014</v>
      </c>
      <c r="E3399" t="s">
        <v>25</v>
      </c>
      <c r="F3399" t="s">
        <v>23</v>
      </c>
      <c r="G3399">
        <v>1</v>
      </c>
      <c r="H3399" s="1">
        <f t="shared" si="107"/>
        <v>1014</v>
      </c>
      <c r="I3399" t="s">
        <v>8</v>
      </c>
      <c r="J3399" t="s">
        <v>78</v>
      </c>
    </row>
    <row r="3400" spans="1:10" x14ac:dyDescent="0.25">
      <c r="A3400" t="s">
        <v>130</v>
      </c>
      <c r="B3400" t="s">
        <v>275</v>
      </c>
      <c r="C3400" t="str">
        <f t="shared" si="106"/>
        <v>Landover -- Farragut North</v>
      </c>
      <c r="D3400" s="1">
        <v>441</v>
      </c>
      <c r="E3400" t="s">
        <v>25</v>
      </c>
      <c r="F3400" t="s">
        <v>15</v>
      </c>
      <c r="G3400">
        <v>2</v>
      </c>
      <c r="H3400" s="1">
        <f t="shared" si="107"/>
        <v>882</v>
      </c>
      <c r="I3400" t="s">
        <v>8</v>
      </c>
      <c r="J3400" t="s">
        <v>78</v>
      </c>
    </row>
    <row r="3401" spans="1:10" x14ac:dyDescent="0.25">
      <c r="A3401" t="s">
        <v>130</v>
      </c>
      <c r="B3401" t="s">
        <v>276</v>
      </c>
      <c r="C3401" t="str">
        <f t="shared" si="106"/>
        <v>Landover -- Farragut West</v>
      </c>
      <c r="D3401" s="1">
        <v>3971</v>
      </c>
      <c r="E3401" t="s">
        <v>25</v>
      </c>
      <c r="F3401" t="s">
        <v>23</v>
      </c>
      <c r="G3401">
        <v>1</v>
      </c>
      <c r="H3401" s="1">
        <f t="shared" si="107"/>
        <v>3971</v>
      </c>
      <c r="I3401" t="s">
        <v>8</v>
      </c>
      <c r="J3401" t="s">
        <v>78</v>
      </c>
    </row>
    <row r="3402" spans="1:10" x14ac:dyDescent="0.25">
      <c r="A3402" t="s">
        <v>130</v>
      </c>
      <c r="B3402" t="s">
        <v>277</v>
      </c>
      <c r="C3402" t="str">
        <f t="shared" si="106"/>
        <v>Landover -- Federal Center SW</v>
      </c>
      <c r="D3402" s="1">
        <v>1553</v>
      </c>
      <c r="E3402" t="s">
        <v>25</v>
      </c>
      <c r="F3402" t="s">
        <v>23</v>
      </c>
      <c r="G3402">
        <v>1</v>
      </c>
      <c r="H3402" s="1">
        <f t="shared" si="107"/>
        <v>1553</v>
      </c>
      <c r="I3402" t="s">
        <v>8</v>
      </c>
      <c r="J3402" t="s">
        <v>78</v>
      </c>
    </row>
    <row r="3403" spans="1:10" x14ac:dyDescent="0.25">
      <c r="A3403" t="s">
        <v>130</v>
      </c>
      <c r="B3403" t="s">
        <v>278</v>
      </c>
      <c r="C3403" t="str">
        <f t="shared" si="106"/>
        <v>Landover -- Federal Triangle</v>
      </c>
      <c r="D3403" s="1">
        <v>1947</v>
      </c>
      <c r="E3403" t="s">
        <v>25</v>
      </c>
      <c r="F3403" t="s">
        <v>23</v>
      </c>
      <c r="G3403">
        <v>1</v>
      </c>
      <c r="H3403" s="1">
        <f t="shared" si="107"/>
        <v>1947</v>
      </c>
      <c r="I3403" t="s">
        <v>8</v>
      </c>
      <c r="J3403" t="s">
        <v>78</v>
      </c>
    </row>
    <row r="3404" spans="1:10" x14ac:dyDescent="0.25">
      <c r="A3404" t="s">
        <v>130</v>
      </c>
      <c r="B3404" t="s">
        <v>279</v>
      </c>
      <c r="C3404" t="str">
        <f t="shared" si="106"/>
        <v>Landover -- Foggy Bottom</v>
      </c>
      <c r="D3404" s="1">
        <v>2438</v>
      </c>
      <c r="E3404" t="s">
        <v>25</v>
      </c>
      <c r="F3404" t="s">
        <v>23</v>
      </c>
      <c r="G3404">
        <v>1</v>
      </c>
      <c r="H3404" s="1">
        <f t="shared" si="107"/>
        <v>2438</v>
      </c>
      <c r="I3404" t="s">
        <v>8</v>
      </c>
      <c r="J3404" t="s">
        <v>78</v>
      </c>
    </row>
    <row r="3405" spans="1:10" x14ac:dyDescent="0.25">
      <c r="A3405" t="s">
        <v>130</v>
      </c>
      <c r="B3405" t="s">
        <v>120</v>
      </c>
      <c r="C3405" t="str">
        <f t="shared" si="106"/>
        <v>Landover -- Gallery Place-Chinatown</v>
      </c>
      <c r="D3405" s="1">
        <v>1331</v>
      </c>
      <c r="E3405" t="s">
        <v>25</v>
      </c>
      <c r="F3405" t="s">
        <v>117</v>
      </c>
      <c r="G3405">
        <v>2</v>
      </c>
      <c r="H3405" s="1">
        <f t="shared" si="107"/>
        <v>2662</v>
      </c>
      <c r="I3405" t="s">
        <v>8</v>
      </c>
      <c r="J3405" t="s">
        <v>78</v>
      </c>
    </row>
    <row r="3406" spans="1:10" x14ac:dyDescent="0.25">
      <c r="A3406" t="s">
        <v>130</v>
      </c>
      <c r="B3406" t="s">
        <v>121</v>
      </c>
      <c r="C3406" t="str">
        <f t="shared" si="106"/>
        <v>Landover -- Georgia Avenue-Petworth</v>
      </c>
      <c r="D3406" s="1">
        <v>420</v>
      </c>
      <c r="E3406" t="s">
        <v>25</v>
      </c>
      <c r="F3406" t="s">
        <v>7</v>
      </c>
      <c r="G3406">
        <v>2</v>
      </c>
      <c r="H3406" s="1">
        <f t="shared" si="107"/>
        <v>840</v>
      </c>
      <c r="I3406" t="s">
        <v>8</v>
      </c>
      <c r="J3406" t="s">
        <v>78</v>
      </c>
    </row>
    <row r="3407" spans="1:10" x14ac:dyDescent="0.25">
      <c r="A3407" t="s">
        <v>130</v>
      </c>
      <c r="B3407" t="s">
        <v>128</v>
      </c>
      <c r="C3407" t="str">
        <f t="shared" si="106"/>
        <v>Landover -- Judiciary Square</v>
      </c>
      <c r="D3407" s="1">
        <v>503</v>
      </c>
      <c r="E3407" t="s">
        <v>25</v>
      </c>
      <c r="F3407" t="s">
        <v>15</v>
      </c>
      <c r="G3407">
        <v>2</v>
      </c>
      <c r="H3407" s="1">
        <f t="shared" si="107"/>
        <v>1006</v>
      </c>
      <c r="I3407" t="s">
        <v>8</v>
      </c>
      <c r="J3407" t="s">
        <v>78</v>
      </c>
    </row>
    <row r="3408" spans="1:10" x14ac:dyDescent="0.25">
      <c r="A3408" t="s">
        <v>130</v>
      </c>
      <c r="B3408" t="s">
        <v>132</v>
      </c>
      <c r="C3408" t="str">
        <f t="shared" si="106"/>
        <v>Landover -- L'Enfant Plaza</v>
      </c>
      <c r="D3408" s="1">
        <v>2468</v>
      </c>
      <c r="E3408" t="s">
        <v>25</v>
      </c>
      <c r="F3408" t="s">
        <v>133</v>
      </c>
      <c r="G3408">
        <v>1</v>
      </c>
      <c r="H3408" s="1">
        <f t="shared" si="107"/>
        <v>2468</v>
      </c>
      <c r="I3408" t="s">
        <v>8</v>
      </c>
      <c r="J3408" t="s">
        <v>78</v>
      </c>
    </row>
    <row r="3409" spans="1:10" x14ac:dyDescent="0.25">
      <c r="A3409" t="s">
        <v>130</v>
      </c>
      <c r="B3409" t="s">
        <v>181</v>
      </c>
      <c r="C3409" t="str">
        <f t="shared" si="106"/>
        <v>Landover -- McPherson Square</v>
      </c>
      <c r="D3409" s="1">
        <v>2720</v>
      </c>
      <c r="E3409" t="s">
        <v>25</v>
      </c>
      <c r="F3409" t="s">
        <v>23</v>
      </c>
      <c r="G3409">
        <v>1</v>
      </c>
      <c r="H3409" s="1">
        <f t="shared" si="107"/>
        <v>2720</v>
      </c>
      <c r="I3409" t="s">
        <v>8</v>
      </c>
      <c r="J3409" t="s">
        <v>78</v>
      </c>
    </row>
    <row r="3410" spans="1:10" x14ac:dyDescent="0.25">
      <c r="A3410" t="s">
        <v>130</v>
      </c>
      <c r="B3410" t="s">
        <v>183</v>
      </c>
      <c r="C3410" t="str">
        <f t="shared" si="106"/>
        <v>Landover -- Metro Center</v>
      </c>
      <c r="D3410" s="1">
        <v>2716</v>
      </c>
      <c r="E3410" t="s">
        <v>25</v>
      </c>
      <c r="F3410" t="s">
        <v>184</v>
      </c>
      <c r="G3410">
        <v>1</v>
      </c>
      <c r="H3410" s="1">
        <f t="shared" si="107"/>
        <v>2716</v>
      </c>
      <c r="I3410" t="s">
        <v>8</v>
      </c>
      <c r="J3410" t="s">
        <v>78</v>
      </c>
    </row>
    <row r="3411" spans="1:10" x14ac:dyDescent="0.25">
      <c r="A3411" t="s">
        <v>130</v>
      </c>
      <c r="B3411" t="s">
        <v>249</v>
      </c>
      <c r="C3411" t="str">
        <f t="shared" si="106"/>
        <v>Landover -- Mt. Vernon Square-UDC</v>
      </c>
      <c r="D3411" s="1">
        <v>342</v>
      </c>
      <c r="E3411" t="s">
        <v>25</v>
      </c>
      <c r="F3411" t="s">
        <v>7</v>
      </c>
      <c r="G3411">
        <v>2</v>
      </c>
      <c r="H3411" s="1">
        <f t="shared" si="107"/>
        <v>684</v>
      </c>
      <c r="I3411" t="s">
        <v>8</v>
      </c>
      <c r="J3411" t="s">
        <v>78</v>
      </c>
    </row>
    <row r="3412" spans="1:10" x14ac:dyDescent="0.25">
      <c r="A3412" t="s">
        <v>130</v>
      </c>
      <c r="B3412" t="s">
        <v>250</v>
      </c>
      <c r="C3412" t="str">
        <f t="shared" si="106"/>
        <v>Landover -- Navy Yard</v>
      </c>
      <c r="D3412" s="1">
        <v>517</v>
      </c>
      <c r="E3412" t="s">
        <v>25</v>
      </c>
      <c r="F3412" t="s">
        <v>4</v>
      </c>
      <c r="G3412">
        <v>2</v>
      </c>
      <c r="H3412" s="1">
        <f t="shared" si="107"/>
        <v>1034</v>
      </c>
      <c r="I3412" t="s">
        <v>8</v>
      </c>
      <c r="J3412" t="s">
        <v>78</v>
      </c>
    </row>
    <row r="3413" spans="1:10" x14ac:dyDescent="0.25">
      <c r="A3413" t="s">
        <v>130</v>
      </c>
      <c r="B3413" t="s">
        <v>155</v>
      </c>
      <c r="C3413" t="str">
        <f t="shared" si="106"/>
        <v>Landover -- New York Ave</v>
      </c>
      <c r="D3413" s="1">
        <v>306</v>
      </c>
      <c r="E3413" t="s">
        <v>25</v>
      </c>
      <c r="F3413" t="s">
        <v>15</v>
      </c>
      <c r="G3413">
        <v>2</v>
      </c>
      <c r="H3413" s="1">
        <f t="shared" si="107"/>
        <v>612</v>
      </c>
      <c r="I3413" t="s">
        <v>8</v>
      </c>
      <c r="J3413" t="s">
        <v>78</v>
      </c>
    </row>
    <row r="3414" spans="1:10" x14ac:dyDescent="0.25">
      <c r="A3414" t="s">
        <v>130</v>
      </c>
      <c r="B3414" t="s">
        <v>158</v>
      </c>
      <c r="C3414" t="str">
        <f t="shared" si="106"/>
        <v>Landover -- Potomac Avenue</v>
      </c>
      <c r="D3414" s="1">
        <v>492</v>
      </c>
      <c r="E3414" t="s">
        <v>25</v>
      </c>
      <c r="F3414" t="s">
        <v>23</v>
      </c>
      <c r="G3414">
        <v>1</v>
      </c>
      <c r="H3414" s="1">
        <f t="shared" si="107"/>
        <v>492</v>
      </c>
      <c r="I3414" t="s">
        <v>8</v>
      </c>
      <c r="J3414" t="s">
        <v>78</v>
      </c>
    </row>
    <row r="3415" spans="1:10" x14ac:dyDescent="0.25">
      <c r="A3415" t="s">
        <v>130</v>
      </c>
      <c r="B3415" t="s">
        <v>165</v>
      </c>
      <c r="C3415" t="str">
        <f t="shared" si="106"/>
        <v>Landover -- Shaw-Howard University</v>
      </c>
      <c r="D3415" s="1">
        <v>553</v>
      </c>
      <c r="E3415" t="s">
        <v>25</v>
      </c>
      <c r="F3415" t="s">
        <v>7</v>
      </c>
      <c r="G3415">
        <v>2</v>
      </c>
      <c r="H3415" s="1">
        <f t="shared" si="107"/>
        <v>1106</v>
      </c>
      <c r="I3415" t="s">
        <v>8</v>
      </c>
      <c r="J3415" t="s">
        <v>78</v>
      </c>
    </row>
    <row r="3416" spans="1:10" x14ac:dyDescent="0.25">
      <c r="A3416" t="s">
        <v>130</v>
      </c>
      <c r="B3416" t="s">
        <v>167</v>
      </c>
      <c r="C3416" t="str">
        <f t="shared" si="106"/>
        <v>Landover -- Smithsonian</v>
      </c>
      <c r="D3416" s="1">
        <v>1502</v>
      </c>
      <c r="E3416" t="s">
        <v>25</v>
      </c>
      <c r="F3416" t="s">
        <v>23</v>
      </c>
      <c r="G3416">
        <v>1</v>
      </c>
      <c r="H3416" s="1">
        <f t="shared" si="107"/>
        <v>1502</v>
      </c>
      <c r="I3416" t="s">
        <v>8</v>
      </c>
      <c r="J3416" t="s">
        <v>78</v>
      </c>
    </row>
    <row r="3417" spans="1:10" x14ac:dyDescent="0.25">
      <c r="A3417" t="s">
        <v>130</v>
      </c>
      <c r="B3417" t="s">
        <v>170</v>
      </c>
      <c r="C3417" t="str">
        <f t="shared" si="106"/>
        <v>Landover -- Stadium-Armory</v>
      </c>
      <c r="D3417" s="1">
        <v>620</v>
      </c>
      <c r="E3417" t="s">
        <v>25</v>
      </c>
      <c r="F3417" t="s">
        <v>23</v>
      </c>
      <c r="G3417">
        <v>1</v>
      </c>
      <c r="H3417" s="1">
        <f t="shared" si="107"/>
        <v>620</v>
      </c>
      <c r="I3417" t="s">
        <v>8</v>
      </c>
      <c r="J3417" t="s">
        <v>78</v>
      </c>
    </row>
    <row r="3418" spans="1:10" x14ac:dyDescent="0.25">
      <c r="A3418" t="s">
        <v>130</v>
      </c>
      <c r="B3418" t="s">
        <v>61</v>
      </c>
      <c r="C3418" t="str">
        <f t="shared" si="106"/>
        <v>Landover -- Tenleytown-AU</v>
      </c>
      <c r="D3418" s="1">
        <v>294</v>
      </c>
      <c r="E3418" t="s">
        <v>25</v>
      </c>
      <c r="F3418" t="s">
        <v>15</v>
      </c>
      <c r="G3418">
        <v>2</v>
      </c>
      <c r="H3418" s="1">
        <f t="shared" si="107"/>
        <v>588</v>
      </c>
      <c r="I3418" t="s">
        <v>8</v>
      </c>
      <c r="J3418" t="s">
        <v>78</v>
      </c>
    </row>
    <row r="3419" spans="1:10" x14ac:dyDescent="0.25">
      <c r="A3419" t="s">
        <v>130</v>
      </c>
      <c r="B3419" t="s">
        <v>64</v>
      </c>
      <c r="C3419" t="str">
        <f t="shared" si="106"/>
        <v>Landover -- U Street-Cardozo</v>
      </c>
      <c r="D3419" s="1">
        <v>382</v>
      </c>
      <c r="E3419" t="s">
        <v>25</v>
      </c>
      <c r="F3419" t="s">
        <v>7</v>
      </c>
      <c r="G3419">
        <v>2</v>
      </c>
      <c r="H3419" s="1">
        <f t="shared" si="107"/>
        <v>764</v>
      </c>
      <c r="I3419" t="s">
        <v>8</v>
      </c>
      <c r="J3419" t="s">
        <v>78</v>
      </c>
    </row>
    <row r="3420" spans="1:10" x14ac:dyDescent="0.25">
      <c r="A3420" t="s">
        <v>130</v>
      </c>
      <c r="B3420" t="s">
        <v>65</v>
      </c>
      <c r="C3420" t="str">
        <f t="shared" si="106"/>
        <v>Landover -- Union Station</v>
      </c>
      <c r="D3420" s="1">
        <v>787</v>
      </c>
      <c r="E3420" t="s">
        <v>25</v>
      </c>
      <c r="F3420" t="s">
        <v>15</v>
      </c>
      <c r="G3420">
        <v>2</v>
      </c>
      <c r="H3420" s="1">
        <f t="shared" si="107"/>
        <v>1574</v>
      </c>
      <c r="I3420" t="s">
        <v>8</v>
      </c>
      <c r="J3420" t="s">
        <v>78</v>
      </c>
    </row>
    <row r="3421" spans="1:10" x14ac:dyDescent="0.25">
      <c r="A3421" t="s">
        <v>130</v>
      </c>
      <c r="B3421" t="s">
        <v>199</v>
      </c>
      <c r="C3421" t="str">
        <f t="shared" si="106"/>
        <v>Landover -- Van Ness-UDC</v>
      </c>
      <c r="D3421" s="1">
        <v>257</v>
      </c>
      <c r="E3421" t="s">
        <v>25</v>
      </c>
      <c r="F3421" t="s">
        <v>15</v>
      </c>
      <c r="G3421">
        <v>2</v>
      </c>
      <c r="H3421" s="1">
        <f t="shared" si="107"/>
        <v>514</v>
      </c>
      <c r="I3421" t="s">
        <v>8</v>
      </c>
      <c r="J3421" t="s">
        <v>78</v>
      </c>
    </row>
    <row r="3422" spans="1:10" x14ac:dyDescent="0.25">
      <c r="A3422" t="s">
        <v>130</v>
      </c>
      <c r="B3422" t="s">
        <v>202</v>
      </c>
      <c r="C3422" t="str">
        <f t="shared" si="106"/>
        <v>Landover -- Waterfront</v>
      </c>
      <c r="D3422" s="1">
        <v>308</v>
      </c>
      <c r="E3422" t="s">
        <v>25</v>
      </c>
      <c r="F3422" t="s">
        <v>7</v>
      </c>
      <c r="G3422">
        <v>2</v>
      </c>
      <c r="H3422" s="1">
        <f t="shared" si="107"/>
        <v>616</v>
      </c>
      <c r="I3422" t="s">
        <v>8</v>
      </c>
      <c r="J3422" t="s">
        <v>78</v>
      </c>
    </row>
    <row r="3423" spans="1:10" x14ac:dyDescent="0.25">
      <c r="A3423" t="s">
        <v>130</v>
      </c>
      <c r="B3423" t="s">
        <v>91</v>
      </c>
      <c r="C3423" t="str">
        <f t="shared" si="106"/>
        <v>Landover -- Woodley Park-Zoo</v>
      </c>
      <c r="D3423" s="1">
        <v>124</v>
      </c>
      <c r="E3423" t="s">
        <v>25</v>
      </c>
      <c r="F3423" t="s">
        <v>15</v>
      </c>
      <c r="G3423">
        <v>2</v>
      </c>
      <c r="H3423" s="1">
        <f t="shared" si="107"/>
        <v>248</v>
      </c>
      <c r="I3423" t="s">
        <v>8</v>
      </c>
      <c r="J3423" t="s">
        <v>78</v>
      </c>
    </row>
    <row r="3424" spans="1:10" x14ac:dyDescent="0.25">
      <c r="A3424" t="s">
        <v>131</v>
      </c>
      <c r="B3424" t="s">
        <v>6</v>
      </c>
      <c r="C3424" t="str">
        <f t="shared" si="106"/>
        <v>Largo Town Center -- Archives-Navy Memorial</v>
      </c>
      <c r="D3424" s="1">
        <v>1987</v>
      </c>
      <c r="E3424" t="s">
        <v>1</v>
      </c>
      <c r="F3424" t="s">
        <v>7</v>
      </c>
      <c r="G3424">
        <v>2</v>
      </c>
      <c r="H3424" s="1">
        <f t="shared" si="107"/>
        <v>3974</v>
      </c>
      <c r="I3424" t="s">
        <v>8</v>
      </c>
      <c r="J3424" t="s">
        <v>78</v>
      </c>
    </row>
    <row r="3425" spans="1:10" x14ac:dyDescent="0.25">
      <c r="A3425" t="s">
        <v>131</v>
      </c>
      <c r="B3425" t="s">
        <v>22</v>
      </c>
      <c r="C3425" t="str">
        <f t="shared" si="106"/>
        <v>Largo Town Center -- Capitol South</v>
      </c>
      <c r="D3425" s="1">
        <v>1586</v>
      </c>
      <c r="E3425" t="s">
        <v>1</v>
      </c>
      <c r="F3425" t="s">
        <v>23</v>
      </c>
      <c r="G3425">
        <v>1</v>
      </c>
      <c r="H3425" s="1">
        <f t="shared" si="107"/>
        <v>1586</v>
      </c>
      <c r="I3425" t="s">
        <v>8</v>
      </c>
      <c r="J3425" t="s">
        <v>78</v>
      </c>
    </row>
    <row r="3426" spans="1:10" x14ac:dyDescent="0.25">
      <c r="A3426" t="s">
        <v>131</v>
      </c>
      <c r="B3426" t="s">
        <v>27</v>
      </c>
      <c r="C3426" t="str">
        <f t="shared" si="106"/>
        <v>Largo Town Center -- Cleveland Park</v>
      </c>
      <c r="D3426" s="1">
        <v>80</v>
      </c>
      <c r="E3426" t="s">
        <v>1</v>
      </c>
      <c r="F3426" t="s">
        <v>15</v>
      </c>
      <c r="G3426">
        <v>2</v>
      </c>
      <c r="H3426" s="1">
        <f t="shared" si="107"/>
        <v>160</v>
      </c>
      <c r="I3426" t="s">
        <v>8</v>
      </c>
      <c r="J3426" t="s">
        <v>78</v>
      </c>
    </row>
    <row r="3427" spans="1:10" x14ac:dyDescent="0.25">
      <c r="A3427" t="s">
        <v>131</v>
      </c>
      <c r="B3427" t="s">
        <v>154</v>
      </c>
      <c r="C3427" t="str">
        <f t="shared" si="106"/>
        <v>Largo Town Center -- Columbia Heights</v>
      </c>
      <c r="D3427" s="1">
        <v>1185</v>
      </c>
      <c r="E3427" t="s">
        <v>1</v>
      </c>
      <c r="F3427" t="s">
        <v>7</v>
      </c>
      <c r="G3427">
        <v>2</v>
      </c>
      <c r="H3427" s="1">
        <f t="shared" si="107"/>
        <v>2370</v>
      </c>
      <c r="I3427" t="s">
        <v>8</v>
      </c>
      <c r="J3427" t="s">
        <v>78</v>
      </c>
    </row>
    <row r="3428" spans="1:10" x14ac:dyDescent="0.25">
      <c r="A3428" t="s">
        <v>131</v>
      </c>
      <c r="B3428" t="s">
        <v>270</v>
      </c>
      <c r="C3428" t="str">
        <f t="shared" si="106"/>
        <v>Largo Town Center -- Dupont Circle</v>
      </c>
      <c r="D3428" s="1">
        <v>1731</v>
      </c>
      <c r="E3428" t="s">
        <v>1</v>
      </c>
      <c r="F3428" t="s">
        <v>15</v>
      </c>
      <c r="G3428">
        <v>2</v>
      </c>
      <c r="H3428" s="1">
        <f t="shared" si="107"/>
        <v>3462</v>
      </c>
      <c r="I3428" t="s">
        <v>8</v>
      </c>
      <c r="J3428" t="s">
        <v>78</v>
      </c>
    </row>
    <row r="3429" spans="1:10" x14ac:dyDescent="0.25">
      <c r="A3429" t="s">
        <v>131</v>
      </c>
      <c r="B3429" t="s">
        <v>272</v>
      </c>
      <c r="C3429" t="str">
        <f t="shared" si="106"/>
        <v>Largo Town Center -- Eastern Market</v>
      </c>
      <c r="D3429" s="1">
        <v>1774</v>
      </c>
      <c r="E3429" t="s">
        <v>1</v>
      </c>
      <c r="F3429" t="s">
        <v>23</v>
      </c>
      <c r="G3429">
        <v>1</v>
      </c>
      <c r="H3429" s="1">
        <f t="shared" si="107"/>
        <v>1774</v>
      </c>
      <c r="I3429" t="s">
        <v>8</v>
      </c>
      <c r="J3429" t="s">
        <v>78</v>
      </c>
    </row>
    <row r="3430" spans="1:10" x14ac:dyDescent="0.25">
      <c r="A3430" t="s">
        <v>131</v>
      </c>
      <c r="B3430" t="s">
        <v>275</v>
      </c>
      <c r="C3430" t="str">
        <f t="shared" si="106"/>
        <v>Largo Town Center -- Farragut North</v>
      </c>
      <c r="D3430" s="1">
        <v>881</v>
      </c>
      <c r="E3430" t="s">
        <v>1</v>
      </c>
      <c r="F3430" t="s">
        <v>15</v>
      </c>
      <c r="G3430">
        <v>2</v>
      </c>
      <c r="H3430" s="1">
        <f t="shared" si="107"/>
        <v>1762</v>
      </c>
      <c r="I3430" t="s">
        <v>8</v>
      </c>
      <c r="J3430" t="s">
        <v>78</v>
      </c>
    </row>
    <row r="3431" spans="1:10" x14ac:dyDescent="0.25">
      <c r="A3431" t="s">
        <v>131</v>
      </c>
      <c r="B3431" t="s">
        <v>276</v>
      </c>
      <c r="C3431" t="str">
        <f t="shared" si="106"/>
        <v>Largo Town Center -- Farragut West</v>
      </c>
      <c r="D3431" s="1">
        <v>9850</v>
      </c>
      <c r="E3431" t="s">
        <v>1</v>
      </c>
      <c r="F3431" t="s">
        <v>23</v>
      </c>
      <c r="G3431">
        <v>1</v>
      </c>
      <c r="H3431" s="1">
        <f t="shared" si="107"/>
        <v>9850</v>
      </c>
      <c r="I3431" t="s">
        <v>8</v>
      </c>
      <c r="J3431" t="s">
        <v>78</v>
      </c>
    </row>
    <row r="3432" spans="1:10" x14ac:dyDescent="0.25">
      <c r="A3432" t="s">
        <v>131</v>
      </c>
      <c r="B3432" t="s">
        <v>277</v>
      </c>
      <c r="C3432" t="str">
        <f t="shared" si="106"/>
        <v>Largo Town Center -- Federal Center SW</v>
      </c>
      <c r="D3432" s="1">
        <v>3243</v>
      </c>
      <c r="E3432" t="s">
        <v>1</v>
      </c>
      <c r="F3432" t="s">
        <v>23</v>
      </c>
      <c r="G3432">
        <v>1</v>
      </c>
      <c r="H3432" s="1">
        <f t="shared" si="107"/>
        <v>3243</v>
      </c>
      <c r="I3432" t="s">
        <v>8</v>
      </c>
      <c r="J3432" t="s">
        <v>78</v>
      </c>
    </row>
    <row r="3433" spans="1:10" x14ac:dyDescent="0.25">
      <c r="A3433" t="s">
        <v>131</v>
      </c>
      <c r="B3433" t="s">
        <v>278</v>
      </c>
      <c r="C3433" t="str">
        <f t="shared" si="106"/>
        <v>Largo Town Center -- Federal Triangle</v>
      </c>
      <c r="D3433" s="1">
        <v>4813</v>
      </c>
      <c r="E3433" t="s">
        <v>1</v>
      </c>
      <c r="F3433" t="s">
        <v>23</v>
      </c>
      <c r="G3433">
        <v>1</v>
      </c>
      <c r="H3433" s="1">
        <f t="shared" si="107"/>
        <v>4813</v>
      </c>
      <c r="I3433" t="s">
        <v>8</v>
      </c>
      <c r="J3433" t="s">
        <v>78</v>
      </c>
    </row>
    <row r="3434" spans="1:10" x14ac:dyDescent="0.25">
      <c r="A3434" t="s">
        <v>131</v>
      </c>
      <c r="B3434" t="s">
        <v>279</v>
      </c>
      <c r="C3434" t="str">
        <f t="shared" si="106"/>
        <v>Largo Town Center -- Foggy Bottom</v>
      </c>
      <c r="D3434" s="1">
        <v>5850</v>
      </c>
      <c r="E3434" t="s">
        <v>1</v>
      </c>
      <c r="F3434" t="s">
        <v>23</v>
      </c>
      <c r="G3434">
        <v>1</v>
      </c>
      <c r="H3434" s="1">
        <f t="shared" si="107"/>
        <v>5850</v>
      </c>
      <c r="I3434" t="s">
        <v>8</v>
      </c>
      <c r="J3434" t="s">
        <v>78</v>
      </c>
    </row>
    <row r="3435" spans="1:10" x14ac:dyDescent="0.25">
      <c r="A3435" t="s">
        <v>131</v>
      </c>
      <c r="B3435" t="s">
        <v>120</v>
      </c>
      <c r="C3435" t="str">
        <f t="shared" si="106"/>
        <v>Largo Town Center -- Gallery Place-Chinatown</v>
      </c>
      <c r="D3435" s="1">
        <v>3193</v>
      </c>
      <c r="E3435" t="s">
        <v>1</v>
      </c>
      <c r="F3435" t="s">
        <v>117</v>
      </c>
      <c r="G3435">
        <v>2</v>
      </c>
      <c r="H3435" s="1">
        <f t="shared" si="107"/>
        <v>6386</v>
      </c>
      <c r="I3435" t="s">
        <v>8</v>
      </c>
      <c r="J3435" t="s">
        <v>78</v>
      </c>
    </row>
    <row r="3436" spans="1:10" x14ac:dyDescent="0.25">
      <c r="A3436" t="s">
        <v>131</v>
      </c>
      <c r="B3436" t="s">
        <v>121</v>
      </c>
      <c r="C3436" t="str">
        <f t="shared" si="106"/>
        <v>Largo Town Center -- Georgia Avenue-Petworth</v>
      </c>
      <c r="D3436" s="1">
        <v>573</v>
      </c>
      <c r="E3436" t="s">
        <v>1</v>
      </c>
      <c r="F3436" t="s">
        <v>7</v>
      </c>
      <c r="G3436">
        <v>2</v>
      </c>
      <c r="H3436" s="1">
        <f t="shared" si="107"/>
        <v>1146</v>
      </c>
      <c r="I3436" t="s">
        <v>8</v>
      </c>
      <c r="J3436" t="s">
        <v>78</v>
      </c>
    </row>
    <row r="3437" spans="1:10" x14ac:dyDescent="0.25">
      <c r="A3437" t="s">
        <v>131</v>
      </c>
      <c r="B3437" t="s">
        <v>128</v>
      </c>
      <c r="C3437" t="str">
        <f t="shared" si="106"/>
        <v>Largo Town Center -- Judiciary Square</v>
      </c>
      <c r="D3437" s="1">
        <v>1318</v>
      </c>
      <c r="E3437" t="s">
        <v>1</v>
      </c>
      <c r="F3437" t="s">
        <v>15</v>
      </c>
      <c r="G3437">
        <v>2</v>
      </c>
      <c r="H3437" s="1">
        <f t="shared" si="107"/>
        <v>2636</v>
      </c>
      <c r="I3437" t="s">
        <v>8</v>
      </c>
      <c r="J3437" t="s">
        <v>78</v>
      </c>
    </row>
    <row r="3438" spans="1:10" x14ac:dyDescent="0.25">
      <c r="A3438" t="s">
        <v>131</v>
      </c>
      <c r="B3438" t="s">
        <v>132</v>
      </c>
      <c r="C3438" t="str">
        <f t="shared" si="106"/>
        <v>Largo Town Center -- L'Enfant Plaza</v>
      </c>
      <c r="D3438" s="1">
        <v>6433</v>
      </c>
      <c r="E3438" t="s">
        <v>1</v>
      </c>
      <c r="F3438" t="s">
        <v>133</v>
      </c>
      <c r="G3438">
        <v>1</v>
      </c>
      <c r="H3438" s="1">
        <f t="shared" si="107"/>
        <v>6433</v>
      </c>
      <c r="I3438" t="s">
        <v>8</v>
      </c>
      <c r="J3438" t="s">
        <v>78</v>
      </c>
    </row>
    <row r="3439" spans="1:10" x14ac:dyDescent="0.25">
      <c r="A3439" t="s">
        <v>131</v>
      </c>
      <c r="B3439" t="s">
        <v>181</v>
      </c>
      <c r="C3439" t="str">
        <f t="shared" si="106"/>
        <v>Largo Town Center -- McPherson Square</v>
      </c>
      <c r="D3439" s="1">
        <v>6683</v>
      </c>
      <c r="E3439" t="s">
        <v>1</v>
      </c>
      <c r="F3439" t="s">
        <v>23</v>
      </c>
      <c r="G3439">
        <v>1</v>
      </c>
      <c r="H3439" s="1">
        <f t="shared" si="107"/>
        <v>6683</v>
      </c>
      <c r="I3439" t="s">
        <v>8</v>
      </c>
      <c r="J3439" t="s">
        <v>78</v>
      </c>
    </row>
    <row r="3440" spans="1:10" x14ac:dyDescent="0.25">
      <c r="A3440" t="s">
        <v>131</v>
      </c>
      <c r="B3440" t="s">
        <v>183</v>
      </c>
      <c r="C3440" t="str">
        <f t="shared" si="106"/>
        <v>Largo Town Center -- Metro Center</v>
      </c>
      <c r="D3440" s="1">
        <v>6030</v>
      </c>
      <c r="E3440" t="s">
        <v>1</v>
      </c>
      <c r="F3440" t="s">
        <v>184</v>
      </c>
      <c r="G3440">
        <v>1</v>
      </c>
      <c r="H3440" s="1">
        <f t="shared" si="107"/>
        <v>6030</v>
      </c>
      <c r="I3440" t="s">
        <v>8</v>
      </c>
      <c r="J3440" t="s">
        <v>78</v>
      </c>
    </row>
    <row r="3441" spans="1:10" x14ac:dyDescent="0.25">
      <c r="A3441" t="s">
        <v>131</v>
      </c>
      <c r="B3441" t="s">
        <v>249</v>
      </c>
      <c r="C3441" t="str">
        <f t="shared" si="106"/>
        <v>Largo Town Center -- Mt. Vernon Square-UDC</v>
      </c>
      <c r="D3441" s="1">
        <v>703</v>
      </c>
      <c r="E3441" t="s">
        <v>1</v>
      </c>
      <c r="F3441" t="s">
        <v>7</v>
      </c>
      <c r="G3441">
        <v>2</v>
      </c>
      <c r="H3441" s="1">
        <f t="shared" si="107"/>
        <v>1406</v>
      </c>
      <c r="I3441" t="s">
        <v>8</v>
      </c>
      <c r="J3441" t="s">
        <v>78</v>
      </c>
    </row>
    <row r="3442" spans="1:10" x14ac:dyDescent="0.25">
      <c r="A3442" t="s">
        <v>131</v>
      </c>
      <c r="B3442" t="s">
        <v>250</v>
      </c>
      <c r="C3442" t="str">
        <f t="shared" si="106"/>
        <v>Largo Town Center -- Navy Yard</v>
      </c>
      <c r="D3442" s="1">
        <v>1062</v>
      </c>
      <c r="E3442" t="s">
        <v>1</v>
      </c>
      <c r="F3442" t="s">
        <v>4</v>
      </c>
      <c r="G3442">
        <v>2</v>
      </c>
      <c r="H3442" s="1">
        <f t="shared" si="107"/>
        <v>2124</v>
      </c>
      <c r="I3442" t="s">
        <v>8</v>
      </c>
      <c r="J3442" t="s">
        <v>78</v>
      </c>
    </row>
    <row r="3443" spans="1:10" x14ac:dyDescent="0.25">
      <c r="A3443" t="s">
        <v>131</v>
      </c>
      <c r="B3443" t="s">
        <v>155</v>
      </c>
      <c r="C3443" t="str">
        <f t="shared" si="106"/>
        <v>Largo Town Center -- New York Ave</v>
      </c>
      <c r="D3443" s="1">
        <v>1161</v>
      </c>
      <c r="E3443" t="s">
        <v>1</v>
      </c>
      <c r="F3443" t="s">
        <v>15</v>
      </c>
      <c r="G3443">
        <v>2</v>
      </c>
      <c r="H3443" s="1">
        <f t="shared" si="107"/>
        <v>2322</v>
      </c>
      <c r="I3443" t="s">
        <v>8</v>
      </c>
      <c r="J3443" t="s">
        <v>78</v>
      </c>
    </row>
    <row r="3444" spans="1:10" x14ac:dyDescent="0.25">
      <c r="A3444" t="s">
        <v>131</v>
      </c>
      <c r="B3444" t="s">
        <v>158</v>
      </c>
      <c r="C3444" t="str">
        <f t="shared" si="106"/>
        <v>Largo Town Center -- Potomac Avenue</v>
      </c>
      <c r="D3444" s="1">
        <v>1201</v>
      </c>
      <c r="E3444" t="s">
        <v>1</v>
      </c>
      <c r="F3444" t="s">
        <v>23</v>
      </c>
      <c r="G3444">
        <v>1</v>
      </c>
      <c r="H3444" s="1">
        <f t="shared" si="107"/>
        <v>1201</v>
      </c>
      <c r="I3444" t="s">
        <v>8</v>
      </c>
      <c r="J3444" t="s">
        <v>78</v>
      </c>
    </row>
    <row r="3445" spans="1:10" x14ac:dyDescent="0.25">
      <c r="A3445" t="s">
        <v>131</v>
      </c>
      <c r="B3445" t="s">
        <v>165</v>
      </c>
      <c r="C3445" t="str">
        <f t="shared" si="106"/>
        <v>Largo Town Center -- Shaw-Howard University</v>
      </c>
      <c r="D3445" s="1">
        <v>1101</v>
      </c>
      <c r="E3445" t="s">
        <v>1</v>
      </c>
      <c r="F3445" t="s">
        <v>7</v>
      </c>
      <c r="G3445">
        <v>2</v>
      </c>
      <c r="H3445" s="1">
        <f t="shared" si="107"/>
        <v>2202</v>
      </c>
      <c r="I3445" t="s">
        <v>8</v>
      </c>
      <c r="J3445" t="s">
        <v>78</v>
      </c>
    </row>
    <row r="3446" spans="1:10" x14ac:dyDescent="0.25">
      <c r="A3446" t="s">
        <v>131</v>
      </c>
      <c r="B3446" t="s">
        <v>167</v>
      </c>
      <c r="C3446" t="str">
        <f t="shared" si="106"/>
        <v>Largo Town Center -- Smithsonian</v>
      </c>
      <c r="D3446" s="1">
        <v>4498</v>
      </c>
      <c r="E3446" t="s">
        <v>1</v>
      </c>
      <c r="F3446" t="s">
        <v>23</v>
      </c>
      <c r="G3446">
        <v>1</v>
      </c>
      <c r="H3446" s="1">
        <f t="shared" si="107"/>
        <v>4498</v>
      </c>
      <c r="I3446" t="s">
        <v>8</v>
      </c>
      <c r="J3446" t="s">
        <v>78</v>
      </c>
    </row>
    <row r="3447" spans="1:10" x14ac:dyDescent="0.25">
      <c r="A3447" t="s">
        <v>131</v>
      </c>
      <c r="B3447" t="s">
        <v>170</v>
      </c>
      <c r="C3447" t="str">
        <f t="shared" si="106"/>
        <v>Largo Town Center -- Stadium-Armory</v>
      </c>
      <c r="D3447" s="1">
        <v>1417</v>
      </c>
      <c r="E3447" t="s">
        <v>1</v>
      </c>
      <c r="F3447" t="s">
        <v>23</v>
      </c>
      <c r="G3447">
        <v>1</v>
      </c>
      <c r="H3447" s="1">
        <f t="shared" si="107"/>
        <v>1417</v>
      </c>
      <c r="I3447" t="s">
        <v>8</v>
      </c>
      <c r="J3447" t="s">
        <v>78</v>
      </c>
    </row>
    <row r="3448" spans="1:10" x14ac:dyDescent="0.25">
      <c r="A3448" t="s">
        <v>131</v>
      </c>
      <c r="B3448" t="s">
        <v>61</v>
      </c>
      <c r="C3448" t="str">
        <f t="shared" si="106"/>
        <v>Largo Town Center -- Tenleytown-AU</v>
      </c>
      <c r="D3448" s="1">
        <v>677</v>
      </c>
      <c r="E3448" t="s">
        <v>1</v>
      </c>
      <c r="F3448" t="s">
        <v>15</v>
      </c>
      <c r="G3448">
        <v>2</v>
      </c>
      <c r="H3448" s="1">
        <f t="shared" si="107"/>
        <v>1354</v>
      </c>
      <c r="I3448" t="s">
        <v>8</v>
      </c>
      <c r="J3448" t="s">
        <v>78</v>
      </c>
    </row>
    <row r="3449" spans="1:10" x14ac:dyDescent="0.25">
      <c r="A3449" t="s">
        <v>131</v>
      </c>
      <c r="B3449" t="s">
        <v>64</v>
      </c>
      <c r="C3449" t="str">
        <f t="shared" si="106"/>
        <v>Largo Town Center -- U Street-Cardozo</v>
      </c>
      <c r="D3449" s="1">
        <v>991</v>
      </c>
      <c r="E3449" t="s">
        <v>1</v>
      </c>
      <c r="F3449" t="s">
        <v>7</v>
      </c>
      <c r="G3449">
        <v>2</v>
      </c>
      <c r="H3449" s="1">
        <f t="shared" si="107"/>
        <v>1982</v>
      </c>
      <c r="I3449" t="s">
        <v>8</v>
      </c>
      <c r="J3449" t="s">
        <v>78</v>
      </c>
    </row>
    <row r="3450" spans="1:10" x14ac:dyDescent="0.25">
      <c r="A3450" t="s">
        <v>131</v>
      </c>
      <c r="B3450" t="s">
        <v>65</v>
      </c>
      <c r="C3450" t="str">
        <f t="shared" si="106"/>
        <v>Largo Town Center -- Union Station</v>
      </c>
      <c r="D3450" s="1">
        <v>3294</v>
      </c>
      <c r="E3450" t="s">
        <v>1</v>
      </c>
      <c r="F3450" t="s">
        <v>15</v>
      </c>
      <c r="G3450">
        <v>2</v>
      </c>
      <c r="H3450" s="1">
        <f t="shared" si="107"/>
        <v>6588</v>
      </c>
      <c r="I3450" t="s">
        <v>8</v>
      </c>
      <c r="J3450" t="s">
        <v>78</v>
      </c>
    </row>
    <row r="3451" spans="1:10" x14ac:dyDescent="0.25">
      <c r="A3451" t="s">
        <v>131</v>
      </c>
      <c r="B3451" t="s">
        <v>199</v>
      </c>
      <c r="C3451" t="str">
        <f t="shared" si="106"/>
        <v>Largo Town Center -- Van Ness-UDC</v>
      </c>
      <c r="D3451" s="1">
        <v>535</v>
      </c>
      <c r="E3451" t="s">
        <v>1</v>
      </c>
      <c r="F3451" t="s">
        <v>15</v>
      </c>
      <c r="G3451">
        <v>2</v>
      </c>
      <c r="H3451" s="1">
        <f t="shared" si="107"/>
        <v>1070</v>
      </c>
      <c r="I3451" t="s">
        <v>8</v>
      </c>
      <c r="J3451" t="s">
        <v>78</v>
      </c>
    </row>
    <row r="3452" spans="1:10" x14ac:dyDescent="0.25">
      <c r="A3452" t="s">
        <v>131</v>
      </c>
      <c r="B3452" t="s">
        <v>202</v>
      </c>
      <c r="C3452" t="str">
        <f t="shared" si="106"/>
        <v>Largo Town Center -- Waterfront</v>
      </c>
      <c r="D3452" s="1">
        <v>437</v>
      </c>
      <c r="E3452" t="s">
        <v>1</v>
      </c>
      <c r="F3452" t="s">
        <v>7</v>
      </c>
      <c r="G3452">
        <v>2</v>
      </c>
      <c r="H3452" s="1">
        <f t="shared" si="107"/>
        <v>874</v>
      </c>
      <c r="I3452" t="s">
        <v>8</v>
      </c>
      <c r="J3452" t="s">
        <v>78</v>
      </c>
    </row>
    <row r="3453" spans="1:10" x14ac:dyDescent="0.25">
      <c r="A3453" t="s">
        <v>131</v>
      </c>
      <c r="B3453" t="s">
        <v>91</v>
      </c>
      <c r="C3453" t="str">
        <f t="shared" si="106"/>
        <v>Largo Town Center -- Woodley Park-Zoo</v>
      </c>
      <c r="D3453" s="1">
        <v>429</v>
      </c>
      <c r="E3453" t="s">
        <v>1</v>
      </c>
      <c r="F3453" t="s">
        <v>15</v>
      </c>
      <c r="G3453">
        <v>2</v>
      </c>
      <c r="H3453" s="1">
        <f t="shared" si="107"/>
        <v>858</v>
      </c>
      <c r="I3453" t="s">
        <v>8</v>
      </c>
      <c r="J3453" t="s">
        <v>78</v>
      </c>
    </row>
    <row r="3454" spans="1:10" x14ac:dyDescent="0.25">
      <c r="A3454" t="s">
        <v>134</v>
      </c>
      <c r="B3454" t="s">
        <v>6</v>
      </c>
      <c r="C3454" t="str">
        <f t="shared" si="106"/>
        <v>McLean -- Archives-Navy Memorial</v>
      </c>
      <c r="D3454" s="1">
        <v>97</v>
      </c>
      <c r="E3454" t="s">
        <v>125</v>
      </c>
      <c r="F3454" t="s">
        <v>7</v>
      </c>
      <c r="G3454">
        <v>2</v>
      </c>
      <c r="H3454" s="1">
        <f t="shared" si="107"/>
        <v>194</v>
      </c>
      <c r="I3454" t="s">
        <v>8</v>
      </c>
      <c r="J3454" t="s">
        <v>78</v>
      </c>
    </row>
    <row r="3455" spans="1:10" x14ac:dyDescent="0.25">
      <c r="A3455" t="s">
        <v>134</v>
      </c>
      <c r="B3455" t="s">
        <v>22</v>
      </c>
      <c r="C3455" t="str">
        <f t="shared" si="106"/>
        <v>McLean -- Capitol South</v>
      </c>
      <c r="D3455" s="1">
        <v>417</v>
      </c>
      <c r="E3455" t="s">
        <v>125</v>
      </c>
      <c r="F3455" t="s">
        <v>23</v>
      </c>
      <c r="G3455">
        <v>1</v>
      </c>
      <c r="H3455" s="1">
        <f t="shared" si="107"/>
        <v>417</v>
      </c>
      <c r="I3455" t="s">
        <v>8</v>
      </c>
      <c r="J3455" t="s">
        <v>78</v>
      </c>
    </row>
    <row r="3456" spans="1:10" x14ac:dyDescent="0.25">
      <c r="A3456" t="s">
        <v>134</v>
      </c>
      <c r="B3456" t="s">
        <v>27</v>
      </c>
      <c r="C3456" t="str">
        <f t="shared" si="106"/>
        <v>McLean -- Cleveland Park</v>
      </c>
      <c r="D3456" s="1">
        <v>84</v>
      </c>
      <c r="E3456" t="s">
        <v>125</v>
      </c>
      <c r="F3456" t="s">
        <v>15</v>
      </c>
      <c r="G3456">
        <v>2</v>
      </c>
      <c r="H3456" s="1">
        <f t="shared" si="107"/>
        <v>168</v>
      </c>
      <c r="I3456" t="s">
        <v>8</v>
      </c>
      <c r="J3456" t="s">
        <v>78</v>
      </c>
    </row>
    <row r="3457" spans="1:10" x14ac:dyDescent="0.25">
      <c r="A3457" t="s">
        <v>134</v>
      </c>
      <c r="B3457" t="s">
        <v>154</v>
      </c>
      <c r="C3457" t="str">
        <f t="shared" si="106"/>
        <v>McLean -- Columbia Heights</v>
      </c>
      <c r="D3457" s="1">
        <v>200</v>
      </c>
      <c r="E3457" t="s">
        <v>125</v>
      </c>
      <c r="F3457" t="s">
        <v>7</v>
      </c>
      <c r="G3457">
        <v>2</v>
      </c>
      <c r="H3457" s="1">
        <f t="shared" si="107"/>
        <v>400</v>
      </c>
      <c r="I3457" t="s">
        <v>8</v>
      </c>
      <c r="J3457" t="s">
        <v>78</v>
      </c>
    </row>
    <row r="3458" spans="1:10" x14ac:dyDescent="0.25">
      <c r="A3458" t="s">
        <v>134</v>
      </c>
      <c r="B3458" t="s">
        <v>270</v>
      </c>
      <c r="C3458" t="str">
        <f t="shared" ref="C3458:C3521" si="108">(A3458&amp;" -- "&amp;B3458)</f>
        <v>McLean -- Dupont Circle</v>
      </c>
      <c r="D3458" s="1">
        <v>440</v>
      </c>
      <c r="E3458" t="s">
        <v>125</v>
      </c>
      <c r="F3458" t="s">
        <v>15</v>
      </c>
      <c r="G3458">
        <v>2</v>
      </c>
      <c r="H3458" s="1">
        <f t="shared" ref="H3458:H3521" si="109">D3458*G3458</f>
        <v>880</v>
      </c>
      <c r="I3458" t="s">
        <v>8</v>
      </c>
      <c r="J3458" t="s">
        <v>78</v>
      </c>
    </row>
    <row r="3459" spans="1:10" x14ac:dyDescent="0.25">
      <c r="A3459" t="s">
        <v>134</v>
      </c>
      <c r="B3459" t="s">
        <v>272</v>
      </c>
      <c r="C3459" t="str">
        <f t="shared" si="108"/>
        <v>McLean -- Eastern Market</v>
      </c>
      <c r="D3459" s="1">
        <v>294</v>
      </c>
      <c r="E3459" t="s">
        <v>125</v>
      </c>
      <c r="F3459" t="s">
        <v>23</v>
      </c>
      <c r="G3459">
        <v>1</v>
      </c>
      <c r="H3459" s="1">
        <f t="shared" si="109"/>
        <v>294</v>
      </c>
      <c r="I3459" t="s">
        <v>8</v>
      </c>
      <c r="J3459" t="s">
        <v>78</v>
      </c>
    </row>
    <row r="3460" spans="1:10" x14ac:dyDescent="0.25">
      <c r="A3460" t="s">
        <v>134</v>
      </c>
      <c r="B3460" t="s">
        <v>275</v>
      </c>
      <c r="C3460" t="str">
        <f t="shared" si="108"/>
        <v>McLean -- Farragut North</v>
      </c>
      <c r="D3460" s="1">
        <v>64</v>
      </c>
      <c r="E3460" t="s">
        <v>125</v>
      </c>
      <c r="F3460" t="s">
        <v>15</v>
      </c>
      <c r="G3460">
        <v>2</v>
      </c>
      <c r="H3460" s="1">
        <f t="shared" si="109"/>
        <v>128</v>
      </c>
      <c r="I3460" t="s">
        <v>8</v>
      </c>
      <c r="J3460" t="s">
        <v>78</v>
      </c>
    </row>
    <row r="3461" spans="1:10" x14ac:dyDescent="0.25">
      <c r="A3461" t="s">
        <v>134</v>
      </c>
      <c r="B3461" t="s">
        <v>276</v>
      </c>
      <c r="C3461" t="str">
        <f t="shared" si="108"/>
        <v>McLean -- Farragut West</v>
      </c>
      <c r="D3461" s="1">
        <v>3775</v>
      </c>
      <c r="E3461" t="s">
        <v>125</v>
      </c>
      <c r="F3461" t="s">
        <v>23</v>
      </c>
      <c r="G3461">
        <v>1</v>
      </c>
      <c r="H3461" s="1">
        <f t="shared" si="109"/>
        <v>3775</v>
      </c>
      <c r="I3461" t="s">
        <v>8</v>
      </c>
      <c r="J3461" t="s">
        <v>78</v>
      </c>
    </row>
    <row r="3462" spans="1:10" x14ac:dyDescent="0.25">
      <c r="A3462" t="s">
        <v>134</v>
      </c>
      <c r="B3462" t="s">
        <v>277</v>
      </c>
      <c r="C3462" t="str">
        <f t="shared" si="108"/>
        <v>McLean -- Federal Center SW</v>
      </c>
      <c r="D3462" s="1">
        <v>337</v>
      </c>
      <c r="E3462" t="s">
        <v>125</v>
      </c>
      <c r="F3462" t="s">
        <v>23</v>
      </c>
      <c r="G3462">
        <v>1</v>
      </c>
      <c r="H3462" s="1">
        <f t="shared" si="109"/>
        <v>337</v>
      </c>
      <c r="I3462" t="s">
        <v>8</v>
      </c>
      <c r="J3462" t="s">
        <v>78</v>
      </c>
    </row>
    <row r="3463" spans="1:10" x14ac:dyDescent="0.25">
      <c r="A3463" t="s">
        <v>134</v>
      </c>
      <c r="B3463" t="s">
        <v>278</v>
      </c>
      <c r="C3463" t="str">
        <f t="shared" si="108"/>
        <v>McLean -- Federal Triangle</v>
      </c>
      <c r="D3463" s="1">
        <v>975</v>
      </c>
      <c r="E3463" t="s">
        <v>125</v>
      </c>
      <c r="F3463" t="s">
        <v>23</v>
      </c>
      <c r="G3463">
        <v>1</v>
      </c>
      <c r="H3463" s="1">
        <f t="shared" si="109"/>
        <v>975</v>
      </c>
      <c r="I3463" t="s">
        <v>8</v>
      </c>
      <c r="J3463" t="s">
        <v>78</v>
      </c>
    </row>
    <row r="3464" spans="1:10" x14ac:dyDescent="0.25">
      <c r="A3464" t="s">
        <v>134</v>
      </c>
      <c r="B3464" t="s">
        <v>279</v>
      </c>
      <c r="C3464" t="str">
        <f t="shared" si="108"/>
        <v>McLean -- Foggy Bottom</v>
      </c>
      <c r="D3464" s="1">
        <v>2596</v>
      </c>
      <c r="E3464" t="s">
        <v>125</v>
      </c>
      <c r="F3464" t="s">
        <v>23</v>
      </c>
      <c r="G3464">
        <v>1</v>
      </c>
      <c r="H3464" s="1">
        <f t="shared" si="109"/>
        <v>2596</v>
      </c>
      <c r="I3464" t="s">
        <v>8</v>
      </c>
      <c r="J3464" t="s">
        <v>78</v>
      </c>
    </row>
    <row r="3465" spans="1:10" x14ac:dyDescent="0.25">
      <c r="A3465" t="s">
        <v>134</v>
      </c>
      <c r="B3465" t="s">
        <v>120</v>
      </c>
      <c r="C3465" t="str">
        <f t="shared" si="108"/>
        <v>McLean -- Gallery Place-Chinatown</v>
      </c>
      <c r="D3465" s="1">
        <v>954</v>
      </c>
      <c r="E3465" t="s">
        <v>125</v>
      </c>
      <c r="F3465" t="s">
        <v>117</v>
      </c>
      <c r="G3465">
        <v>2</v>
      </c>
      <c r="H3465" s="1">
        <f t="shared" si="109"/>
        <v>1908</v>
      </c>
      <c r="I3465" t="s">
        <v>8</v>
      </c>
      <c r="J3465" t="s">
        <v>78</v>
      </c>
    </row>
    <row r="3466" spans="1:10" x14ac:dyDescent="0.25">
      <c r="A3466" t="s">
        <v>134</v>
      </c>
      <c r="B3466" t="s">
        <v>121</v>
      </c>
      <c r="C3466" t="str">
        <f t="shared" si="108"/>
        <v>McLean -- Georgia Avenue-Petworth</v>
      </c>
      <c r="D3466" s="1">
        <v>139</v>
      </c>
      <c r="E3466" t="s">
        <v>125</v>
      </c>
      <c r="F3466" t="s">
        <v>7</v>
      </c>
      <c r="G3466">
        <v>2</v>
      </c>
      <c r="H3466" s="1">
        <f t="shared" si="109"/>
        <v>278</v>
      </c>
      <c r="I3466" t="s">
        <v>8</v>
      </c>
      <c r="J3466" t="s">
        <v>78</v>
      </c>
    </row>
    <row r="3467" spans="1:10" x14ac:dyDescent="0.25">
      <c r="A3467" t="s">
        <v>134</v>
      </c>
      <c r="B3467" t="s">
        <v>128</v>
      </c>
      <c r="C3467" t="str">
        <f t="shared" si="108"/>
        <v>McLean -- Judiciary Square</v>
      </c>
      <c r="D3467" s="1">
        <v>364</v>
      </c>
      <c r="E3467" t="s">
        <v>125</v>
      </c>
      <c r="F3467" t="s">
        <v>15</v>
      </c>
      <c r="G3467">
        <v>2</v>
      </c>
      <c r="H3467" s="1">
        <f t="shared" si="109"/>
        <v>728</v>
      </c>
      <c r="I3467" t="s">
        <v>8</v>
      </c>
      <c r="J3467" t="s">
        <v>78</v>
      </c>
    </row>
    <row r="3468" spans="1:10" x14ac:dyDescent="0.25">
      <c r="A3468" t="s">
        <v>134</v>
      </c>
      <c r="B3468" t="s">
        <v>132</v>
      </c>
      <c r="C3468" t="str">
        <f t="shared" si="108"/>
        <v>McLean -- L'Enfant Plaza</v>
      </c>
      <c r="D3468" s="1">
        <v>765</v>
      </c>
      <c r="E3468" t="s">
        <v>125</v>
      </c>
      <c r="F3468" t="s">
        <v>133</v>
      </c>
      <c r="G3468">
        <v>1</v>
      </c>
      <c r="H3468" s="1">
        <f t="shared" si="109"/>
        <v>765</v>
      </c>
      <c r="I3468" t="s">
        <v>8</v>
      </c>
      <c r="J3468" t="s">
        <v>78</v>
      </c>
    </row>
    <row r="3469" spans="1:10" x14ac:dyDescent="0.25">
      <c r="A3469" t="s">
        <v>134</v>
      </c>
      <c r="B3469" t="s">
        <v>181</v>
      </c>
      <c r="C3469" t="str">
        <f t="shared" si="108"/>
        <v>McLean -- McPherson Square</v>
      </c>
      <c r="D3469" s="1">
        <v>2656</v>
      </c>
      <c r="E3469" t="s">
        <v>125</v>
      </c>
      <c r="F3469" t="s">
        <v>23</v>
      </c>
      <c r="G3469">
        <v>1</v>
      </c>
      <c r="H3469" s="1">
        <f t="shared" si="109"/>
        <v>2656</v>
      </c>
      <c r="I3469" t="s">
        <v>8</v>
      </c>
      <c r="J3469" t="s">
        <v>78</v>
      </c>
    </row>
    <row r="3470" spans="1:10" x14ac:dyDescent="0.25">
      <c r="A3470" t="s">
        <v>134</v>
      </c>
      <c r="B3470" t="s">
        <v>183</v>
      </c>
      <c r="C3470" t="str">
        <f t="shared" si="108"/>
        <v>McLean -- Metro Center</v>
      </c>
      <c r="D3470" s="1">
        <v>2119</v>
      </c>
      <c r="E3470" t="s">
        <v>125</v>
      </c>
      <c r="F3470" t="s">
        <v>184</v>
      </c>
      <c r="G3470">
        <v>1</v>
      </c>
      <c r="H3470" s="1">
        <f t="shared" si="109"/>
        <v>2119</v>
      </c>
      <c r="I3470" t="s">
        <v>8</v>
      </c>
      <c r="J3470" t="s">
        <v>78</v>
      </c>
    </row>
    <row r="3471" spans="1:10" x14ac:dyDescent="0.25">
      <c r="A3471" t="s">
        <v>134</v>
      </c>
      <c r="B3471" t="s">
        <v>249</v>
      </c>
      <c r="C3471" t="str">
        <f t="shared" si="108"/>
        <v>McLean -- Mt. Vernon Square-UDC</v>
      </c>
      <c r="D3471" s="1">
        <v>169</v>
      </c>
      <c r="E3471" t="s">
        <v>125</v>
      </c>
      <c r="F3471" t="s">
        <v>7</v>
      </c>
      <c r="G3471">
        <v>2</v>
      </c>
      <c r="H3471" s="1">
        <f t="shared" si="109"/>
        <v>338</v>
      </c>
      <c r="I3471" t="s">
        <v>8</v>
      </c>
      <c r="J3471" t="s">
        <v>78</v>
      </c>
    </row>
    <row r="3472" spans="1:10" x14ac:dyDescent="0.25">
      <c r="A3472" t="s">
        <v>134</v>
      </c>
      <c r="B3472" t="s">
        <v>250</v>
      </c>
      <c r="C3472" t="str">
        <f t="shared" si="108"/>
        <v>McLean -- Navy Yard</v>
      </c>
      <c r="D3472" s="1">
        <v>261</v>
      </c>
      <c r="E3472" t="s">
        <v>125</v>
      </c>
      <c r="F3472" t="s">
        <v>4</v>
      </c>
      <c r="G3472">
        <v>2</v>
      </c>
      <c r="H3472" s="1">
        <f t="shared" si="109"/>
        <v>522</v>
      </c>
      <c r="I3472" t="s">
        <v>8</v>
      </c>
      <c r="J3472" t="s">
        <v>78</v>
      </c>
    </row>
    <row r="3473" spans="1:10" x14ac:dyDescent="0.25">
      <c r="A3473" t="s">
        <v>134</v>
      </c>
      <c r="B3473" t="s">
        <v>155</v>
      </c>
      <c r="C3473" t="str">
        <f t="shared" si="108"/>
        <v>McLean -- New York Ave</v>
      </c>
      <c r="D3473" s="1">
        <v>276</v>
      </c>
      <c r="E3473" t="s">
        <v>125</v>
      </c>
      <c r="F3473" t="s">
        <v>15</v>
      </c>
      <c r="G3473">
        <v>2</v>
      </c>
      <c r="H3473" s="1">
        <f t="shared" si="109"/>
        <v>552</v>
      </c>
      <c r="I3473" t="s">
        <v>8</v>
      </c>
      <c r="J3473" t="s">
        <v>78</v>
      </c>
    </row>
    <row r="3474" spans="1:10" x14ac:dyDescent="0.25">
      <c r="A3474" t="s">
        <v>134</v>
      </c>
      <c r="B3474" t="s">
        <v>158</v>
      </c>
      <c r="C3474" t="str">
        <f t="shared" si="108"/>
        <v>McLean -- Potomac Avenue</v>
      </c>
      <c r="D3474" s="1">
        <v>116</v>
      </c>
      <c r="E3474" t="s">
        <v>125</v>
      </c>
      <c r="F3474" t="s">
        <v>23</v>
      </c>
      <c r="G3474">
        <v>1</v>
      </c>
      <c r="H3474" s="1">
        <f t="shared" si="109"/>
        <v>116</v>
      </c>
      <c r="I3474" t="s">
        <v>8</v>
      </c>
      <c r="J3474" t="s">
        <v>78</v>
      </c>
    </row>
    <row r="3475" spans="1:10" x14ac:dyDescent="0.25">
      <c r="A3475" t="s">
        <v>134</v>
      </c>
      <c r="B3475" t="s">
        <v>165</v>
      </c>
      <c r="C3475" t="str">
        <f t="shared" si="108"/>
        <v>McLean -- Shaw-Howard University</v>
      </c>
      <c r="D3475" s="1">
        <v>122</v>
      </c>
      <c r="E3475" t="s">
        <v>125</v>
      </c>
      <c r="F3475" t="s">
        <v>7</v>
      </c>
      <c r="G3475">
        <v>2</v>
      </c>
      <c r="H3475" s="1">
        <f t="shared" si="109"/>
        <v>244</v>
      </c>
      <c r="I3475" t="s">
        <v>8</v>
      </c>
      <c r="J3475" t="s">
        <v>78</v>
      </c>
    </row>
    <row r="3476" spans="1:10" x14ac:dyDescent="0.25">
      <c r="A3476" t="s">
        <v>134</v>
      </c>
      <c r="B3476" t="s">
        <v>167</v>
      </c>
      <c r="C3476" t="str">
        <f t="shared" si="108"/>
        <v>McLean -- Smithsonian</v>
      </c>
      <c r="D3476" s="1">
        <v>1089</v>
      </c>
      <c r="E3476" t="s">
        <v>125</v>
      </c>
      <c r="F3476" t="s">
        <v>23</v>
      </c>
      <c r="G3476">
        <v>1</v>
      </c>
      <c r="H3476" s="1">
        <f t="shared" si="109"/>
        <v>1089</v>
      </c>
      <c r="I3476" t="s">
        <v>8</v>
      </c>
      <c r="J3476" t="s">
        <v>78</v>
      </c>
    </row>
    <row r="3477" spans="1:10" x14ac:dyDescent="0.25">
      <c r="A3477" t="s">
        <v>134</v>
      </c>
      <c r="B3477" t="s">
        <v>170</v>
      </c>
      <c r="C3477" t="str">
        <f t="shared" si="108"/>
        <v>McLean -- Stadium-Armory</v>
      </c>
      <c r="D3477" s="1">
        <v>129</v>
      </c>
      <c r="E3477" t="s">
        <v>125</v>
      </c>
      <c r="F3477" t="s">
        <v>23</v>
      </c>
      <c r="G3477">
        <v>1</v>
      </c>
      <c r="H3477" s="1">
        <f t="shared" si="109"/>
        <v>129</v>
      </c>
      <c r="I3477" t="s">
        <v>8</v>
      </c>
      <c r="J3477" t="s">
        <v>78</v>
      </c>
    </row>
    <row r="3478" spans="1:10" x14ac:dyDescent="0.25">
      <c r="A3478" t="s">
        <v>134</v>
      </c>
      <c r="B3478" t="s">
        <v>61</v>
      </c>
      <c r="C3478" t="str">
        <f t="shared" si="108"/>
        <v>McLean -- Tenleytown-AU</v>
      </c>
      <c r="D3478" s="1">
        <v>134</v>
      </c>
      <c r="E3478" t="s">
        <v>125</v>
      </c>
      <c r="F3478" t="s">
        <v>15</v>
      </c>
      <c r="G3478">
        <v>2</v>
      </c>
      <c r="H3478" s="1">
        <f t="shared" si="109"/>
        <v>268</v>
      </c>
      <c r="I3478" t="s">
        <v>8</v>
      </c>
      <c r="J3478" t="s">
        <v>78</v>
      </c>
    </row>
    <row r="3479" spans="1:10" x14ac:dyDescent="0.25">
      <c r="A3479" t="s">
        <v>134</v>
      </c>
      <c r="B3479" t="s">
        <v>64</v>
      </c>
      <c r="C3479" t="str">
        <f t="shared" si="108"/>
        <v>McLean -- U Street-Cardozo</v>
      </c>
      <c r="D3479" s="1">
        <v>213</v>
      </c>
      <c r="E3479" t="s">
        <v>125</v>
      </c>
      <c r="F3479" t="s">
        <v>7</v>
      </c>
      <c r="G3479">
        <v>2</v>
      </c>
      <c r="H3479" s="1">
        <f t="shared" si="109"/>
        <v>426</v>
      </c>
      <c r="I3479" t="s">
        <v>8</v>
      </c>
      <c r="J3479" t="s">
        <v>78</v>
      </c>
    </row>
    <row r="3480" spans="1:10" x14ac:dyDescent="0.25">
      <c r="A3480" t="s">
        <v>134</v>
      </c>
      <c r="B3480" t="s">
        <v>65</v>
      </c>
      <c r="C3480" t="str">
        <f t="shared" si="108"/>
        <v>McLean -- Union Station</v>
      </c>
      <c r="D3480" s="1">
        <v>1392</v>
      </c>
      <c r="E3480" t="s">
        <v>125</v>
      </c>
      <c r="F3480" t="s">
        <v>15</v>
      </c>
      <c r="G3480">
        <v>2</v>
      </c>
      <c r="H3480" s="1">
        <f t="shared" si="109"/>
        <v>2784</v>
      </c>
      <c r="I3480" t="s">
        <v>8</v>
      </c>
      <c r="J3480" t="s">
        <v>78</v>
      </c>
    </row>
    <row r="3481" spans="1:10" x14ac:dyDescent="0.25">
      <c r="A3481" t="s">
        <v>134</v>
      </c>
      <c r="B3481" t="s">
        <v>199</v>
      </c>
      <c r="C3481" t="str">
        <f t="shared" si="108"/>
        <v>McLean -- Van Ness-UDC</v>
      </c>
      <c r="D3481" s="1">
        <v>61</v>
      </c>
      <c r="E3481" t="s">
        <v>125</v>
      </c>
      <c r="F3481" t="s">
        <v>15</v>
      </c>
      <c r="G3481">
        <v>2</v>
      </c>
      <c r="H3481" s="1">
        <f t="shared" si="109"/>
        <v>122</v>
      </c>
      <c r="I3481" t="s">
        <v>8</v>
      </c>
      <c r="J3481" t="s">
        <v>78</v>
      </c>
    </row>
    <row r="3482" spans="1:10" x14ac:dyDescent="0.25">
      <c r="A3482" t="s">
        <v>134</v>
      </c>
      <c r="B3482" t="s">
        <v>202</v>
      </c>
      <c r="C3482" t="str">
        <f t="shared" si="108"/>
        <v>McLean -- Waterfront</v>
      </c>
      <c r="D3482" s="1">
        <v>80</v>
      </c>
      <c r="E3482" t="s">
        <v>125</v>
      </c>
      <c r="F3482" t="s">
        <v>7</v>
      </c>
      <c r="G3482">
        <v>2</v>
      </c>
      <c r="H3482" s="1">
        <f t="shared" si="109"/>
        <v>160</v>
      </c>
      <c r="I3482" t="s">
        <v>8</v>
      </c>
      <c r="J3482" t="s">
        <v>78</v>
      </c>
    </row>
    <row r="3483" spans="1:10" x14ac:dyDescent="0.25">
      <c r="A3483" t="s">
        <v>134</v>
      </c>
      <c r="B3483" t="s">
        <v>91</v>
      </c>
      <c r="C3483" t="str">
        <f t="shared" si="108"/>
        <v>McLean -- Woodley Park-Zoo</v>
      </c>
      <c r="D3483" s="1">
        <v>237</v>
      </c>
      <c r="E3483" t="s">
        <v>125</v>
      </c>
      <c r="F3483" t="s">
        <v>15</v>
      </c>
      <c r="G3483">
        <v>2</v>
      </c>
      <c r="H3483" s="1">
        <f t="shared" si="109"/>
        <v>474</v>
      </c>
      <c r="I3483" t="s">
        <v>8</v>
      </c>
      <c r="J3483" t="s">
        <v>78</v>
      </c>
    </row>
    <row r="3484" spans="1:10" x14ac:dyDescent="0.25">
      <c r="A3484" t="s">
        <v>181</v>
      </c>
      <c r="B3484" t="s">
        <v>0</v>
      </c>
      <c r="C3484" t="str">
        <f t="shared" si="108"/>
        <v>McPherson Square -- Addison Road</v>
      </c>
      <c r="D3484" s="1">
        <v>4173</v>
      </c>
      <c r="E3484" t="s">
        <v>23</v>
      </c>
      <c r="F3484" t="s">
        <v>1</v>
      </c>
      <c r="G3484">
        <v>2</v>
      </c>
      <c r="H3484" s="1">
        <f t="shared" si="109"/>
        <v>8346</v>
      </c>
      <c r="I3484" t="s">
        <v>8</v>
      </c>
      <c r="J3484" t="s">
        <v>78</v>
      </c>
    </row>
    <row r="3485" spans="1:10" x14ac:dyDescent="0.25">
      <c r="A3485" t="s">
        <v>181</v>
      </c>
      <c r="B3485" t="s">
        <v>14</v>
      </c>
      <c r="C3485" t="str">
        <f t="shared" si="108"/>
        <v>McPherson Square -- Bethesda</v>
      </c>
      <c r="D3485" s="1">
        <v>1038</v>
      </c>
      <c r="E3485" t="s">
        <v>23</v>
      </c>
      <c r="F3485" t="s">
        <v>15</v>
      </c>
      <c r="G3485">
        <v>2</v>
      </c>
      <c r="H3485" s="1">
        <f t="shared" si="109"/>
        <v>2076</v>
      </c>
      <c r="I3485" t="s">
        <v>8</v>
      </c>
      <c r="J3485" t="s">
        <v>78</v>
      </c>
    </row>
    <row r="3486" spans="1:10" x14ac:dyDescent="0.25">
      <c r="A3486" t="s">
        <v>181</v>
      </c>
      <c r="B3486" t="s">
        <v>19</v>
      </c>
      <c r="C3486" t="str">
        <f t="shared" si="108"/>
        <v>McPherson Square -- Branch Avenue</v>
      </c>
      <c r="D3486" s="1">
        <v>5409</v>
      </c>
      <c r="E3486" t="s">
        <v>23</v>
      </c>
      <c r="F3486" t="s">
        <v>4</v>
      </c>
      <c r="G3486">
        <v>2</v>
      </c>
      <c r="H3486" s="1">
        <f t="shared" si="109"/>
        <v>10818</v>
      </c>
      <c r="I3486" t="s">
        <v>8</v>
      </c>
      <c r="J3486" t="s">
        <v>78</v>
      </c>
    </row>
    <row r="3487" spans="1:10" x14ac:dyDescent="0.25">
      <c r="A3487" t="s">
        <v>181</v>
      </c>
      <c r="B3487" t="s">
        <v>24</v>
      </c>
      <c r="C3487" t="str">
        <f t="shared" si="108"/>
        <v>McPherson Square -- Cheverly</v>
      </c>
      <c r="D3487" s="1">
        <v>2002</v>
      </c>
      <c r="E3487" t="s">
        <v>23</v>
      </c>
      <c r="F3487" t="s">
        <v>25</v>
      </c>
      <c r="G3487">
        <v>1</v>
      </c>
      <c r="H3487" s="1">
        <f t="shared" si="109"/>
        <v>2002</v>
      </c>
      <c r="I3487" t="s">
        <v>8</v>
      </c>
      <c r="J3487" t="s">
        <v>78</v>
      </c>
    </row>
    <row r="3488" spans="1:10" x14ac:dyDescent="0.25">
      <c r="A3488" t="s">
        <v>181</v>
      </c>
      <c r="B3488" t="s">
        <v>28</v>
      </c>
      <c r="C3488" t="str">
        <f t="shared" si="108"/>
        <v>McPherson Square -- College Park-U of MD</v>
      </c>
      <c r="D3488" s="1">
        <v>1154</v>
      </c>
      <c r="E3488" t="s">
        <v>23</v>
      </c>
      <c r="F3488" t="s">
        <v>4</v>
      </c>
      <c r="G3488">
        <v>2</v>
      </c>
      <c r="H3488" s="1">
        <f t="shared" si="109"/>
        <v>2308</v>
      </c>
      <c r="I3488" t="s">
        <v>8</v>
      </c>
      <c r="J3488" t="s">
        <v>78</v>
      </c>
    </row>
    <row r="3489" spans="1:10" x14ac:dyDescent="0.25">
      <c r="A3489" t="s">
        <v>181</v>
      </c>
      <c r="B3489" t="s">
        <v>269</v>
      </c>
      <c r="C3489" t="str">
        <f t="shared" si="108"/>
        <v>McPherson Square -- Dunn Loring</v>
      </c>
      <c r="D3489" s="1">
        <v>7892</v>
      </c>
      <c r="E3489" t="s">
        <v>23</v>
      </c>
      <c r="F3489" t="s">
        <v>25</v>
      </c>
      <c r="G3489">
        <v>1</v>
      </c>
      <c r="H3489" s="1">
        <f t="shared" si="109"/>
        <v>7892</v>
      </c>
      <c r="I3489" t="s">
        <v>8</v>
      </c>
      <c r="J3489" t="s">
        <v>78</v>
      </c>
    </row>
    <row r="3490" spans="1:10" x14ac:dyDescent="0.25">
      <c r="A3490" t="s">
        <v>181</v>
      </c>
      <c r="B3490" t="s">
        <v>115</v>
      </c>
      <c r="C3490" t="str">
        <f t="shared" si="108"/>
        <v>McPherson Square -- Forest Glen</v>
      </c>
      <c r="D3490" s="1">
        <v>580</v>
      </c>
      <c r="E3490" t="s">
        <v>23</v>
      </c>
      <c r="F3490" t="s">
        <v>15</v>
      </c>
      <c r="G3490">
        <v>2</v>
      </c>
      <c r="H3490" s="1">
        <f t="shared" si="109"/>
        <v>1160</v>
      </c>
      <c r="I3490" t="s">
        <v>8</v>
      </c>
      <c r="J3490" t="s">
        <v>78</v>
      </c>
    </row>
    <row r="3491" spans="1:10" x14ac:dyDescent="0.25">
      <c r="A3491" t="s">
        <v>181</v>
      </c>
      <c r="B3491" t="s">
        <v>118</v>
      </c>
      <c r="C3491" t="str">
        <f t="shared" si="108"/>
        <v>McPherson Square -- Franconia-Springfield</v>
      </c>
      <c r="D3491" s="1">
        <v>10442</v>
      </c>
      <c r="E3491" t="s">
        <v>23</v>
      </c>
      <c r="F3491" t="s">
        <v>10</v>
      </c>
      <c r="G3491">
        <v>2</v>
      </c>
      <c r="H3491" s="1">
        <f t="shared" si="109"/>
        <v>20884</v>
      </c>
      <c r="I3491" t="s">
        <v>8</v>
      </c>
      <c r="J3491" t="s">
        <v>78</v>
      </c>
    </row>
    <row r="3492" spans="1:10" x14ac:dyDescent="0.25">
      <c r="A3492" t="s">
        <v>181</v>
      </c>
      <c r="B3492" t="s">
        <v>122</v>
      </c>
      <c r="C3492" t="str">
        <f t="shared" si="108"/>
        <v>McPherson Square -- Glenmont</v>
      </c>
      <c r="D3492" s="1">
        <v>1935</v>
      </c>
      <c r="E3492" t="s">
        <v>23</v>
      </c>
      <c r="F3492" t="s">
        <v>15</v>
      </c>
      <c r="G3492">
        <v>2</v>
      </c>
      <c r="H3492" s="1">
        <f t="shared" si="109"/>
        <v>3870</v>
      </c>
      <c r="I3492" t="s">
        <v>8</v>
      </c>
      <c r="J3492" t="s">
        <v>78</v>
      </c>
    </row>
    <row r="3493" spans="1:10" x14ac:dyDescent="0.25">
      <c r="A3493" t="s">
        <v>181</v>
      </c>
      <c r="B3493" t="s">
        <v>123</v>
      </c>
      <c r="C3493" t="str">
        <f t="shared" si="108"/>
        <v>McPherson Square -- Greenbelt</v>
      </c>
      <c r="D3493" s="1">
        <v>2520</v>
      </c>
      <c r="E3493" t="s">
        <v>23</v>
      </c>
      <c r="F3493" t="s">
        <v>4</v>
      </c>
      <c r="G3493">
        <v>2</v>
      </c>
      <c r="H3493" s="1">
        <f t="shared" si="109"/>
        <v>5040</v>
      </c>
      <c r="I3493" t="s">
        <v>8</v>
      </c>
      <c r="J3493" t="s">
        <v>78</v>
      </c>
    </row>
    <row r="3494" spans="1:10" x14ac:dyDescent="0.25">
      <c r="A3494" t="s">
        <v>181</v>
      </c>
      <c r="B3494" t="s">
        <v>124</v>
      </c>
      <c r="C3494" t="str">
        <f t="shared" si="108"/>
        <v>McPherson Square -- Greensboro</v>
      </c>
      <c r="D3494" s="1">
        <v>1407</v>
      </c>
      <c r="E3494" t="s">
        <v>23</v>
      </c>
      <c r="F3494" t="s">
        <v>125</v>
      </c>
      <c r="G3494">
        <v>1</v>
      </c>
      <c r="H3494" s="1">
        <f t="shared" si="109"/>
        <v>1407</v>
      </c>
      <c r="I3494" t="s">
        <v>8</v>
      </c>
      <c r="J3494" t="s">
        <v>78</v>
      </c>
    </row>
    <row r="3495" spans="1:10" x14ac:dyDescent="0.25">
      <c r="A3495" t="s">
        <v>181</v>
      </c>
      <c r="B3495" t="s">
        <v>126</v>
      </c>
      <c r="C3495" t="str">
        <f t="shared" si="108"/>
        <v>McPherson Square -- Grosvenor</v>
      </c>
      <c r="D3495" s="1">
        <v>757</v>
      </c>
      <c r="E3495" t="s">
        <v>23</v>
      </c>
      <c r="F3495" t="s">
        <v>15</v>
      </c>
      <c r="G3495">
        <v>2</v>
      </c>
      <c r="H3495" s="1">
        <f t="shared" si="109"/>
        <v>1514</v>
      </c>
      <c r="I3495" t="s">
        <v>8</v>
      </c>
      <c r="J3495" t="s">
        <v>78</v>
      </c>
    </row>
    <row r="3496" spans="1:10" x14ac:dyDescent="0.25">
      <c r="A3496" t="s">
        <v>181</v>
      </c>
      <c r="B3496" t="s">
        <v>127</v>
      </c>
      <c r="C3496" t="str">
        <f t="shared" si="108"/>
        <v>McPherson Square -- Huntington</v>
      </c>
      <c r="D3496" s="1">
        <v>6350</v>
      </c>
      <c r="E3496" t="s">
        <v>23</v>
      </c>
      <c r="F3496" t="s">
        <v>274</v>
      </c>
      <c r="G3496">
        <v>2</v>
      </c>
      <c r="H3496" s="1">
        <f t="shared" si="109"/>
        <v>12700</v>
      </c>
      <c r="I3496" t="s">
        <v>8</v>
      </c>
      <c r="J3496" t="s">
        <v>78</v>
      </c>
    </row>
    <row r="3497" spans="1:10" x14ac:dyDescent="0.25">
      <c r="A3497" t="s">
        <v>181</v>
      </c>
      <c r="B3497" t="s">
        <v>130</v>
      </c>
      <c r="C3497" t="str">
        <f t="shared" si="108"/>
        <v>McPherson Square -- Landover</v>
      </c>
      <c r="D3497" s="1">
        <v>2836</v>
      </c>
      <c r="E3497" t="s">
        <v>23</v>
      </c>
      <c r="F3497" t="s">
        <v>25</v>
      </c>
      <c r="G3497">
        <v>1</v>
      </c>
      <c r="H3497" s="1">
        <f t="shared" si="109"/>
        <v>2836</v>
      </c>
      <c r="I3497" t="s">
        <v>8</v>
      </c>
      <c r="J3497" t="s">
        <v>78</v>
      </c>
    </row>
    <row r="3498" spans="1:10" x14ac:dyDescent="0.25">
      <c r="A3498" t="s">
        <v>181</v>
      </c>
      <c r="B3498" t="s">
        <v>131</v>
      </c>
      <c r="C3498" t="str">
        <f t="shared" si="108"/>
        <v>McPherson Square -- Largo Town Center</v>
      </c>
      <c r="D3498" s="1">
        <v>6413</v>
      </c>
      <c r="E3498" t="s">
        <v>23</v>
      </c>
      <c r="F3498" t="s">
        <v>1</v>
      </c>
      <c r="G3498">
        <v>2</v>
      </c>
      <c r="H3498" s="1">
        <f t="shared" si="109"/>
        <v>12826</v>
      </c>
      <c r="I3498" t="s">
        <v>8</v>
      </c>
      <c r="J3498" t="s">
        <v>78</v>
      </c>
    </row>
    <row r="3499" spans="1:10" x14ac:dyDescent="0.25">
      <c r="A3499" t="s">
        <v>181</v>
      </c>
      <c r="B3499" t="s">
        <v>134</v>
      </c>
      <c r="C3499" t="str">
        <f t="shared" si="108"/>
        <v>McPherson Square -- McLean</v>
      </c>
      <c r="D3499" s="1">
        <v>2571</v>
      </c>
      <c r="E3499" t="s">
        <v>23</v>
      </c>
      <c r="F3499" t="s">
        <v>125</v>
      </c>
      <c r="G3499">
        <v>1</v>
      </c>
      <c r="H3499" s="1">
        <f t="shared" si="109"/>
        <v>2571</v>
      </c>
      <c r="I3499" t="s">
        <v>8</v>
      </c>
      <c r="J3499" t="s">
        <v>78</v>
      </c>
    </row>
    <row r="3500" spans="1:10" x14ac:dyDescent="0.25">
      <c r="A3500" t="s">
        <v>181</v>
      </c>
      <c r="B3500" t="s">
        <v>182</v>
      </c>
      <c r="C3500" t="str">
        <f t="shared" si="108"/>
        <v>McPherson Square -- Medical Center</v>
      </c>
      <c r="D3500" s="1">
        <v>222</v>
      </c>
      <c r="E3500" t="s">
        <v>23</v>
      </c>
      <c r="F3500" t="s">
        <v>15</v>
      </c>
      <c r="G3500">
        <v>2</v>
      </c>
      <c r="H3500" s="1">
        <f t="shared" si="109"/>
        <v>444</v>
      </c>
      <c r="I3500" t="s">
        <v>8</v>
      </c>
      <c r="J3500" t="s">
        <v>78</v>
      </c>
    </row>
    <row r="3501" spans="1:10" x14ac:dyDescent="0.25">
      <c r="A3501" t="s">
        <v>181</v>
      </c>
      <c r="B3501" t="s">
        <v>186</v>
      </c>
      <c r="C3501" t="str">
        <f t="shared" si="108"/>
        <v>McPherson Square -- Morgan Blvd.</v>
      </c>
      <c r="D3501" s="1">
        <v>3292</v>
      </c>
      <c r="E3501" t="s">
        <v>23</v>
      </c>
      <c r="F3501" t="s">
        <v>1</v>
      </c>
      <c r="G3501">
        <v>2</v>
      </c>
      <c r="H3501" s="1">
        <f t="shared" si="109"/>
        <v>6584</v>
      </c>
      <c r="I3501" t="s">
        <v>8</v>
      </c>
      <c r="J3501" t="s">
        <v>78</v>
      </c>
    </row>
    <row r="3502" spans="1:10" x14ac:dyDescent="0.25">
      <c r="A3502" t="s">
        <v>181</v>
      </c>
      <c r="B3502" t="s">
        <v>251</v>
      </c>
      <c r="C3502" t="str">
        <f t="shared" si="108"/>
        <v>McPherson Square -- Naylor Road</v>
      </c>
      <c r="D3502" s="1">
        <v>1424</v>
      </c>
      <c r="E3502" t="s">
        <v>23</v>
      </c>
      <c r="F3502" t="s">
        <v>4</v>
      </c>
      <c r="G3502">
        <v>2</v>
      </c>
      <c r="H3502" s="1">
        <f t="shared" si="109"/>
        <v>2848</v>
      </c>
      <c r="I3502" t="s">
        <v>8</v>
      </c>
      <c r="J3502" t="s">
        <v>78</v>
      </c>
    </row>
    <row r="3503" spans="1:10" x14ac:dyDescent="0.25">
      <c r="A3503" t="s">
        <v>181</v>
      </c>
      <c r="B3503" t="s">
        <v>252</v>
      </c>
      <c r="C3503" t="str">
        <f t="shared" si="108"/>
        <v>McPherson Square -- New Carrollton</v>
      </c>
      <c r="D3503" s="1">
        <v>12172</v>
      </c>
      <c r="E3503" t="s">
        <v>23</v>
      </c>
      <c r="F3503" t="s">
        <v>25</v>
      </c>
      <c r="G3503">
        <v>1</v>
      </c>
      <c r="H3503" s="1">
        <f t="shared" si="109"/>
        <v>12172</v>
      </c>
      <c r="I3503" t="s">
        <v>8</v>
      </c>
      <c r="J3503" t="s">
        <v>78</v>
      </c>
    </row>
    <row r="3504" spans="1:10" x14ac:dyDescent="0.25">
      <c r="A3504" t="s">
        <v>181</v>
      </c>
      <c r="B3504" t="s">
        <v>159</v>
      </c>
      <c r="C3504" t="str">
        <f t="shared" si="108"/>
        <v>McPherson Square -- Prince George's Plaza</v>
      </c>
      <c r="D3504" s="1">
        <v>1443</v>
      </c>
      <c r="E3504" t="s">
        <v>23</v>
      </c>
      <c r="F3504" t="s">
        <v>4</v>
      </c>
      <c r="G3504">
        <v>2</v>
      </c>
      <c r="H3504" s="1">
        <f t="shared" si="109"/>
        <v>2886</v>
      </c>
      <c r="I3504" t="s">
        <v>8</v>
      </c>
      <c r="J3504" t="s">
        <v>78</v>
      </c>
    </row>
    <row r="3505" spans="1:10" x14ac:dyDescent="0.25">
      <c r="A3505" t="s">
        <v>181</v>
      </c>
      <c r="B3505" t="s">
        <v>162</v>
      </c>
      <c r="C3505" t="str">
        <f t="shared" si="108"/>
        <v>McPherson Square -- Rockville</v>
      </c>
      <c r="D3505" s="1">
        <v>447</v>
      </c>
      <c r="E3505" t="s">
        <v>23</v>
      </c>
      <c r="F3505" t="s">
        <v>15</v>
      </c>
      <c r="G3505">
        <v>2</v>
      </c>
      <c r="H3505" s="1">
        <f t="shared" si="109"/>
        <v>894</v>
      </c>
      <c r="I3505" t="s">
        <v>8</v>
      </c>
      <c r="J3505" t="s">
        <v>78</v>
      </c>
    </row>
    <row r="3506" spans="1:10" x14ac:dyDescent="0.25">
      <c r="A3506" t="s">
        <v>181</v>
      </c>
      <c r="B3506" t="s">
        <v>164</v>
      </c>
      <c r="C3506" t="str">
        <f t="shared" si="108"/>
        <v>McPherson Square -- Shady Grove</v>
      </c>
      <c r="D3506" s="1">
        <v>2781</v>
      </c>
      <c r="E3506" t="s">
        <v>23</v>
      </c>
      <c r="F3506" t="s">
        <v>15</v>
      </c>
      <c r="G3506">
        <v>2</v>
      </c>
      <c r="H3506" s="1">
        <f t="shared" si="109"/>
        <v>5562</v>
      </c>
      <c r="I3506" t="s">
        <v>8</v>
      </c>
      <c r="J3506" t="s">
        <v>78</v>
      </c>
    </row>
    <row r="3507" spans="1:10" x14ac:dyDescent="0.25">
      <c r="A3507" t="s">
        <v>181</v>
      </c>
      <c r="B3507" t="s">
        <v>166</v>
      </c>
      <c r="C3507" t="str">
        <f t="shared" si="108"/>
        <v>McPherson Square -- Silver Spring</v>
      </c>
      <c r="D3507" s="1">
        <v>2776</v>
      </c>
      <c r="E3507" t="s">
        <v>23</v>
      </c>
      <c r="F3507" t="s">
        <v>15</v>
      </c>
      <c r="G3507">
        <v>2</v>
      </c>
      <c r="H3507" s="1">
        <f t="shared" si="109"/>
        <v>5552</v>
      </c>
      <c r="I3507" t="s">
        <v>8</v>
      </c>
      <c r="J3507" t="s">
        <v>78</v>
      </c>
    </row>
    <row r="3508" spans="1:10" x14ac:dyDescent="0.25">
      <c r="A3508" t="s">
        <v>181</v>
      </c>
      <c r="B3508" t="s">
        <v>169</v>
      </c>
      <c r="C3508" t="str">
        <f t="shared" si="108"/>
        <v>McPherson Square -- Spring Hill</v>
      </c>
      <c r="D3508" s="1">
        <v>1523</v>
      </c>
      <c r="E3508" t="s">
        <v>23</v>
      </c>
      <c r="F3508" t="s">
        <v>125</v>
      </c>
      <c r="G3508">
        <v>1</v>
      </c>
      <c r="H3508" s="1">
        <f t="shared" si="109"/>
        <v>1523</v>
      </c>
      <c r="I3508" t="s">
        <v>8</v>
      </c>
      <c r="J3508" t="s">
        <v>78</v>
      </c>
    </row>
    <row r="3509" spans="1:10" x14ac:dyDescent="0.25">
      <c r="A3509" t="s">
        <v>181</v>
      </c>
      <c r="B3509" t="s">
        <v>171</v>
      </c>
      <c r="C3509" t="str">
        <f t="shared" si="108"/>
        <v>McPherson Square -- Suitland</v>
      </c>
      <c r="D3509" s="1">
        <v>2825</v>
      </c>
      <c r="E3509" t="s">
        <v>23</v>
      </c>
      <c r="F3509" t="s">
        <v>4</v>
      </c>
      <c r="G3509">
        <v>2</v>
      </c>
      <c r="H3509" s="1">
        <f t="shared" si="109"/>
        <v>5650</v>
      </c>
      <c r="I3509" t="s">
        <v>8</v>
      </c>
      <c r="J3509" t="s">
        <v>78</v>
      </c>
    </row>
    <row r="3510" spans="1:10" x14ac:dyDescent="0.25">
      <c r="A3510" t="s">
        <v>181</v>
      </c>
      <c r="B3510" t="s">
        <v>62</v>
      </c>
      <c r="C3510" t="str">
        <f t="shared" si="108"/>
        <v>McPherson Square -- Twinbrook</v>
      </c>
      <c r="D3510" s="1">
        <v>473</v>
      </c>
      <c r="E3510" t="s">
        <v>23</v>
      </c>
      <c r="F3510" t="s">
        <v>15</v>
      </c>
      <c r="G3510">
        <v>2</v>
      </c>
      <c r="H3510" s="1">
        <f t="shared" si="109"/>
        <v>946</v>
      </c>
      <c r="I3510" t="s">
        <v>8</v>
      </c>
      <c r="J3510" t="s">
        <v>78</v>
      </c>
    </row>
    <row r="3511" spans="1:10" x14ac:dyDescent="0.25">
      <c r="A3511" t="s">
        <v>181</v>
      </c>
      <c r="B3511" t="s">
        <v>63</v>
      </c>
      <c r="C3511" t="str">
        <f t="shared" si="108"/>
        <v>McPherson Square -- Tysons Corner</v>
      </c>
      <c r="D3511" s="1">
        <v>3387</v>
      </c>
      <c r="E3511" t="s">
        <v>23</v>
      </c>
      <c r="F3511" t="s">
        <v>125</v>
      </c>
      <c r="G3511">
        <v>1</v>
      </c>
      <c r="H3511" s="1">
        <f t="shared" si="109"/>
        <v>3387</v>
      </c>
      <c r="I3511" t="s">
        <v>8</v>
      </c>
      <c r="J3511" t="s">
        <v>78</v>
      </c>
    </row>
    <row r="3512" spans="1:10" x14ac:dyDescent="0.25">
      <c r="A3512" t="s">
        <v>181</v>
      </c>
      <c r="B3512" t="s">
        <v>200</v>
      </c>
      <c r="C3512" t="str">
        <f t="shared" si="108"/>
        <v>McPherson Square -- Vienna</v>
      </c>
      <c r="D3512" s="1">
        <v>20539</v>
      </c>
      <c r="E3512" t="s">
        <v>23</v>
      </c>
      <c r="F3512" t="s">
        <v>25</v>
      </c>
      <c r="G3512">
        <v>1</v>
      </c>
      <c r="H3512" s="1">
        <f t="shared" si="109"/>
        <v>20539</v>
      </c>
      <c r="I3512" t="s">
        <v>8</v>
      </c>
      <c r="J3512" t="s">
        <v>78</v>
      </c>
    </row>
    <row r="3513" spans="1:10" x14ac:dyDescent="0.25">
      <c r="A3513" t="s">
        <v>181</v>
      </c>
      <c r="B3513" t="s">
        <v>203</v>
      </c>
      <c r="C3513" t="str">
        <f t="shared" si="108"/>
        <v>McPherson Square -- West Falls Church</v>
      </c>
      <c r="D3513" s="1">
        <v>6376</v>
      </c>
      <c r="E3513" t="s">
        <v>23</v>
      </c>
      <c r="F3513" t="s">
        <v>25</v>
      </c>
      <c r="G3513">
        <v>1</v>
      </c>
      <c r="H3513" s="1">
        <f t="shared" si="109"/>
        <v>6376</v>
      </c>
      <c r="I3513" t="s">
        <v>8</v>
      </c>
      <c r="J3513" t="s">
        <v>78</v>
      </c>
    </row>
    <row r="3514" spans="1:10" x14ac:dyDescent="0.25">
      <c r="A3514" t="s">
        <v>181</v>
      </c>
      <c r="B3514" t="s">
        <v>204</v>
      </c>
      <c r="C3514" t="str">
        <f t="shared" si="108"/>
        <v>McPherson Square -- West Hyattsville</v>
      </c>
      <c r="D3514" s="1">
        <v>1104</v>
      </c>
      <c r="E3514" t="s">
        <v>23</v>
      </c>
      <c r="F3514" t="s">
        <v>4</v>
      </c>
      <c r="G3514">
        <v>2</v>
      </c>
      <c r="H3514" s="1">
        <f t="shared" si="109"/>
        <v>2208</v>
      </c>
      <c r="I3514" t="s">
        <v>8</v>
      </c>
      <c r="J3514" t="s">
        <v>78</v>
      </c>
    </row>
    <row r="3515" spans="1:10" x14ac:dyDescent="0.25">
      <c r="A3515" t="s">
        <v>181</v>
      </c>
      <c r="B3515" t="s">
        <v>205</v>
      </c>
      <c r="C3515" t="str">
        <f t="shared" si="108"/>
        <v>McPherson Square -- Wheaton</v>
      </c>
      <c r="D3515" s="1">
        <v>1106</v>
      </c>
      <c r="E3515" t="s">
        <v>23</v>
      </c>
      <c r="F3515" t="s">
        <v>15</v>
      </c>
      <c r="G3515">
        <v>2</v>
      </c>
      <c r="H3515" s="1">
        <f t="shared" si="109"/>
        <v>2212</v>
      </c>
      <c r="I3515" t="s">
        <v>8</v>
      </c>
      <c r="J3515" t="s">
        <v>78</v>
      </c>
    </row>
    <row r="3516" spans="1:10" x14ac:dyDescent="0.25">
      <c r="A3516" t="s">
        <v>181</v>
      </c>
      <c r="B3516" t="s">
        <v>206</v>
      </c>
      <c r="C3516" t="str">
        <f t="shared" si="108"/>
        <v>McPherson Square -- White Flint</v>
      </c>
      <c r="D3516" s="1">
        <v>380</v>
      </c>
      <c r="E3516" t="s">
        <v>23</v>
      </c>
      <c r="F3516" t="s">
        <v>15</v>
      </c>
      <c r="G3516">
        <v>2</v>
      </c>
      <c r="H3516" s="1">
        <f t="shared" si="109"/>
        <v>760</v>
      </c>
      <c r="I3516" t="s">
        <v>8</v>
      </c>
      <c r="J3516" t="s">
        <v>78</v>
      </c>
    </row>
    <row r="3517" spans="1:10" x14ac:dyDescent="0.25">
      <c r="A3517" t="s">
        <v>181</v>
      </c>
      <c r="B3517" t="s">
        <v>207</v>
      </c>
      <c r="C3517" t="str">
        <f t="shared" si="108"/>
        <v>McPherson Square -- Wiehle</v>
      </c>
      <c r="D3517" s="1">
        <v>13208</v>
      </c>
      <c r="E3517" t="s">
        <v>23</v>
      </c>
      <c r="F3517" t="s">
        <v>125</v>
      </c>
      <c r="G3517">
        <v>1</v>
      </c>
      <c r="H3517" s="1">
        <f t="shared" si="109"/>
        <v>13208</v>
      </c>
      <c r="I3517" t="s">
        <v>8</v>
      </c>
      <c r="J3517" t="s">
        <v>78</v>
      </c>
    </row>
    <row r="3518" spans="1:10" x14ac:dyDescent="0.25">
      <c r="A3518" t="s">
        <v>182</v>
      </c>
      <c r="B3518" t="s">
        <v>6</v>
      </c>
      <c r="C3518" t="str">
        <f t="shared" si="108"/>
        <v>Medical Center -- Archives-Navy Memorial</v>
      </c>
      <c r="D3518" s="1">
        <v>127</v>
      </c>
      <c r="E3518" t="s">
        <v>15</v>
      </c>
      <c r="F3518" t="s">
        <v>7</v>
      </c>
      <c r="G3518">
        <v>2</v>
      </c>
      <c r="H3518" s="1">
        <f t="shared" si="109"/>
        <v>254</v>
      </c>
      <c r="I3518" t="s">
        <v>8</v>
      </c>
      <c r="J3518" t="s">
        <v>78</v>
      </c>
    </row>
    <row r="3519" spans="1:10" x14ac:dyDescent="0.25">
      <c r="A3519" t="s">
        <v>182</v>
      </c>
      <c r="B3519" t="s">
        <v>22</v>
      </c>
      <c r="C3519" t="str">
        <f t="shared" si="108"/>
        <v>Medical Center -- Capitol South</v>
      </c>
      <c r="D3519" s="1">
        <v>420</v>
      </c>
      <c r="E3519" t="s">
        <v>15</v>
      </c>
      <c r="F3519" t="s">
        <v>23</v>
      </c>
      <c r="G3519">
        <v>2</v>
      </c>
      <c r="H3519" s="1">
        <f t="shared" si="109"/>
        <v>840</v>
      </c>
      <c r="I3519" t="s">
        <v>8</v>
      </c>
      <c r="J3519" t="s">
        <v>78</v>
      </c>
    </row>
    <row r="3520" spans="1:10" x14ac:dyDescent="0.25">
      <c r="A3520" t="s">
        <v>182</v>
      </c>
      <c r="B3520" t="s">
        <v>27</v>
      </c>
      <c r="C3520" t="str">
        <f t="shared" si="108"/>
        <v>Medical Center -- Cleveland Park</v>
      </c>
      <c r="D3520" s="1">
        <v>2635</v>
      </c>
      <c r="E3520" t="s">
        <v>15</v>
      </c>
      <c r="F3520" t="s">
        <v>15</v>
      </c>
      <c r="G3520">
        <v>1</v>
      </c>
      <c r="H3520" s="1">
        <f t="shared" si="109"/>
        <v>2635</v>
      </c>
      <c r="I3520" t="s">
        <v>8</v>
      </c>
      <c r="J3520" t="s">
        <v>78</v>
      </c>
    </row>
    <row r="3521" spans="1:10" x14ac:dyDescent="0.25">
      <c r="A3521" t="s">
        <v>182</v>
      </c>
      <c r="B3521" t="s">
        <v>154</v>
      </c>
      <c r="C3521" t="str">
        <f t="shared" si="108"/>
        <v>Medical Center -- Columbia Heights</v>
      </c>
      <c r="D3521" s="1">
        <v>591</v>
      </c>
      <c r="E3521" t="s">
        <v>15</v>
      </c>
      <c r="F3521" t="s">
        <v>7</v>
      </c>
      <c r="G3521">
        <v>2</v>
      </c>
      <c r="H3521" s="1">
        <f t="shared" si="109"/>
        <v>1182</v>
      </c>
      <c r="I3521" t="s">
        <v>8</v>
      </c>
      <c r="J3521" t="s">
        <v>78</v>
      </c>
    </row>
    <row r="3522" spans="1:10" x14ac:dyDescent="0.25">
      <c r="A3522" t="s">
        <v>182</v>
      </c>
      <c r="B3522" t="s">
        <v>270</v>
      </c>
      <c r="C3522" t="str">
        <f t="shared" ref="C3522:C3585" si="110">(A3522&amp;" -- "&amp;B3522)</f>
        <v>Medical Center -- Dupont Circle</v>
      </c>
      <c r="D3522" s="1">
        <v>9307</v>
      </c>
      <c r="E3522" t="s">
        <v>15</v>
      </c>
      <c r="F3522" t="s">
        <v>15</v>
      </c>
      <c r="G3522">
        <v>1</v>
      </c>
      <c r="H3522" s="1">
        <f t="shared" ref="H3522:H3585" si="111">D3522*G3522</f>
        <v>9307</v>
      </c>
      <c r="I3522" t="s">
        <v>8</v>
      </c>
      <c r="J3522" t="s">
        <v>78</v>
      </c>
    </row>
    <row r="3523" spans="1:10" x14ac:dyDescent="0.25">
      <c r="A3523" t="s">
        <v>182</v>
      </c>
      <c r="B3523" t="s">
        <v>272</v>
      </c>
      <c r="C3523" t="str">
        <f t="shared" si="110"/>
        <v>Medical Center -- Eastern Market</v>
      </c>
      <c r="D3523" s="1">
        <v>523</v>
      </c>
      <c r="E3523" t="s">
        <v>15</v>
      </c>
      <c r="F3523" t="s">
        <v>23</v>
      </c>
      <c r="G3523">
        <v>2</v>
      </c>
      <c r="H3523" s="1">
        <f t="shared" si="111"/>
        <v>1046</v>
      </c>
      <c r="I3523" t="s">
        <v>8</v>
      </c>
      <c r="J3523" t="s">
        <v>78</v>
      </c>
    </row>
    <row r="3524" spans="1:10" x14ac:dyDescent="0.25">
      <c r="A3524" t="s">
        <v>182</v>
      </c>
      <c r="B3524" t="s">
        <v>275</v>
      </c>
      <c r="C3524" t="str">
        <f t="shared" si="110"/>
        <v>Medical Center -- Farragut North</v>
      </c>
      <c r="D3524" s="1">
        <v>7127</v>
      </c>
      <c r="E3524" t="s">
        <v>15</v>
      </c>
      <c r="F3524" t="s">
        <v>15</v>
      </c>
      <c r="G3524">
        <v>1</v>
      </c>
      <c r="H3524" s="1">
        <f t="shared" si="111"/>
        <v>7127</v>
      </c>
      <c r="I3524" t="s">
        <v>8</v>
      </c>
      <c r="J3524" t="s">
        <v>78</v>
      </c>
    </row>
    <row r="3525" spans="1:10" x14ac:dyDescent="0.25">
      <c r="A3525" t="s">
        <v>182</v>
      </c>
      <c r="B3525" t="s">
        <v>276</v>
      </c>
      <c r="C3525" t="str">
        <f t="shared" si="110"/>
        <v>Medical Center -- Farragut West</v>
      </c>
      <c r="D3525" s="1">
        <v>89</v>
      </c>
      <c r="E3525" t="s">
        <v>15</v>
      </c>
      <c r="F3525" t="s">
        <v>23</v>
      </c>
      <c r="G3525">
        <v>2</v>
      </c>
      <c r="H3525" s="1">
        <f t="shared" si="111"/>
        <v>178</v>
      </c>
      <c r="I3525" t="s">
        <v>8</v>
      </c>
      <c r="J3525" t="s">
        <v>78</v>
      </c>
    </row>
    <row r="3526" spans="1:10" x14ac:dyDescent="0.25">
      <c r="A3526" t="s">
        <v>182</v>
      </c>
      <c r="B3526" t="s">
        <v>277</v>
      </c>
      <c r="C3526" t="str">
        <f t="shared" si="110"/>
        <v>Medical Center -- Federal Center SW</v>
      </c>
      <c r="D3526" s="1">
        <v>506</v>
      </c>
      <c r="E3526" t="s">
        <v>15</v>
      </c>
      <c r="F3526" t="s">
        <v>23</v>
      </c>
      <c r="G3526">
        <v>2</v>
      </c>
      <c r="H3526" s="1">
        <f t="shared" si="111"/>
        <v>1012</v>
      </c>
      <c r="I3526" t="s">
        <v>8</v>
      </c>
      <c r="J3526" t="s">
        <v>78</v>
      </c>
    </row>
    <row r="3527" spans="1:10" x14ac:dyDescent="0.25">
      <c r="A3527" t="s">
        <v>182</v>
      </c>
      <c r="B3527" t="s">
        <v>278</v>
      </c>
      <c r="C3527" t="str">
        <f t="shared" si="110"/>
        <v>Medical Center -- Federal Triangle</v>
      </c>
      <c r="D3527" s="1">
        <v>301</v>
      </c>
      <c r="E3527" t="s">
        <v>15</v>
      </c>
      <c r="F3527" t="s">
        <v>23</v>
      </c>
      <c r="G3527">
        <v>2</v>
      </c>
      <c r="H3527" s="1">
        <f t="shared" si="111"/>
        <v>602</v>
      </c>
      <c r="I3527" t="s">
        <v>8</v>
      </c>
      <c r="J3527" t="s">
        <v>78</v>
      </c>
    </row>
    <row r="3528" spans="1:10" x14ac:dyDescent="0.25">
      <c r="A3528" t="s">
        <v>182</v>
      </c>
      <c r="B3528" t="s">
        <v>279</v>
      </c>
      <c r="C3528" t="str">
        <f t="shared" si="110"/>
        <v>Medical Center -- Foggy Bottom</v>
      </c>
      <c r="D3528" s="1">
        <v>1061</v>
      </c>
      <c r="E3528" t="s">
        <v>15</v>
      </c>
      <c r="F3528" t="s">
        <v>23</v>
      </c>
      <c r="G3528">
        <v>2</v>
      </c>
      <c r="H3528" s="1">
        <f t="shared" si="111"/>
        <v>2122</v>
      </c>
      <c r="I3528" t="s">
        <v>8</v>
      </c>
      <c r="J3528" t="s">
        <v>78</v>
      </c>
    </row>
    <row r="3529" spans="1:10" x14ac:dyDescent="0.25">
      <c r="A3529" t="s">
        <v>182</v>
      </c>
      <c r="B3529" t="s">
        <v>120</v>
      </c>
      <c r="C3529" t="str">
        <f t="shared" si="110"/>
        <v>Medical Center -- Gallery Place-Chinatown</v>
      </c>
      <c r="D3529" s="1">
        <v>3165</v>
      </c>
      <c r="E3529" t="s">
        <v>15</v>
      </c>
      <c r="F3529" t="s">
        <v>117</v>
      </c>
      <c r="G3529">
        <v>1</v>
      </c>
      <c r="H3529" s="1">
        <f t="shared" si="111"/>
        <v>3165</v>
      </c>
      <c r="I3529" t="s">
        <v>8</v>
      </c>
      <c r="J3529" t="s">
        <v>78</v>
      </c>
    </row>
    <row r="3530" spans="1:10" x14ac:dyDescent="0.25">
      <c r="A3530" t="s">
        <v>182</v>
      </c>
      <c r="B3530" t="s">
        <v>121</v>
      </c>
      <c r="C3530" t="str">
        <f t="shared" si="110"/>
        <v>Medical Center -- Georgia Avenue-Petworth</v>
      </c>
      <c r="D3530" s="1">
        <v>325</v>
      </c>
      <c r="E3530" t="s">
        <v>15</v>
      </c>
      <c r="F3530" t="s">
        <v>7</v>
      </c>
      <c r="G3530">
        <v>2</v>
      </c>
      <c r="H3530" s="1">
        <f t="shared" si="111"/>
        <v>650</v>
      </c>
      <c r="I3530" t="s">
        <v>8</v>
      </c>
      <c r="J3530" t="s">
        <v>78</v>
      </c>
    </row>
    <row r="3531" spans="1:10" x14ac:dyDescent="0.25">
      <c r="A3531" t="s">
        <v>182</v>
      </c>
      <c r="B3531" t="s">
        <v>128</v>
      </c>
      <c r="C3531" t="str">
        <f t="shared" si="110"/>
        <v>Medical Center -- Judiciary Square</v>
      </c>
      <c r="D3531" s="1">
        <v>1183</v>
      </c>
      <c r="E3531" t="s">
        <v>15</v>
      </c>
      <c r="F3531" t="s">
        <v>15</v>
      </c>
      <c r="G3531">
        <v>1</v>
      </c>
      <c r="H3531" s="1">
        <f t="shared" si="111"/>
        <v>1183</v>
      </c>
      <c r="I3531" t="s">
        <v>8</v>
      </c>
      <c r="J3531" t="s">
        <v>78</v>
      </c>
    </row>
    <row r="3532" spans="1:10" x14ac:dyDescent="0.25">
      <c r="A3532" t="s">
        <v>182</v>
      </c>
      <c r="B3532" t="s">
        <v>132</v>
      </c>
      <c r="C3532" t="str">
        <f t="shared" si="110"/>
        <v>Medical Center -- L'Enfant Plaza</v>
      </c>
      <c r="D3532" s="1">
        <v>876</v>
      </c>
      <c r="E3532" t="s">
        <v>15</v>
      </c>
      <c r="F3532" t="s">
        <v>133</v>
      </c>
      <c r="G3532">
        <v>2</v>
      </c>
      <c r="H3532" s="1">
        <f t="shared" si="111"/>
        <v>1752</v>
      </c>
      <c r="I3532" t="s">
        <v>8</v>
      </c>
      <c r="J3532" t="s">
        <v>78</v>
      </c>
    </row>
    <row r="3533" spans="1:10" x14ac:dyDescent="0.25">
      <c r="A3533" t="s">
        <v>182</v>
      </c>
      <c r="B3533" t="s">
        <v>181</v>
      </c>
      <c r="C3533" t="str">
        <f t="shared" si="110"/>
        <v>Medical Center -- McPherson Square</v>
      </c>
      <c r="D3533" s="1">
        <v>356</v>
      </c>
      <c r="E3533" t="s">
        <v>15</v>
      </c>
      <c r="F3533" t="s">
        <v>23</v>
      </c>
      <c r="G3533">
        <v>2</v>
      </c>
      <c r="H3533" s="1">
        <f t="shared" si="111"/>
        <v>712</v>
      </c>
      <c r="I3533" t="s">
        <v>8</v>
      </c>
      <c r="J3533" t="s">
        <v>78</v>
      </c>
    </row>
    <row r="3534" spans="1:10" x14ac:dyDescent="0.25">
      <c r="A3534" t="s">
        <v>182</v>
      </c>
      <c r="B3534" t="s">
        <v>183</v>
      </c>
      <c r="C3534" t="str">
        <f t="shared" si="110"/>
        <v>Medical Center -- Metro Center</v>
      </c>
      <c r="D3534" s="1">
        <v>4749</v>
      </c>
      <c r="E3534" t="s">
        <v>15</v>
      </c>
      <c r="F3534" t="s">
        <v>184</v>
      </c>
      <c r="G3534">
        <v>1</v>
      </c>
      <c r="H3534" s="1">
        <f t="shared" si="111"/>
        <v>4749</v>
      </c>
      <c r="I3534" t="s">
        <v>8</v>
      </c>
      <c r="J3534" t="s">
        <v>78</v>
      </c>
    </row>
    <row r="3535" spans="1:10" x14ac:dyDescent="0.25">
      <c r="A3535" t="s">
        <v>182</v>
      </c>
      <c r="B3535" t="s">
        <v>249</v>
      </c>
      <c r="C3535" t="str">
        <f t="shared" si="110"/>
        <v>Medical Center -- Mt. Vernon Square-UDC</v>
      </c>
      <c r="D3535" s="1">
        <v>440</v>
      </c>
      <c r="E3535" t="s">
        <v>15</v>
      </c>
      <c r="F3535" t="s">
        <v>7</v>
      </c>
      <c r="G3535">
        <v>2</v>
      </c>
      <c r="H3535" s="1">
        <f t="shared" si="111"/>
        <v>880</v>
      </c>
      <c r="I3535" t="s">
        <v>8</v>
      </c>
      <c r="J3535" t="s">
        <v>78</v>
      </c>
    </row>
    <row r="3536" spans="1:10" x14ac:dyDescent="0.25">
      <c r="A3536" t="s">
        <v>182</v>
      </c>
      <c r="B3536" t="s">
        <v>250</v>
      </c>
      <c r="C3536" t="str">
        <f t="shared" si="110"/>
        <v>Medical Center -- Navy Yard</v>
      </c>
      <c r="D3536" s="1">
        <v>623</v>
      </c>
      <c r="E3536" t="s">
        <v>15</v>
      </c>
      <c r="F3536" t="s">
        <v>4</v>
      </c>
      <c r="G3536">
        <v>2</v>
      </c>
      <c r="H3536" s="1">
        <f t="shared" si="111"/>
        <v>1246</v>
      </c>
      <c r="I3536" t="s">
        <v>8</v>
      </c>
      <c r="J3536" t="s">
        <v>78</v>
      </c>
    </row>
    <row r="3537" spans="1:10" x14ac:dyDescent="0.25">
      <c r="A3537" t="s">
        <v>182</v>
      </c>
      <c r="B3537" t="s">
        <v>155</v>
      </c>
      <c r="C3537" t="str">
        <f t="shared" si="110"/>
        <v>Medical Center -- New York Ave</v>
      </c>
      <c r="D3537" s="1">
        <v>1028</v>
      </c>
      <c r="E3537" t="s">
        <v>15</v>
      </c>
      <c r="F3537" t="s">
        <v>15</v>
      </c>
      <c r="G3537">
        <v>1</v>
      </c>
      <c r="H3537" s="1">
        <f t="shared" si="111"/>
        <v>1028</v>
      </c>
      <c r="I3537" t="s">
        <v>8</v>
      </c>
      <c r="J3537" t="s">
        <v>78</v>
      </c>
    </row>
    <row r="3538" spans="1:10" x14ac:dyDescent="0.25">
      <c r="A3538" t="s">
        <v>182</v>
      </c>
      <c r="B3538" t="s">
        <v>158</v>
      </c>
      <c r="C3538" t="str">
        <f t="shared" si="110"/>
        <v>Medical Center -- Potomac Avenue</v>
      </c>
      <c r="D3538" s="1">
        <v>567</v>
      </c>
      <c r="E3538" t="s">
        <v>15</v>
      </c>
      <c r="F3538" t="s">
        <v>23</v>
      </c>
      <c r="G3538">
        <v>2</v>
      </c>
      <c r="H3538" s="1">
        <f t="shared" si="111"/>
        <v>1134</v>
      </c>
      <c r="I3538" t="s">
        <v>8</v>
      </c>
      <c r="J3538" t="s">
        <v>78</v>
      </c>
    </row>
    <row r="3539" spans="1:10" x14ac:dyDescent="0.25">
      <c r="A3539" t="s">
        <v>182</v>
      </c>
      <c r="B3539" t="s">
        <v>165</v>
      </c>
      <c r="C3539" t="str">
        <f t="shared" si="110"/>
        <v>Medical Center -- Shaw-Howard University</v>
      </c>
      <c r="D3539" s="1">
        <v>433</v>
      </c>
      <c r="E3539" t="s">
        <v>15</v>
      </c>
      <c r="F3539" t="s">
        <v>7</v>
      </c>
      <c r="G3539">
        <v>2</v>
      </c>
      <c r="H3539" s="1">
        <f t="shared" si="111"/>
        <v>866</v>
      </c>
      <c r="I3539" t="s">
        <v>8</v>
      </c>
      <c r="J3539" t="s">
        <v>78</v>
      </c>
    </row>
    <row r="3540" spans="1:10" x14ac:dyDescent="0.25">
      <c r="A3540" t="s">
        <v>182</v>
      </c>
      <c r="B3540" t="s">
        <v>167</v>
      </c>
      <c r="C3540" t="str">
        <f t="shared" si="110"/>
        <v>Medical Center -- Smithsonian</v>
      </c>
      <c r="D3540" s="1">
        <v>1024</v>
      </c>
      <c r="E3540" t="s">
        <v>15</v>
      </c>
      <c r="F3540" t="s">
        <v>23</v>
      </c>
      <c r="G3540">
        <v>2</v>
      </c>
      <c r="H3540" s="1">
        <f t="shared" si="111"/>
        <v>2048</v>
      </c>
      <c r="I3540" t="s">
        <v>8</v>
      </c>
      <c r="J3540" t="s">
        <v>78</v>
      </c>
    </row>
    <row r="3541" spans="1:10" x14ac:dyDescent="0.25">
      <c r="A3541" t="s">
        <v>182</v>
      </c>
      <c r="B3541" t="s">
        <v>170</v>
      </c>
      <c r="C3541" t="str">
        <f t="shared" si="110"/>
        <v>Medical Center -- Stadium-Armory</v>
      </c>
      <c r="D3541" s="1">
        <v>279</v>
      </c>
      <c r="E3541" t="s">
        <v>15</v>
      </c>
      <c r="F3541" t="s">
        <v>23</v>
      </c>
      <c r="G3541">
        <v>2</v>
      </c>
      <c r="H3541" s="1">
        <f t="shared" si="111"/>
        <v>558</v>
      </c>
      <c r="I3541" t="s">
        <v>8</v>
      </c>
      <c r="J3541" t="s">
        <v>78</v>
      </c>
    </row>
    <row r="3542" spans="1:10" x14ac:dyDescent="0.25">
      <c r="A3542" t="s">
        <v>182</v>
      </c>
      <c r="B3542" t="s">
        <v>61</v>
      </c>
      <c r="C3542" t="str">
        <f t="shared" si="110"/>
        <v>Medical Center -- Tenleytown-AU</v>
      </c>
      <c r="D3542" s="1">
        <v>3104</v>
      </c>
      <c r="E3542" t="s">
        <v>15</v>
      </c>
      <c r="F3542" t="s">
        <v>15</v>
      </c>
      <c r="G3542">
        <v>1</v>
      </c>
      <c r="H3542" s="1">
        <f t="shared" si="111"/>
        <v>3104</v>
      </c>
      <c r="I3542" t="s">
        <v>8</v>
      </c>
      <c r="J3542" t="s">
        <v>78</v>
      </c>
    </row>
    <row r="3543" spans="1:10" x14ac:dyDescent="0.25">
      <c r="A3543" t="s">
        <v>182</v>
      </c>
      <c r="B3543" t="s">
        <v>64</v>
      </c>
      <c r="C3543" t="str">
        <f t="shared" si="110"/>
        <v>Medical Center -- U Street-Cardozo</v>
      </c>
      <c r="D3543" s="1">
        <v>614</v>
      </c>
      <c r="E3543" t="s">
        <v>15</v>
      </c>
      <c r="F3543" t="s">
        <v>7</v>
      </c>
      <c r="G3543">
        <v>2</v>
      </c>
      <c r="H3543" s="1">
        <f t="shared" si="111"/>
        <v>1228</v>
      </c>
      <c r="I3543" t="s">
        <v>8</v>
      </c>
      <c r="J3543" t="s">
        <v>78</v>
      </c>
    </row>
    <row r="3544" spans="1:10" x14ac:dyDescent="0.25">
      <c r="A3544" t="s">
        <v>182</v>
      </c>
      <c r="B3544" t="s">
        <v>65</v>
      </c>
      <c r="C3544" t="str">
        <f t="shared" si="110"/>
        <v>Medical Center -- Union Station</v>
      </c>
      <c r="D3544" s="1">
        <v>4803</v>
      </c>
      <c r="E3544" t="s">
        <v>15</v>
      </c>
      <c r="F3544" t="s">
        <v>15</v>
      </c>
      <c r="G3544">
        <v>1</v>
      </c>
      <c r="H3544" s="1">
        <f t="shared" si="111"/>
        <v>4803</v>
      </c>
      <c r="I3544" t="s">
        <v>8</v>
      </c>
      <c r="J3544" t="s">
        <v>78</v>
      </c>
    </row>
    <row r="3545" spans="1:10" x14ac:dyDescent="0.25">
      <c r="A3545" t="s">
        <v>182</v>
      </c>
      <c r="B3545" t="s">
        <v>199</v>
      </c>
      <c r="C3545" t="str">
        <f t="shared" si="110"/>
        <v>Medical Center -- Van Ness-UDC</v>
      </c>
      <c r="D3545" s="1">
        <v>2896</v>
      </c>
      <c r="E3545" t="s">
        <v>15</v>
      </c>
      <c r="F3545" t="s">
        <v>15</v>
      </c>
      <c r="G3545">
        <v>1</v>
      </c>
      <c r="H3545" s="1">
        <f t="shared" si="111"/>
        <v>2896</v>
      </c>
      <c r="I3545" t="s">
        <v>8</v>
      </c>
      <c r="J3545" t="s">
        <v>78</v>
      </c>
    </row>
    <row r="3546" spans="1:10" x14ac:dyDescent="0.25">
      <c r="A3546" t="s">
        <v>182</v>
      </c>
      <c r="B3546" t="s">
        <v>202</v>
      </c>
      <c r="C3546" t="str">
        <f t="shared" si="110"/>
        <v>Medical Center -- Waterfront</v>
      </c>
      <c r="D3546" s="1">
        <v>254</v>
      </c>
      <c r="E3546" t="s">
        <v>15</v>
      </c>
      <c r="F3546" t="s">
        <v>7</v>
      </c>
      <c r="G3546">
        <v>2</v>
      </c>
      <c r="H3546" s="1">
        <f t="shared" si="111"/>
        <v>508</v>
      </c>
      <c r="I3546" t="s">
        <v>8</v>
      </c>
      <c r="J3546" t="s">
        <v>78</v>
      </c>
    </row>
    <row r="3547" spans="1:10" x14ac:dyDescent="0.25">
      <c r="A3547" t="s">
        <v>182</v>
      </c>
      <c r="B3547" t="s">
        <v>91</v>
      </c>
      <c r="C3547" t="str">
        <f t="shared" si="110"/>
        <v>Medical Center -- Woodley Park-Zoo</v>
      </c>
      <c r="D3547" s="1">
        <v>4398</v>
      </c>
      <c r="E3547" t="s">
        <v>15</v>
      </c>
      <c r="F3547" t="s">
        <v>15</v>
      </c>
      <c r="G3547">
        <v>1</v>
      </c>
      <c r="H3547" s="1">
        <f t="shared" si="111"/>
        <v>4398</v>
      </c>
      <c r="I3547" t="s">
        <v>8</v>
      </c>
      <c r="J3547" t="s">
        <v>78</v>
      </c>
    </row>
    <row r="3548" spans="1:10" x14ac:dyDescent="0.25">
      <c r="A3548" t="s">
        <v>183</v>
      </c>
      <c r="B3548" t="s">
        <v>0</v>
      </c>
      <c r="C3548" t="str">
        <f t="shared" si="110"/>
        <v>Metro Center -- Addison Road</v>
      </c>
      <c r="D3548" s="1">
        <v>4459</v>
      </c>
      <c r="E3548" t="s">
        <v>184</v>
      </c>
      <c r="F3548" t="s">
        <v>1</v>
      </c>
      <c r="G3548">
        <v>1</v>
      </c>
      <c r="H3548" s="1">
        <f t="shared" si="111"/>
        <v>4459</v>
      </c>
      <c r="I3548" t="s">
        <v>8</v>
      </c>
      <c r="J3548" t="s">
        <v>78</v>
      </c>
    </row>
    <row r="3549" spans="1:10" x14ac:dyDescent="0.25">
      <c r="A3549" t="s">
        <v>183</v>
      </c>
      <c r="B3549" t="s">
        <v>14</v>
      </c>
      <c r="C3549" t="str">
        <f t="shared" si="110"/>
        <v>Metro Center -- Bethesda</v>
      </c>
      <c r="D3549" s="1">
        <v>18892</v>
      </c>
      <c r="E3549" t="s">
        <v>184</v>
      </c>
      <c r="F3549" t="s">
        <v>15</v>
      </c>
      <c r="G3549">
        <v>1</v>
      </c>
      <c r="H3549" s="1">
        <f t="shared" si="111"/>
        <v>18892</v>
      </c>
      <c r="I3549" t="s">
        <v>8</v>
      </c>
      <c r="J3549" t="s">
        <v>78</v>
      </c>
    </row>
    <row r="3550" spans="1:10" x14ac:dyDescent="0.25">
      <c r="A3550" t="s">
        <v>183</v>
      </c>
      <c r="B3550" t="s">
        <v>19</v>
      </c>
      <c r="C3550" t="str">
        <f t="shared" si="110"/>
        <v>Metro Center -- Branch Avenue</v>
      </c>
      <c r="D3550" s="1">
        <v>4476</v>
      </c>
      <c r="E3550" t="s">
        <v>184</v>
      </c>
      <c r="F3550" t="s">
        <v>4</v>
      </c>
      <c r="G3550">
        <v>2</v>
      </c>
      <c r="H3550" s="1">
        <f t="shared" si="111"/>
        <v>8952</v>
      </c>
      <c r="I3550" t="s">
        <v>8</v>
      </c>
      <c r="J3550" t="s">
        <v>78</v>
      </c>
    </row>
    <row r="3551" spans="1:10" x14ac:dyDescent="0.25">
      <c r="A3551" t="s">
        <v>183</v>
      </c>
      <c r="B3551" t="s">
        <v>24</v>
      </c>
      <c r="C3551" t="str">
        <f t="shared" si="110"/>
        <v>Metro Center -- Cheverly</v>
      </c>
      <c r="D3551" s="1">
        <v>1908</v>
      </c>
      <c r="E3551" t="s">
        <v>184</v>
      </c>
      <c r="F3551" t="s">
        <v>25</v>
      </c>
      <c r="G3551">
        <v>1</v>
      </c>
      <c r="H3551" s="1">
        <f t="shared" si="111"/>
        <v>1908</v>
      </c>
      <c r="I3551" t="s">
        <v>8</v>
      </c>
      <c r="J3551" t="s">
        <v>78</v>
      </c>
    </row>
    <row r="3552" spans="1:10" x14ac:dyDescent="0.25">
      <c r="A3552" t="s">
        <v>183</v>
      </c>
      <c r="B3552" t="s">
        <v>28</v>
      </c>
      <c r="C3552" t="str">
        <f t="shared" si="110"/>
        <v>Metro Center -- College Park-U of MD</v>
      </c>
      <c r="D3552" s="1">
        <v>2841</v>
      </c>
      <c r="E3552" t="s">
        <v>184</v>
      </c>
      <c r="F3552" t="s">
        <v>4</v>
      </c>
      <c r="G3552">
        <v>2</v>
      </c>
      <c r="H3552" s="1">
        <f t="shared" si="111"/>
        <v>5682</v>
      </c>
      <c r="I3552" t="s">
        <v>8</v>
      </c>
      <c r="J3552" t="s">
        <v>78</v>
      </c>
    </row>
    <row r="3553" spans="1:10" x14ac:dyDescent="0.25">
      <c r="A3553" t="s">
        <v>183</v>
      </c>
      <c r="B3553" t="s">
        <v>269</v>
      </c>
      <c r="C3553" t="str">
        <f t="shared" si="110"/>
        <v>Metro Center -- Dunn Loring</v>
      </c>
      <c r="D3553" s="1">
        <v>6667</v>
      </c>
      <c r="E3553" t="s">
        <v>184</v>
      </c>
      <c r="F3553" t="s">
        <v>25</v>
      </c>
      <c r="G3553">
        <v>1</v>
      </c>
      <c r="H3553" s="1">
        <f t="shared" si="111"/>
        <v>6667</v>
      </c>
      <c r="I3553" t="s">
        <v>8</v>
      </c>
      <c r="J3553" t="s">
        <v>78</v>
      </c>
    </row>
    <row r="3554" spans="1:10" x14ac:dyDescent="0.25">
      <c r="A3554" t="s">
        <v>183</v>
      </c>
      <c r="B3554" t="s">
        <v>115</v>
      </c>
      <c r="C3554" t="str">
        <f t="shared" si="110"/>
        <v>Metro Center -- Forest Glen</v>
      </c>
      <c r="D3554" s="1">
        <v>5216</v>
      </c>
      <c r="E3554" t="s">
        <v>184</v>
      </c>
      <c r="F3554" t="s">
        <v>15</v>
      </c>
      <c r="G3554">
        <v>1</v>
      </c>
      <c r="H3554" s="1">
        <f t="shared" si="111"/>
        <v>5216</v>
      </c>
      <c r="I3554" t="s">
        <v>8</v>
      </c>
      <c r="J3554" t="s">
        <v>78</v>
      </c>
    </row>
    <row r="3555" spans="1:10" x14ac:dyDescent="0.25">
      <c r="A3555" t="s">
        <v>183</v>
      </c>
      <c r="B3555" t="s">
        <v>118</v>
      </c>
      <c r="C3555" t="str">
        <f t="shared" si="110"/>
        <v>Metro Center -- Franconia-Springfield</v>
      </c>
      <c r="D3555" s="1">
        <v>8037</v>
      </c>
      <c r="E3555" t="s">
        <v>184</v>
      </c>
      <c r="F3555" t="s">
        <v>10</v>
      </c>
      <c r="G3555">
        <v>1</v>
      </c>
      <c r="H3555" s="1">
        <f t="shared" si="111"/>
        <v>8037</v>
      </c>
      <c r="I3555" t="s">
        <v>8</v>
      </c>
      <c r="J3555" t="s">
        <v>78</v>
      </c>
    </row>
    <row r="3556" spans="1:10" x14ac:dyDescent="0.25">
      <c r="A3556" t="s">
        <v>183</v>
      </c>
      <c r="B3556" t="s">
        <v>122</v>
      </c>
      <c r="C3556" t="str">
        <f t="shared" si="110"/>
        <v>Metro Center -- Glenmont</v>
      </c>
      <c r="D3556" s="1">
        <v>12647</v>
      </c>
      <c r="E3556" t="s">
        <v>184</v>
      </c>
      <c r="F3556" t="s">
        <v>15</v>
      </c>
      <c r="G3556">
        <v>1</v>
      </c>
      <c r="H3556" s="1">
        <f t="shared" si="111"/>
        <v>12647</v>
      </c>
      <c r="I3556" t="s">
        <v>8</v>
      </c>
      <c r="J3556" t="s">
        <v>78</v>
      </c>
    </row>
    <row r="3557" spans="1:10" x14ac:dyDescent="0.25">
      <c r="A3557" t="s">
        <v>183</v>
      </c>
      <c r="B3557" t="s">
        <v>123</v>
      </c>
      <c r="C3557" t="str">
        <f t="shared" si="110"/>
        <v>Metro Center -- Greenbelt</v>
      </c>
      <c r="D3557" s="1">
        <v>4172</v>
      </c>
      <c r="E3557" t="s">
        <v>184</v>
      </c>
      <c r="F3557" t="s">
        <v>4</v>
      </c>
      <c r="G3557">
        <v>2</v>
      </c>
      <c r="H3557" s="1">
        <f t="shared" si="111"/>
        <v>8344</v>
      </c>
      <c r="I3557" t="s">
        <v>8</v>
      </c>
      <c r="J3557" t="s">
        <v>78</v>
      </c>
    </row>
    <row r="3558" spans="1:10" x14ac:dyDescent="0.25">
      <c r="A3558" t="s">
        <v>183</v>
      </c>
      <c r="B3558" t="s">
        <v>124</v>
      </c>
      <c r="C3558" t="str">
        <f t="shared" si="110"/>
        <v>Metro Center -- Greensboro</v>
      </c>
      <c r="D3558" s="1">
        <v>850</v>
      </c>
      <c r="E3558" t="s">
        <v>184</v>
      </c>
      <c r="F3558" t="s">
        <v>125</v>
      </c>
      <c r="G3558">
        <v>1</v>
      </c>
      <c r="H3558" s="1">
        <f t="shared" si="111"/>
        <v>850</v>
      </c>
      <c r="I3558" t="s">
        <v>8</v>
      </c>
      <c r="J3558" t="s">
        <v>78</v>
      </c>
    </row>
    <row r="3559" spans="1:10" x14ac:dyDescent="0.25">
      <c r="A3559" t="s">
        <v>183</v>
      </c>
      <c r="B3559" t="s">
        <v>126</v>
      </c>
      <c r="C3559" t="str">
        <f t="shared" si="110"/>
        <v>Metro Center -- Grosvenor</v>
      </c>
      <c r="D3559" s="1">
        <v>14429</v>
      </c>
      <c r="E3559" t="s">
        <v>184</v>
      </c>
      <c r="F3559" t="s">
        <v>15</v>
      </c>
      <c r="G3559">
        <v>1</v>
      </c>
      <c r="H3559" s="1">
        <f t="shared" si="111"/>
        <v>14429</v>
      </c>
      <c r="I3559" t="s">
        <v>8</v>
      </c>
      <c r="J3559" t="s">
        <v>78</v>
      </c>
    </row>
    <row r="3560" spans="1:10" x14ac:dyDescent="0.25">
      <c r="A3560" t="s">
        <v>183</v>
      </c>
      <c r="B3560" t="s">
        <v>127</v>
      </c>
      <c r="C3560" t="str">
        <f t="shared" si="110"/>
        <v>Metro Center -- Huntington</v>
      </c>
      <c r="D3560" s="1">
        <v>4318</v>
      </c>
      <c r="E3560" t="s">
        <v>184</v>
      </c>
      <c r="F3560" t="s">
        <v>274</v>
      </c>
      <c r="G3560">
        <v>2</v>
      </c>
      <c r="H3560" s="1">
        <f t="shared" si="111"/>
        <v>8636</v>
      </c>
      <c r="I3560" t="s">
        <v>8</v>
      </c>
      <c r="J3560" t="s">
        <v>78</v>
      </c>
    </row>
    <row r="3561" spans="1:10" x14ac:dyDescent="0.25">
      <c r="A3561" t="s">
        <v>183</v>
      </c>
      <c r="B3561" t="s">
        <v>130</v>
      </c>
      <c r="C3561" t="str">
        <f t="shared" si="110"/>
        <v>Metro Center -- Landover</v>
      </c>
      <c r="D3561" s="1">
        <v>2998</v>
      </c>
      <c r="E3561" t="s">
        <v>184</v>
      </c>
      <c r="F3561" t="s">
        <v>25</v>
      </c>
      <c r="G3561">
        <v>1</v>
      </c>
      <c r="H3561" s="1">
        <f t="shared" si="111"/>
        <v>2998</v>
      </c>
      <c r="I3561" t="s">
        <v>8</v>
      </c>
      <c r="J3561" t="s">
        <v>78</v>
      </c>
    </row>
    <row r="3562" spans="1:10" x14ac:dyDescent="0.25">
      <c r="A3562" t="s">
        <v>183</v>
      </c>
      <c r="B3562" t="s">
        <v>131</v>
      </c>
      <c r="C3562" t="str">
        <f t="shared" si="110"/>
        <v>Metro Center -- Largo Town Center</v>
      </c>
      <c r="D3562" s="1">
        <v>6711</v>
      </c>
      <c r="E3562" t="s">
        <v>184</v>
      </c>
      <c r="F3562" t="s">
        <v>1</v>
      </c>
      <c r="G3562">
        <v>1</v>
      </c>
      <c r="H3562" s="1">
        <f t="shared" si="111"/>
        <v>6711</v>
      </c>
      <c r="I3562" t="s">
        <v>8</v>
      </c>
      <c r="J3562" t="s">
        <v>78</v>
      </c>
    </row>
    <row r="3563" spans="1:10" x14ac:dyDescent="0.25">
      <c r="A3563" t="s">
        <v>183</v>
      </c>
      <c r="B3563" t="s">
        <v>134</v>
      </c>
      <c r="C3563" t="str">
        <f t="shared" si="110"/>
        <v>Metro Center -- McLean</v>
      </c>
      <c r="D3563" s="1">
        <v>2195</v>
      </c>
      <c r="E3563" t="s">
        <v>184</v>
      </c>
      <c r="F3563" t="s">
        <v>125</v>
      </c>
      <c r="G3563">
        <v>1</v>
      </c>
      <c r="H3563" s="1">
        <f t="shared" si="111"/>
        <v>2195</v>
      </c>
      <c r="I3563" t="s">
        <v>8</v>
      </c>
      <c r="J3563" t="s">
        <v>78</v>
      </c>
    </row>
    <row r="3564" spans="1:10" x14ac:dyDescent="0.25">
      <c r="A3564" t="s">
        <v>183</v>
      </c>
      <c r="B3564" t="s">
        <v>182</v>
      </c>
      <c r="C3564" t="str">
        <f t="shared" si="110"/>
        <v>Metro Center -- Medical Center</v>
      </c>
      <c r="D3564" s="1">
        <v>4228</v>
      </c>
      <c r="E3564" t="s">
        <v>184</v>
      </c>
      <c r="F3564" t="s">
        <v>15</v>
      </c>
      <c r="G3564">
        <v>1</v>
      </c>
      <c r="H3564" s="1">
        <f t="shared" si="111"/>
        <v>4228</v>
      </c>
      <c r="I3564" t="s">
        <v>8</v>
      </c>
      <c r="J3564" t="s">
        <v>78</v>
      </c>
    </row>
    <row r="3565" spans="1:10" x14ac:dyDescent="0.25">
      <c r="A3565" t="s">
        <v>183</v>
      </c>
      <c r="B3565" t="s">
        <v>186</v>
      </c>
      <c r="C3565" t="str">
        <f t="shared" si="110"/>
        <v>Metro Center -- Morgan Blvd.</v>
      </c>
      <c r="D3565" s="1">
        <v>3648</v>
      </c>
      <c r="E3565" t="s">
        <v>184</v>
      </c>
      <c r="F3565" t="s">
        <v>1</v>
      </c>
      <c r="G3565">
        <v>1</v>
      </c>
      <c r="H3565" s="1">
        <f t="shared" si="111"/>
        <v>3648</v>
      </c>
      <c r="I3565" t="s">
        <v>8</v>
      </c>
      <c r="J3565" t="s">
        <v>78</v>
      </c>
    </row>
    <row r="3566" spans="1:10" x14ac:dyDescent="0.25">
      <c r="A3566" t="s">
        <v>183</v>
      </c>
      <c r="B3566" t="s">
        <v>251</v>
      </c>
      <c r="C3566" t="str">
        <f t="shared" si="110"/>
        <v>Metro Center -- Naylor Road</v>
      </c>
      <c r="D3566" s="1">
        <v>1313</v>
      </c>
      <c r="E3566" t="s">
        <v>184</v>
      </c>
      <c r="F3566" t="s">
        <v>4</v>
      </c>
      <c r="G3566">
        <v>2</v>
      </c>
      <c r="H3566" s="1">
        <f t="shared" si="111"/>
        <v>2626</v>
      </c>
      <c r="I3566" t="s">
        <v>8</v>
      </c>
      <c r="J3566" t="s">
        <v>78</v>
      </c>
    </row>
    <row r="3567" spans="1:10" x14ac:dyDescent="0.25">
      <c r="A3567" t="s">
        <v>183</v>
      </c>
      <c r="B3567" t="s">
        <v>252</v>
      </c>
      <c r="C3567" t="str">
        <f t="shared" si="110"/>
        <v>Metro Center -- New Carrollton</v>
      </c>
      <c r="D3567" s="1">
        <v>13062</v>
      </c>
      <c r="E3567" t="s">
        <v>184</v>
      </c>
      <c r="F3567" t="s">
        <v>25</v>
      </c>
      <c r="G3567">
        <v>1</v>
      </c>
      <c r="H3567" s="1">
        <f t="shared" si="111"/>
        <v>13062</v>
      </c>
      <c r="I3567" t="s">
        <v>8</v>
      </c>
      <c r="J3567" t="s">
        <v>78</v>
      </c>
    </row>
    <row r="3568" spans="1:10" x14ac:dyDescent="0.25">
      <c r="A3568" t="s">
        <v>183</v>
      </c>
      <c r="B3568" t="s">
        <v>159</v>
      </c>
      <c r="C3568" t="str">
        <f t="shared" si="110"/>
        <v>Metro Center -- Prince George's Plaza</v>
      </c>
      <c r="D3568" s="1">
        <v>2703</v>
      </c>
      <c r="E3568" t="s">
        <v>184</v>
      </c>
      <c r="F3568" t="s">
        <v>4</v>
      </c>
      <c r="G3568">
        <v>2</v>
      </c>
      <c r="H3568" s="1">
        <f t="shared" si="111"/>
        <v>5406</v>
      </c>
      <c r="I3568" t="s">
        <v>8</v>
      </c>
      <c r="J3568" t="s">
        <v>78</v>
      </c>
    </row>
    <row r="3569" spans="1:10" x14ac:dyDescent="0.25">
      <c r="A3569" t="s">
        <v>183</v>
      </c>
      <c r="B3569" t="s">
        <v>162</v>
      </c>
      <c r="C3569" t="str">
        <f t="shared" si="110"/>
        <v>Metro Center -- Rockville</v>
      </c>
      <c r="D3569" s="1">
        <v>6843</v>
      </c>
      <c r="E3569" t="s">
        <v>184</v>
      </c>
      <c r="F3569" t="s">
        <v>15</v>
      </c>
      <c r="G3569">
        <v>1</v>
      </c>
      <c r="H3569" s="1">
        <f t="shared" si="111"/>
        <v>6843</v>
      </c>
      <c r="I3569" t="s">
        <v>8</v>
      </c>
      <c r="J3569" t="s">
        <v>78</v>
      </c>
    </row>
    <row r="3570" spans="1:10" x14ac:dyDescent="0.25">
      <c r="A3570" t="s">
        <v>183</v>
      </c>
      <c r="B3570" t="s">
        <v>164</v>
      </c>
      <c r="C3570" t="str">
        <f t="shared" si="110"/>
        <v>Metro Center -- Shady Grove</v>
      </c>
      <c r="D3570" s="1">
        <v>26828</v>
      </c>
      <c r="E3570" t="s">
        <v>184</v>
      </c>
      <c r="F3570" t="s">
        <v>15</v>
      </c>
      <c r="G3570">
        <v>1</v>
      </c>
      <c r="H3570" s="1">
        <f t="shared" si="111"/>
        <v>26828</v>
      </c>
      <c r="I3570" t="s">
        <v>8</v>
      </c>
      <c r="J3570" t="s">
        <v>78</v>
      </c>
    </row>
    <row r="3571" spans="1:10" x14ac:dyDescent="0.25">
      <c r="A3571" t="s">
        <v>183</v>
      </c>
      <c r="B3571" t="s">
        <v>166</v>
      </c>
      <c r="C3571" t="str">
        <f t="shared" si="110"/>
        <v>Metro Center -- Silver Spring</v>
      </c>
      <c r="D3571" s="1">
        <v>21770</v>
      </c>
      <c r="E3571" t="s">
        <v>184</v>
      </c>
      <c r="F3571" t="s">
        <v>15</v>
      </c>
      <c r="G3571">
        <v>1</v>
      </c>
      <c r="H3571" s="1">
        <f t="shared" si="111"/>
        <v>21770</v>
      </c>
      <c r="I3571" t="s">
        <v>8</v>
      </c>
      <c r="J3571" t="s">
        <v>78</v>
      </c>
    </row>
    <row r="3572" spans="1:10" x14ac:dyDescent="0.25">
      <c r="A3572" t="s">
        <v>183</v>
      </c>
      <c r="B3572" t="s">
        <v>169</v>
      </c>
      <c r="C3572" t="str">
        <f t="shared" si="110"/>
        <v>Metro Center -- Spring Hill</v>
      </c>
      <c r="D3572" s="1">
        <v>1595</v>
      </c>
      <c r="E3572" t="s">
        <v>184</v>
      </c>
      <c r="F3572" t="s">
        <v>125</v>
      </c>
      <c r="G3572">
        <v>1</v>
      </c>
      <c r="H3572" s="1">
        <f t="shared" si="111"/>
        <v>1595</v>
      </c>
      <c r="I3572" t="s">
        <v>8</v>
      </c>
      <c r="J3572" t="s">
        <v>78</v>
      </c>
    </row>
    <row r="3573" spans="1:10" x14ac:dyDescent="0.25">
      <c r="A3573" t="s">
        <v>183</v>
      </c>
      <c r="B3573" t="s">
        <v>171</v>
      </c>
      <c r="C3573" t="str">
        <f t="shared" si="110"/>
        <v>Metro Center -- Suitland</v>
      </c>
      <c r="D3573" s="1">
        <v>2527</v>
      </c>
      <c r="E3573" t="s">
        <v>184</v>
      </c>
      <c r="F3573" t="s">
        <v>4</v>
      </c>
      <c r="G3573">
        <v>2</v>
      </c>
      <c r="H3573" s="1">
        <f t="shared" si="111"/>
        <v>5054</v>
      </c>
      <c r="I3573" t="s">
        <v>8</v>
      </c>
      <c r="J3573" t="s">
        <v>78</v>
      </c>
    </row>
    <row r="3574" spans="1:10" x14ac:dyDescent="0.25">
      <c r="A3574" t="s">
        <v>183</v>
      </c>
      <c r="B3574" t="s">
        <v>62</v>
      </c>
      <c r="C3574" t="str">
        <f t="shared" si="110"/>
        <v>Metro Center -- Twinbrook</v>
      </c>
      <c r="D3574" s="1">
        <v>6027</v>
      </c>
      <c r="E3574" t="s">
        <v>184</v>
      </c>
      <c r="F3574" t="s">
        <v>15</v>
      </c>
      <c r="G3574">
        <v>1</v>
      </c>
      <c r="H3574" s="1">
        <f t="shared" si="111"/>
        <v>6027</v>
      </c>
      <c r="I3574" t="s">
        <v>8</v>
      </c>
      <c r="J3574" t="s">
        <v>78</v>
      </c>
    </row>
    <row r="3575" spans="1:10" x14ac:dyDescent="0.25">
      <c r="A3575" t="s">
        <v>183</v>
      </c>
      <c r="B3575" t="s">
        <v>63</v>
      </c>
      <c r="C3575" t="str">
        <f t="shared" si="110"/>
        <v>Metro Center -- Tysons Corner</v>
      </c>
      <c r="D3575" s="1">
        <v>3342</v>
      </c>
      <c r="E3575" t="s">
        <v>184</v>
      </c>
      <c r="F3575" t="s">
        <v>125</v>
      </c>
      <c r="G3575">
        <v>1</v>
      </c>
      <c r="H3575" s="1">
        <f t="shared" si="111"/>
        <v>3342</v>
      </c>
      <c r="I3575" t="s">
        <v>8</v>
      </c>
      <c r="J3575" t="s">
        <v>78</v>
      </c>
    </row>
    <row r="3576" spans="1:10" x14ac:dyDescent="0.25">
      <c r="A3576" t="s">
        <v>183</v>
      </c>
      <c r="B3576" t="s">
        <v>200</v>
      </c>
      <c r="C3576" t="str">
        <f t="shared" si="110"/>
        <v>Metro Center -- Vienna</v>
      </c>
      <c r="D3576" s="1">
        <v>21614</v>
      </c>
      <c r="E3576" t="s">
        <v>184</v>
      </c>
      <c r="F3576" t="s">
        <v>25</v>
      </c>
      <c r="G3576">
        <v>1</v>
      </c>
      <c r="H3576" s="1">
        <f t="shared" si="111"/>
        <v>21614</v>
      </c>
      <c r="I3576" t="s">
        <v>8</v>
      </c>
      <c r="J3576" t="s">
        <v>78</v>
      </c>
    </row>
    <row r="3577" spans="1:10" x14ac:dyDescent="0.25">
      <c r="A3577" t="s">
        <v>183</v>
      </c>
      <c r="B3577" t="s">
        <v>203</v>
      </c>
      <c r="C3577" t="str">
        <f t="shared" si="110"/>
        <v>Metro Center -- West Falls Church</v>
      </c>
      <c r="D3577" s="1">
        <v>6002</v>
      </c>
      <c r="E3577" t="s">
        <v>184</v>
      </c>
      <c r="F3577" t="s">
        <v>25</v>
      </c>
      <c r="G3577">
        <v>1</v>
      </c>
      <c r="H3577" s="1">
        <f t="shared" si="111"/>
        <v>6002</v>
      </c>
      <c r="I3577" t="s">
        <v>8</v>
      </c>
      <c r="J3577" t="s">
        <v>78</v>
      </c>
    </row>
    <row r="3578" spans="1:10" x14ac:dyDescent="0.25">
      <c r="A3578" t="s">
        <v>183</v>
      </c>
      <c r="B3578" t="s">
        <v>204</v>
      </c>
      <c r="C3578" t="str">
        <f t="shared" si="110"/>
        <v>Metro Center -- West Hyattsville</v>
      </c>
      <c r="D3578" s="1">
        <v>2595</v>
      </c>
      <c r="E3578" t="s">
        <v>184</v>
      </c>
      <c r="F3578" t="s">
        <v>4</v>
      </c>
      <c r="G3578">
        <v>2</v>
      </c>
      <c r="H3578" s="1">
        <f t="shared" si="111"/>
        <v>5190</v>
      </c>
      <c r="I3578" t="s">
        <v>8</v>
      </c>
      <c r="J3578" t="s">
        <v>78</v>
      </c>
    </row>
    <row r="3579" spans="1:10" x14ac:dyDescent="0.25">
      <c r="A3579" t="s">
        <v>183</v>
      </c>
      <c r="B3579" t="s">
        <v>205</v>
      </c>
      <c r="C3579" t="str">
        <f t="shared" si="110"/>
        <v>Metro Center -- Wheaton</v>
      </c>
      <c r="D3579" s="1">
        <v>7069</v>
      </c>
      <c r="E3579" t="s">
        <v>184</v>
      </c>
      <c r="F3579" t="s">
        <v>15</v>
      </c>
      <c r="G3579">
        <v>1</v>
      </c>
      <c r="H3579" s="1">
        <f t="shared" si="111"/>
        <v>7069</v>
      </c>
      <c r="I3579" t="s">
        <v>8</v>
      </c>
      <c r="J3579" t="s">
        <v>78</v>
      </c>
    </row>
    <row r="3580" spans="1:10" x14ac:dyDescent="0.25">
      <c r="A3580" t="s">
        <v>183</v>
      </c>
      <c r="B3580" t="s">
        <v>206</v>
      </c>
      <c r="C3580" t="str">
        <f t="shared" si="110"/>
        <v>Metro Center -- White Flint</v>
      </c>
      <c r="D3580" s="1">
        <v>5869</v>
      </c>
      <c r="E3580" t="s">
        <v>184</v>
      </c>
      <c r="F3580" t="s">
        <v>15</v>
      </c>
      <c r="G3580">
        <v>1</v>
      </c>
      <c r="H3580" s="1">
        <f t="shared" si="111"/>
        <v>5869</v>
      </c>
      <c r="I3580" t="s">
        <v>8</v>
      </c>
      <c r="J3580" t="s">
        <v>78</v>
      </c>
    </row>
    <row r="3581" spans="1:10" x14ac:dyDescent="0.25">
      <c r="A3581" t="s">
        <v>183</v>
      </c>
      <c r="B3581" t="s">
        <v>207</v>
      </c>
      <c r="C3581" t="str">
        <f t="shared" si="110"/>
        <v>Metro Center -- Wiehle</v>
      </c>
      <c r="D3581" s="1">
        <v>14644</v>
      </c>
      <c r="E3581" t="s">
        <v>184</v>
      </c>
      <c r="F3581" t="s">
        <v>125</v>
      </c>
      <c r="G3581">
        <v>1</v>
      </c>
      <c r="H3581" s="1">
        <f t="shared" si="111"/>
        <v>14644</v>
      </c>
      <c r="I3581" t="s">
        <v>8</v>
      </c>
      <c r="J3581" t="s">
        <v>78</v>
      </c>
    </row>
    <row r="3582" spans="1:10" x14ac:dyDescent="0.25">
      <c r="A3582" t="s">
        <v>186</v>
      </c>
      <c r="B3582" t="s">
        <v>6</v>
      </c>
      <c r="C3582" t="str">
        <f t="shared" si="110"/>
        <v>Morgan Blvd. -- Archives-Navy Memorial</v>
      </c>
      <c r="D3582" s="1">
        <v>1011</v>
      </c>
      <c r="E3582" t="s">
        <v>1</v>
      </c>
      <c r="F3582" t="s">
        <v>7</v>
      </c>
      <c r="G3582">
        <v>2</v>
      </c>
      <c r="H3582" s="1">
        <f t="shared" si="111"/>
        <v>2022</v>
      </c>
      <c r="I3582" t="s">
        <v>8</v>
      </c>
      <c r="J3582" t="s">
        <v>78</v>
      </c>
    </row>
    <row r="3583" spans="1:10" x14ac:dyDescent="0.25">
      <c r="A3583" t="s">
        <v>186</v>
      </c>
      <c r="B3583" t="s">
        <v>22</v>
      </c>
      <c r="C3583" t="str">
        <f t="shared" si="110"/>
        <v>Morgan Blvd. -- Capitol South</v>
      </c>
      <c r="D3583" s="1">
        <v>872</v>
      </c>
      <c r="E3583" t="s">
        <v>1</v>
      </c>
      <c r="F3583" t="s">
        <v>23</v>
      </c>
      <c r="G3583">
        <v>1</v>
      </c>
      <c r="H3583" s="1">
        <f t="shared" si="111"/>
        <v>872</v>
      </c>
      <c r="I3583" t="s">
        <v>8</v>
      </c>
      <c r="J3583" t="s">
        <v>78</v>
      </c>
    </row>
    <row r="3584" spans="1:10" x14ac:dyDescent="0.25">
      <c r="A3584" t="s">
        <v>186</v>
      </c>
      <c r="B3584" t="s">
        <v>27</v>
      </c>
      <c r="C3584" t="str">
        <f t="shared" si="110"/>
        <v>Morgan Blvd. -- Cleveland Park</v>
      </c>
      <c r="D3584" s="1">
        <v>79</v>
      </c>
      <c r="E3584" t="s">
        <v>1</v>
      </c>
      <c r="F3584" t="s">
        <v>15</v>
      </c>
      <c r="G3584">
        <v>2</v>
      </c>
      <c r="H3584" s="1">
        <f t="shared" si="111"/>
        <v>158</v>
      </c>
      <c r="I3584" t="s">
        <v>8</v>
      </c>
      <c r="J3584" t="s">
        <v>78</v>
      </c>
    </row>
    <row r="3585" spans="1:10" x14ac:dyDescent="0.25">
      <c r="A3585" t="s">
        <v>186</v>
      </c>
      <c r="B3585" t="s">
        <v>154</v>
      </c>
      <c r="C3585" t="str">
        <f t="shared" si="110"/>
        <v>Morgan Blvd. -- Columbia Heights</v>
      </c>
      <c r="D3585" s="1">
        <v>785</v>
      </c>
      <c r="E3585" t="s">
        <v>1</v>
      </c>
      <c r="F3585" t="s">
        <v>7</v>
      </c>
      <c r="G3585">
        <v>2</v>
      </c>
      <c r="H3585" s="1">
        <f t="shared" si="111"/>
        <v>1570</v>
      </c>
      <c r="I3585" t="s">
        <v>8</v>
      </c>
      <c r="J3585" t="s">
        <v>78</v>
      </c>
    </row>
    <row r="3586" spans="1:10" x14ac:dyDescent="0.25">
      <c r="A3586" t="s">
        <v>186</v>
      </c>
      <c r="B3586" t="s">
        <v>270</v>
      </c>
      <c r="C3586" t="str">
        <f t="shared" ref="C3586:C3649" si="112">(A3586&amp;" -- "&amp;B3586)</f>
        <v>Morgan Blvd. -- Dupont Circle</v>
      </c>
      <c r="D3586" s="1">
        <v>1208</v>
      </c>
      <c r="E3586" t="s">
        <v>1</v>
      </c>
      <c r="F3586" t="s">
        <v>15</v>
      </c>
      <c r="G3586">
        <v>2</v>
      </c>
      <c r="H3586" s="1">
        <f t="shared" ref="H3586:H3649" si="113">D3586*G3586</f>
        <v>2416</v>
      </c>
      <c r="I3586" t="s">
        <v>8</v>
      </c>
      <c r="J3586" t="s">
        <v>78</v>
      </c>
    </row>
    <row r="3587" spans="1:10" x14ac:dyDescent="0.25">
      <c r="A3587" t="s">
        <v>186</v>
      </c>
      <c r="B3587" t="s">
        <v>272</v>
      </c>
      <c r="C3587" t="str">
        <f t="shared" si="112"/>
        <v>Morgan Blvd. -- Eastern Market</v>
      </c>
      <c r="D3587" s="1">
        <v>1467</v>
      </c>
      <c r="E3587" t="s">
        <v>1</v>
      </c>
      <c r="F3587" t="s">
        <v>23</v>
      </c>
      <c r="G3587">
        <v>1</v>
      </c>
      <c r="H3587" s="1">
        <f t="shared" si="113"/>
        <v>1467</v>
      </c>
      <c r="I3587" t="s">
        <v>8</v>
      </c>
      <c r="J3587" t="s">
        <v>78</v>
      </c>
    </row>
    <row r="3588" spans="1:10" x14ac:dyDescent="0.25">
      <c r="A3588" t="s">
        <v>186</v>
      </c>
      <c r="B3588" t="s">
        <v>275</v>
      </c>
      <c r="C3588" t="str">
        <f t="shared" si="112"/>
        <v>Morgan Blvd. -- Farragut North</v>
      </c>
      <c r="D3588" s="1">
        <v>573</v>
      </c>
      <c r="E3588" t="s">
        <v>1</v>
      </c>
      <c r="F3588" t="s">
        <v>15</v>
      </c>
      <c r="G3588">
        <v>2</v>
      </c>
      <c r="H3588" s="1">
        <f t="shared" si="113"/>
        <v>1146</v>
      </c>
      <c r="I3588" t="s">
        <v>8</v>
      </c>
      <c r="J3588" t="s">
        <v>78</v>
      </c>
    </row>
    <row r="3589" spans="1:10" x14ac:dyDescent="0.25">
      <c r="A3589" t="s">
        <v>186</v>
      </c>
      <c r="B3589" t="s">
        <v>276</v>
      </c>
      <c r="C3589" t="str">
        <f t="shared" si="112"/>
        <v>Morgan Blvd. -- Farragut West</v>
      </c>
      <c r="D3589" s="1">
        <v>4725</v>
      </c>
      <c r="E3589" t="s">
        <v>1</v>
      </c>
      <c r="F3589" t="s">
        <v>23</v>
      </c>
      <c r="G3589">
        <v>1</v>
      </c>
      <c r="H3589" s="1">
        <f t="shared" si="113"/>
        <v>4725</v>
      </c>
      <c r="I3589" t="s">
        <v>8</v>
      </c>
      <c r="J3589" t="s">
        <v>78</v>
      </c>
    </row>
    <row r="3590" spans="1:10" x14ac:dyDescent="0.25">
      <c r="A3590" t="s">
        <v>186</v>
      </c>
      <c r="B3590" t="s">
        <v>277</v>
      </c>
      <c r="C3590" t="str">
        <f t="shared" si="112"/>
        <v>Morgan Blvd. -- Federal Center SW</v>
      </c>
      <c r="D3590" s="1">
        <v>1424</v>
      </c>
      <c r="E3590" t="s">
        <v>1</v>
      </c>
      <c r="F3590" t="s">
        <v>23</v>
      </c>
      <c r="G3590">
        <v>1</v>
      </c>
      <c r="H3590" s="1">
        <f t="shared" si="113"/>
        <v>1424</v>
      </c>
      <c r="I3590" t="s">
        <v>8</v>
      </c>
      <c r="J3590" t="s">
        <v>78</v>
      </c>
    </row>
    <row r="3591" spans="1:10" x14ac:dyDescent="0.25">
      <c r="A3591" t="s">
        <v>186</v>
      </c>
      <c r="B3591" t="s">
        <v>278</v>
      </c>
      <c r="C3591" t="str">
        <f t="shared" si="112"/>
        <v>Morgan Blvd. -- Federal Triangle</v>
      </c>
      <c r="D3591" s="1">
        <v>1925</v>
      </c>
      <c r="E3591" t="s">
        <v>1</v>
      </c>
      <c r="F3591" t="s">
        <v>23</v>
      </c>
      <c r="G3591">
        <v>1</v>
      </c>
      <c r="H3591" s="1">
        <f t="shared" si="113"/>
        <v>1925</v>
      </c>
      <c r="I3591" t="s">
        <v>8</v>
      </c>
      <c r="J3591" t="s">
        <v>78</v>
      </c>
    </row>
    <row r="3592" spans="1:10" x14ac:dyDescent="0.25">
      <c r="A3592" t="s">
        <v>186</v>
      </c>
      <c r="B3592" t="s">
        <v>279</v>
      </c>
      <c r="C3592" t="str">
        <f t="shared" si="112"/>
        <v>Morgan Blvd. -- Foggy Bottom</v>
      </c>
      <c r="D3592" s="1">
        <v>2951</v>
      </c>
      <c r="E3592" t="s">
        <v>1</v>
      </c>
      <c r="F3592" t="s">
        <v>23</v>
      </c>
      <c r="G3592">
        <v>1</v>
      </c>
      <c r="H3592" s="1">
        <f t="shared" si="113"/>
        <v>2951</v>
      </c>
      <c r="I3592" t="s">
        <v>8</v>
      </c>
      <c r="J3592" t="s">
        <v>78</v>
      </c>
    </row>
    <row r="3593" spans="1:10" x14ac:dyDescent="0.25">
      <c r="A3593" t="s">
        <v>186</v>
      </c>
      <c r="B3593" t="s">
        <v>120</v>
      </c>
      <c r="C3593" t="str">
        <f t="shared" si="112"/>
        <v>Morgan Blvd. -- Gallery Place-Chinatown</v>
      </c>
      <c r="D3593" s="1">
        <v>1680</v>
      </c>
      <c r="E3593" t="s">
        <v>1</v>
      </c>
      <c r="F3593" t="s">
        <v>117</v>
      </c>
      <c r="G3593">
        <v>2</v>
      </c>
      <c r="H3593" s="1">
        <f t="shared" si="113"/>
        <v>3360</v>
      </c>
      <c r="I3593" t="s">
        <v>8</v>
      </c>
      <c r="J3593" t="s">
        <v>78</v>
      </c>
    </row>
    <row r="3594" spans="1:10" x14ac:dyDescent="0.25">
      <c r="A3594" t="s">
        <v>186</v>
      </c>
      <c r="B3594" t="s">
        <v>121</v>
      </c>
      <c r="C3594" t="str">
        <f t="shared" si="112"/>
        <v>Morgan Blvd. -- Georgia Avenue-Petworth</v>
      </c>
      <c r="D3594" s="1">
        <v>378</v>
      </c>
      <c r="E3594" t="s">
        <v>1</v>
      </c>
      <c r="F3594" t="s">
        <v>7</v>
      </c>
      <c r="G3594">
        <v>2</v>
      </c>
      <c r="H3594" s="1">
        <f t="shared" si="113"/>
        <v>756</v>
      </c>
      <c r="I3594" t="s">
        <v>8</v>
      </c>
      <c r="J3594" t="s">
        <v>78</v>
      </c>
    </row>
    <row r="3595" spans="1:10" x14ac:dyDescent="0.25">
      <c r="A3595" t="s">
        <v>186</v>
      </c>
      <c r="B3595" t="s">
        <v>128</v>
      </c>
      <c r="C3595" t="str">
        <f t="shared" si="112"/>
        <v>Morgan Blvd. -- Judiciary Square</v>
      </c>
      <c r="D3595" s="1">
        <v>606</v>
      </c>
      <c r="E3595" t="s">
        <v>1</v>
      </c>
      <c r="F3595" t="s">
        <v>15</v>
      </c>
      <c r="G3595">
        <v>2</v>
      </c>
      <c r="H3595" s="1">
        <f t="shared" si="113"/>
        <v>1212</v>
      </c>
      <c r="I3595" t="s">
        <v>8</v>
      </c>
      <c r="J3595" t="s">
        <v>78</v>
      </c>
    </row>
    <row r="3596" spans="1:10" x14ac:dyDescent="0.25">
      <c r="A3596" t="s">
        <v>186</v>
      </c>
      <c r="B3596" t="s">
        <v>132</v>
      </c>
      <c r="C3596" t="str">
        <f t="shared" si="112"/>
        <v>Morgan Blvd. -- L'Enfant Plaza</v>
      </c>
      <c r="D3596" s="1">
        <v>2709</v>
      </c>
      <c r="E3596" t="s">
        <v>1</v>
      </c>
      <c r="F3596" t="s">
        <v>133</v>
      </c>
      <c r="G3596">
        <v>1</v>
      </c>
      <c r="H3596" s="1">
        <f t="shared" si="113"/>
        <v>2709</v>
      </c>
      <c r="I3596" t="s">
        <v>8</v>
      </c>
      <c r="J3596" t="s">
        <v>78</v>
      </c>
    </row>
    <row r="3597" spans="1:10" x14ac:dyDescent="0.25">
      <c r="A3597" t="s">
        <v>186</v>
      </c>
      <c r="B3597" t="s">
        <v>181</v>
      </c>
      <c r="C3597" t="str">
        <f t="shared" si="112"/>
        <v>Morgan Blvd. -- McPherson Square</v>
      </c>
      <c r="D3597" s="1">
        <v>3315</v>
      </c>
      <c r="E3597" t="s">
        <v>1</v>
      </c>
      <c r="F3597" t="s">
        <v>23</v>
      </c>
      <c r="G3597">
        <v>1</v>
      </c>
      <c r="H3597" s="1">
        <f t="shared" si="113"/>
        <v>3315</v>
      </c>
      <c r="I3597" t="s">
        <v>8</v>
      </c>
      <c r="J3597" t="s">
        <v>78</v>
      </c>
    </row>
    <row r="3598" spans="1:10" x14ac:dyDescent="0.25">
      <c r="A3598" t="s">
        <v>186</v>
      </c>
      <c r="B3598" t="s">
        <v>183</v>
      </c>
      <c r="C3598" t="str">
        <f t="shared" si="112"/>
        <v>Morgan Blvd. -- Metro Center</v>
      </c>
      <c r="D3598" s="1">
        <v>3116</v>
      </c>
      <c r="E3598" t="s">
        <v>1</v>
      </c>
      <c r="F3598" t="s">
        <v>184</v>
      </c>
      <c r="G3598">
        <v>1</v>
      </c>
      <c r="H3598" s="1">
        <f t="shared" si="113"/>
        <v>3116</v>
      </c>
      <c r="I3598" t="s">
        <v>8</v>
      </c>
      <c r="J3598" t="s">
        <v>78</v>
      </c>
    </row>
    <row r="3599" spans="1:10" x14ac:dyDescent="0.25">
      <c r="A3599" t="s">
        <v>186</v>
      </c>
      <c r="B3599" t="s">
        <v>249</v>
      </c>
      <c r="C3599" t="str">
        <f t="shared" si="112"/>
        <v>Morgan Blvd. -- Mt. Vernon Square-UDC</v>
      </c>
      <c r="D3599" s="1">
        <v>533</v>
      </c>
      <c r="E3599" t="s">
        <v>1</v>
      </c>
      <c r="F3599" t="s">
        <v>7</v>
      </c>
      <c r="G3599">
        <v>2</v>
      </c>
      <c r="H3599" s="1">
        <f t="shared" si="113"/>
        <v>1066</v>
      </c>
      <c r="I3599" t="s">
        <v>8</v>
      </c>
      <c r="J3599" t="s">
        <v>78</v>
      </c>
    </row>
    <row r="3600" spans="1:10" x14ac:dyDescent="0.25">
      <c r="A3600" t="s">
        <v>186</v>
      </c>
      <c r="B3600" t="s">
        <v>250</v>
      </c>
      <c r="C3600" t="str">
        <f t="shared" si="112"/>
        <v>Morgan Blvd. -- Navy Yard</v>
      </c>
      <c r="D3600" s="1">
        <v>504</v>
      </c>
      <c r="E3600" t="s">
        <v>1</v>
      </c>
      <c r="F3600" t="s">
        <v>4</v>
      </c>
      <c r="G3600">
        <v>2</v>
      </c>
      <c r="H3600" s="1">
        <f t="shared" si="113"/>
        <v>1008</v>
      </c>
      <c r="I3600" t="s">
        <v>8</v>
      </c>
      <c r="J3600" t="s">
        <v>78</v>
      </c>
    </row>
    <row r="3601" spans="1:10" x14ac:dyDescent="0.25">
      <c r="A3601" t="s">
        <v>186</v>
      </c>
      <c r="B3601" t="s">
        <v>155</v>
      </c>
      <c r="C3601" t="str">
        <f t="shared" si="112"/>
        <v>Morgan Blvd. -- New York Ave</v>
      </c>
      <c r="D3601" s="1">
        <v>671</v>
      </c>
      <c r="E3601" t="s">
        <v>1</v>
      </c>
      <c r="F3601" t="s">
        <v>15</v>
      </c>
      <c r="G3601">
        <v>2</v>
      </c>
      <c r="H3601" s="1">
        <f t="shared" si="113"/>
        <v>1342</v>
      </c>
      <c r="I3601" t="s">
        <v>8</v>
      </c>
      <c r="J3601" t="s">
        <v>78</v>
      </c>
    </row>
    <row r="3602" spans="1:10" x14ac:dyDescent="0.25">
      <c r="A3602" t="s">
        <v>186</v>
      </c>
      <c r="B3602" t="s">
        <v>158</v>
      </c>
      <c r="C3602" t="str">
        <f t="shared" si="112"/>
        <v>Morgan Blvd. -- Potomac Avenue</v>
      </c>
      <c r="D3602" s="1">
        <v>618</v>
      </c>
      <c r="E3602" t="s">
        <v>1</v>
      </c>
      <c r="F3602" t="s">
        <v>23</v>
      </c>
      <c r="G3602">
        <v>1</v>
      </c>
      <c r="H3602" s="1">
        <f t="shared" si="113"/>
        <v>618</v>
      </c>
      <c r="I3602" t="s">
        <v>8</v>
      </c>
      <c r="J3602" t="s">
        <v>78</v>
      </c>
    </row>
    <row r="3603" spans="1:10" x14ac:dyDescent="0.25">
      <c r="A3603" t="s">
        <v>186</v>
      </c>
      <c r="B3603" t="s">
        <v>165</v>
      </c>
      <c r="C3603" t="str">
        <f t="shared" si="112"/>
        <v>Morgan Blvd. -- Shaw-Howard University</v>
      </c>
      <c r="D3603" s="1">
        <v>628</v>
      </c>
      <c r="E3603" t="s">
        <v>1</v>
      </c>
      <c r="F3603" t="s">
        <v>7</v>
      </c>
      <c r="G3603">
        <v>2</v>
      </c>
      <c r="H3603" s="1">
        <f t="shared" si="113"/>
        <v>1256</v>
      </c>
      <c r="I3603" t="s">
        <v>8</v>
      </c>
      <c r="J3603" t="s">
        <v>78</v>
      </c>
    </row>
    <row r="3604" spans="1:10" x14ac:dyDescent="0.25">
      <c r="A3604" t="s">
        <v>186</v>
      </c>
      <c r="B3604" t="s">
        <v>167</v>
      </c>
      <c r="C3604" t="str">
        <f t="shared" si="112"/>
        <v>Morgan Blvd. -- Smithsonian</v>
      </c>
      <c r="D3604" s="1">
        <v>1639</v>
      </c>
      <c r="E3604" t="s">
        <v>1</v>
      </c>
      <c r="F3604" t="s">
        <v>23</v>
      </c>
      <c r="G3604">
        <v>1</v>
      </c>
      <c r="H3604" s="1">
        <f t="shared" si="113"/>
        <v>1639</v>
      </c>
      <c r="I3604" t="s">
        <v>8</v>
      </c>
      <c r="J3604" t="s">
        <v>78</v>
      </c>
    </row>
    <row r="3605" spans="1:10" x14ac:dyDescent="0.25">
      <c r="A3605" t="s">
        <v>186</v>
      </c>
      <c r="B3605" t="s">
        <v>170</v>
      </c>
      <c r="C3605" t="str">
        <f t="shared" si="112"/>
        <v>Morgan Blvd. -- Stadium-Armory</v>
      </c>
      <c r="D3605" s="1">
        <v>998</v>
      </c>
      <c r="E3605" t="s">
        <v>1</v>
      </c>
      <c r="F3605" t="s">
        <v>23</v>
      </c>
      <c r="G3605">
        <v>1</v>
      </c>
      <c r="H3605" s="1">
        <f t="shared" si="113"/>
        <v>998</v>
      </c>
      <c r="I3605" t="s">
        <v>8</v>
      </c>
      <c r="J3605" t="s">
        <v>78</v>
      </c>
    </row>
    <row r="3606" spans="1:10" x14ac:dyDescent="0.25">
      <c r="A3606" t="s">
        <v>186</v>
      </c>
      <c r="B3606" t="s">
        <v>61</v>
      </c>
      <c r="C3606" t="str">
        <f t="shared" si="112"/>
        <v>Morgan Blvd. -- Tenleytown-AU</v>
      </c>
      <c r="D3606" s="1">
        <v>309</v>
      </c>
      <c r="E3606" t="s">
        <v>1</v>
      </c>
      <c r="F3606" t="s">
        <v>15</v>
      </c>
      <c r="G3606">
        <v>2</v>
      </c>
      <c r="H3606" s="1">
        <f t="shared" si="113"/>
        <v>618</v>
      </c>
      <c r="I3606" t="s">
        <v>8</v>
      </c>
      <c r="J3606" t="s">
        <v>78</v>
      </c>
    </row>
    <row r="3607" spans="1:10" x14ac:dyDescent="0.25">
      <c r="A3607" t="s">
        <v>186</v>
      </c>
      <c r="B3607" t="s">
        <v>64</v>
      </c>
      <c r="C3607" t="str">
        <f t="shared" si="112"/>
        <v>Morgan Blvd. -- U Street-Cardozo</v>
      </c>
      <c r="D3607" s="1">
        <v>651</v>
      </c>
      <c r="E3607" t="s">
        <v>1</v>
      </c>
      <c r="F3607" t="s">
        <v>7</v>
      </c>
      <c r="G3607">
        <v>2</v>
      </c>
      <c r="H3607" s="1">
        <f t="shared" si="113"/>
        <v>1302</v>
      </c>
      <c r="I3607" t="s">
        <v>8</v>
      </c>
      <c r="J3607" t="s">
        <v>78</v>
      </c>
    </row>
    <row r="3608" spans="1:10" x14ac:dyDescent="0.25">
      <c r="A3608" t="s">
        <v>186</v>
      </c>
      <c r="B3608" t="s">
        <v>65</v>
      </c>
      <c r="C3608" t="str">
        <f t="shared" si="112"/>
        <v>Morgan Blvd. -- Union Station</v>
      </c>
      <c r="D3608" s="1">
        <v>1469</v>
      </c>
      <c r="E3608" t="s">
        <v>1</v>
      </c>
      <c r="F3608" t="s">
        <v>15</v>
      </c>
      <c r="G3608">
        <v>2</v>
      </c>
      <c r="H3608" s="1">
        <f t="shared" si="113"/>
        <v>2938</v>
      </c>
      <c r="I3608" t="s">
        <v>8</v>
      </c>
      <c r="J3608" t="s">
        <v>78</v>
      </c>
    </row>
    <row r="3609" spans="1:10" x14ac:dyDescent="0.25">
      <c r="A3609" t="s">
        <v>186</v>
      </c>
      <c r="B3609" t="s">
        <v>199</v>
      </c>
      <c r="C3609" t="str">
        <f t="shared" si="112"/>
        <v>Morgan Blvd. -- Van Ness-UDC</v>
      </c>
      <c r="D3609" s="1">
        <v>250</v>
      </c>
      <c r="E3609" t="s">
        <v>1</v>
      </c>
      <c r="F3609" t="s">
        <v>15</v>
      </c>
      <c r="G3609">
        <v>2</v>
      </c>
      <c r="H3609" s="1">
        <f t="shared" si="113"/>
        <v>500</v>
      </c>
      <c r="I3609" t="s">
        <v>8</v>
      </c>
      <c r="J3609" t="s">
        <v>78</v>
      </c>
    </row>
    <row r="3610" spans="1:10" x14ac:dyDescent="0.25">
      <c r="A3610" t="s">
        <v>186</v>
      </c>
      <c r="B3610" t="s">
        <v>202</v>
      </c>
      <c r="C3610" t="str">
        <f t="shared" si="112"/>
        <v>Morgan Blvd. -- Waterfront</v>
      </c>
      <c r="D3610" s="1">
        <v>223</v>
      </c>
      <c r="E3610" t="s">
        <v>1</v>
      </c>
      <c r="F3610" t="s">
        <v>7</v>
      </c>
      <c r="G3610">
        <v>2</v>
      </c>
      <c r="H3610" s="1">
        <f t="shared" si="113"/>
        <v>446</v>
      </c>
      <c r="I3610" t="s">
        <v>8</v>
      </c>
      <c r="J3610" t="s">
        <v>78</v>
      </c>
    </row>
    <row r="3611" spans="1:10" x14ac:dyDescent="0.25">
      <c r="A3611" t="s">
        <v>186</v>
      </c>
      <c r="B3611" t="s">
        <v>91</v>
      </c>
      <c r="C3611" t="str">
        <f t="shared" si="112"/>
        <v>Morgan Blvd. -- Woodley Park-Zoo</v>
      </c>
      <c r="D3611" s="1">
        <v>204</v>
      </c>
      <c r="E3611" t="s">
        <v>1</v>
      </c>
      <c r="F3611" t="s">
        <v>15</v>
      </c>
      <c r="G3611">
        <v>2</v>
      </c>
      <c r="H3611" s="1">
        <f t="shared" si="113"/>
        <v>408</v>
      </c>
      <c r="I3611" t="s">
        <v>8</v>
      </c>
      <c r="J3611" t="s">
        <v>78</v>
      </c>
    </row>
    <row r="3612" spans="1:10" x14ac:dyDescent="0.25">
      <c r="A3612" t="s">
        <v>249</v>
      </c>
      <c r="B3612" t="s">
        <v>0</v>
      </c>
      <c r="C3612" t="str">
        <f t="shared" si="112"/>
        <v>Mt. Vernon Square-UDC -- Addison Road</v>
      </c>
      <c r="D3612" s="1">
        <v>457</v>
      </c>
      <c r="E3612" t="s">
        <v>7</v>
      </c>
      <c r="F3612" t="s">
        <v>1</v>
      </c>
      <c r="G3612">
        <v>2</v>
      </c>
      <c r="H3612" s="1">
        <f t="shared" si="113"/>
        <v>914</v>
      </c>
      <c r="I3612" t="s">
        <v>8</v>
      </c>
      <c r="J3612" t="s">
        <v>78</v>
      </c>
    </row>
    <row r="3613" spans="1:10" x14ac:dyDescent="0.25">
      <c r="A3613" t="s">
        <v>249</v>
      </c>
      <c r="B3613" t="s">
        <v>14</v>
      </c>
      <c r="C3613" t="str">
        <f t="shared" si="112"/>
        <v>Mt. Vernon Square-UDC -- Bethesda</v>
      </c>
      <c r="D3613" s="1">
        <v>1138</v>
      </c>
      <c r="E3613" t="s">
        <v>7</v>
      </c>
      <c r="F3613" t="s">
        <v>15</v>
      </c>
      <c r="G3613">
        <v>2</v>
      </c>
      <c r="H3613" s="1">
        <f t="shared" si="113"/>
        <v>2276</v>
      </c>
      <c r="I3613" t="s">
        <v>8</v>
      </c>
      <c r="J3613" t="s">
        <v>78</v>
      </c>
    </row>
    <row r="3614" spans="1:10" x14ac:dyDescent="0.25">
      <c r="A3614" t="s">
        <v>249</v>
      </c>
      <c r="B3614" t="s">
        <v>19</v>
      </c>
      <c r="C3614" t="str">
        <f t="shared" si="112"/>
        <v>Mt. Vernon Square-UDC -- Branch Avenue</v>
      </c>
      <c r="D3614" s="1">
        <v>2152</v>
      </c>
      <c r="E3614" t="s">
        <v>7</v>
      </c>
      <c r="F3614" t="s">
        <v>4</v>
      </c>
      <c r="G3614">
        <v>1</v>
      </c>
      <c r="H3614" s="1">
        <f t="shared" si="113"/>
        <v>2152</v>
      </c>
      <c r="I3614" t="s">
        <v>8</v>
      </c>
      <c r="J3614" t="s">
        <v>78</v>
      </c>
    </row>
    <row r="3615" spans="1:10" x14ac:dyDescent="0.25">
      <c r="A3615" t="s">
        <v>249</v>
      </c>
      <c r="B3615" t="s">
        <v>24</v>
      </c>
      <c r="C3615" t="str">
        <f t="shared" si="112"/>
        <v>Mt. Vernon Square-UDC -- Cheverly</v>
      </c>
      <c r="D3615" s="1">
        <v>127</v>
      </c>
      <c r="E3615" t="s">
        <v>7</v>
      </c>
      <c r="F3615" t="s">
        <v>25</v>
      </c>
      <c r="G3615">
        <v>2</v>
      </c>
      <c r="H3615" s="1">
        <f t="shared" si="113"/>
        <v>254</v>
      </c>
      <c r="I3615" t="s">
        <v>8</v>
      </c>
      <c r="J3615" t="s">
        <v>78</v>
      </c>
    </row>
    <row r="3616" spans="1:10" x14ac:dyDescent="0.25">
      <c r="A3616" t="s">
        <v>249</v>
      </c>
      <c r="B3616" t="s">
        <v>28</v>
      </c>
      <c r="C3616" t="str">
        <f t="shared" si="112"/>
        <v>Mt. Vernon Square-UDC -- College Park-U of MD</v>
      </c>
      <c r="D3616" s="1">
        <v>2460</v>
      </c>
      <c r="E3616" t="s">
        <v>7</v>
      </c>
      <c r="F3616" t="s">
        <v>4</v>
      </c>
      <c r="G3616">
        <v>1</v>
      </c>
      <c r="H3616" s="1">
        <f t="shared" si="113"/>
        <v>2460</v>
      </c>
      <c r="I3616" t="s">
        <v>8</v>
      </c>
      <c r="J3616" t="s">
        <v>78</v>
      </c>
    </row>
    <row r="3617" spans="1:10" x14ac:dyDescent="0.25">
      <c r="A3617" t="s">
        <v>249</v>
      </c>
      <c r="B3617" t="s">
        <v>269</v>
      </c>
      <c r="C3617" t="str">
        <f t="shared" si="112"/>
        <v>Mt. Vernon Square-UDC -- Dunn Loring</v>
      </c>
      <c r="D3617" s="1">
        <v>294</v>
      </c>
      <c r="E3617" t="s">
        <v>7</v>
      </c>
      <c r="F3617" t="s">
        <v>25</v>
      </c>
      <c r="G3617">
        <v>2</v>
      </c>
      <c r="H3617" s="1">
        <f t="shared" si="113"/>
        <v>588</v>
      </c>
      <c r="I3617" t="s">
        <v>8</v>
      </c>
      <c r="J3617" t="s">
        <v>78</v>
      </c>
    </row>
    <row r="3618" spans="1:10" x14ac:dyDescent="0.25">
      <c r="A3618" t="s">
        <v>249</v>
      </c>
      <c r="B3618" t="s">
        <v>115</v>
      </c>
      <c r="C3618" t="str">
        <f t="shared" si="112"/>
        <v>Mt. Vernon Square-UDC -- Forest Glen</v>
      </c>
      <c r="D3618" s="1">
        <v>249</v>
      </c>
      <c r="E3618" t="s">
        <v>7</v>
      </c>
      <c r="F3618" t="s">
        <v>15</v>
      </c>
      <c r="G3618">
        <v>2</v>
      </c>
      <c r="H3618" s="1">
        <f t="shared" si="113"/>
        <v>498</v>
      </c>
      <c r="I3618" t="s">
        <v>8</v>
      </c>
      <c r="J3618" t="s">
        <v>78</v>
      </c>
    </row>
    <row r="3619" spans="1:10" x14ac:dyDescent="0.25">
      <c r="A3619" t="s">
        <v>249</v>
      </c>
      <c r="B3619" t="s">
        <v>118</v>
      </c>
      <c r="C3619" t="str">
        <f t="shared" si="112"/>
        <v>Mt. Vernon Square-UDC -- Franconia-Springfield</v>
      </c>
      <c r="D3619" s="1">
        <v>2655</v>
      </c>
      <c r="E3619" t="s">
        <v>7</v>
      </c>
      <c r="F3619" t="s">
        <v>10</v>
      </c>
      <c r="G3619">
        <v>2</v>
      </c>
      <c r="H3619" s="1">
        <f t="shared" si="113"/>
        <v>5310</v>
      </c>
      <c r="I3619" t="s">
        <v>8</v>
      </c>
      <c r="J3619" t="s">
        <v>78</v>
      </c>
    </row>
    <row r="3620" spans="1:10" x14ac:dyDescent="0.25">
      <c r="A3620" t="s">
        <v>249</v>
      </c>
      <c r="B3620" t="s">
        <v>122</v>
      </c>
      <c r="C3620" t="str">
        <f t="shared" si="112"/>
        <v>Mt. Vernon Square-UDC -- Glenmont</v>
      </c>
      <c r="D3620" s="1">
        <v>637</v>
      </c>
      <c r="E3620" t="s">
        <v>7</v>
      </c>
      <c r="F3620" t="s">
        <v>15</v>
      </c>
      <c r="G3620">
        <v>2</v>
      </c>
      <c r="H3620" s="1">
        <f t="shared" si="113"/>
        <v>1274</v>
      </c>
      <c r="I3620" t="s">
        <v>8</v>
      </c>
      <c r="J3620" t="s">
        <v>78</v>
      </c>
    </row>
    <row r="3621" spans="1:10" x14ac:dyDescent="0.25">
      <c r="A3621" t="s">
        <v>249</v>
      </c>
      <c r="B3621" t="s">
        <v>123</v>
      </c>
      <c r="C3621" t="str">
        <f t="shared" si="112"/>
        <v>Mt. Vernon Square-UDC -- Greenbelt</v>
      </c>
      <c r="D3621" s="1">
        <v>4177</v>
      </c>
      <c r="E3621" t="s">
        <v>7</v>
      </c>
      <c r="F3621" t="s">
        <v>4</v>
      </c>
      <c r="G3621">
        <v>1</v>
      </c>
      <c r="H3621" s="1">
        <f t="shared" si="113"/>
        <v>4177</v>
      </c>
      <c r="I3621" t="s">
        <v>8</v>
      </c>
      <c r="J3621" t="s">
        <v>78</v>
      </c>
    </row>
    <row r="3622" spans="1:10" x14ac:dyDescent="0.25">
      <c r="A3622" t="s">
        <v>249</v>
      </c>
      <c r="B3622" t="s">
        <v>124</v>
      </c>
      <c r="C3622" t="str">
        <f t="shared" si="112"/>
        <v>Mt. Vernon Square-UDC -- Greensboro</v>
      </c>
      <c r="D3622" s="1">
        <v>125</v>
      </c>
      <c r="E3622" t="s">
        <v>7</v>
      </c>
      <c r="F3622" t="s">
        <v>125</v>
      </c>
      <c r="G3622">
        <v>2</v>
      </c>
      <c r="H3622" s="1">
        <f t="shared" si="113"/>
        <v>250</v>
      </c>
      <c r="I3622" t="s">
        <v>8</v>
      </c>
      <c r="J3622" t="s">
        <v>78</v>
      </c>
    </row>
    <row r="3623" spans="1:10" x14ac:dyDescent="0.25">
      <c r="A3623" t="s">
        <v>249</v>
      </c>
      <c r="B3623" t="s">
        <v>126</v>
      </c>
      <c r="C3623" t="str">
        <f t="shared" si="112"/>
        <v>Mt. Vernon Square-UDC -- Grosvenor</v>
      </c>
      <c r="D3623" s="1">
        <v>327</v>
      </c>
      <c r="E3623" t="s">
        <v>7</v>
      </c>
      <c r="F3623" t="s">
        <v>15</v>
      </c>
      <c r="G3623">
        <v>2</v>
      </c>
      <c r="H3623" s="1">
        <f t="shared" si="113"/>
        <v>654</v>
      </c>
      <c r="I3623" t="s">
        <v>8</v>
      </c>
      <c r="J3623" t="s">
        <v>78</v>
      </c>
    </row>
    <row r="3624" spans="1:10" x14ac:dyDescent="0.25">
      <c r="A3624" t="s">
        <v>249</v>
      </c>
      <c r="B3624" t="s">
        <v>127</v>
      </c>
      <c r="C3624" t="str">
        <f t="shared" si="112"/>
        <v>Mt. Vernon Square-UDC -- Huntington</v>
      </c>
      <c r="D3624" s="1">
        <v>2593</v>
      </c>
      <c r="E3624" t="s">
        <v>7</v>
      </c>
      <c r="F3624" t="s">
        <v>274</v>
      </c>
      <c r="G3624">
        <v>2</v>
      </c>
      <c r="H3624" s="1">
        <f t="shared" si="113"/>
        <v>5186</v>
      </c>
      <c r="I3624" t="s">
        <v>8</v>
      </c>
      <c r="J3624" t="s">
        <v>78</v>
      </c>
    </row>
    <row r="3625" spans="1:10" x14ac:dyDescent="0.25">
      <c r="A3625" t="s">
        <v>249</v>
      </c>
      <c r="B3625" t="s">
        <v>130</v>
      </c>
      <c r="C3625" t="str">
        <f t="shared" si="112"/>
        <v>Mt. Vernon Square-UDC -- Landover</v>
      </c>
      <c r="D3625" s="1">
        <v>334</v>
      </c>
      <c r="E3625" t="s">
        <v>7</v>
      </c>
      <c r="F3625" t="s">
        <v>25</v>
      </c>
      <c r="G3625">
        <v>2</v>
      </c>
      <c r="H3625" s="1">
        <f t="shared" si="113"/>
        <v>668</v>
      </c>
      <c r="I3625" t="s">
        <v>8</v>
      </c>
      <c r="J3625" t="s">
        <v>78</v>
      </c>
    </row>
    <row r="3626" spans="1:10" x14ac:dyDescent="0.25">
      <c r="A3626" t="s">
        <v>249</v>
      </c>
      <c r="B3626" t="s">
        <v>131</v>
      </c>
      <c r="C3626" t="str">
        <f t="shared" si="112"/>
        <v>Mt. Vernon Square-UDC -- Largo Town Center</v>
      </c>
      <c r="D3626" s="1">
        <v>684</v>
      </c>
      <c r="E3626" t="s">
        <v>7</v>
      </c>
      <c r="F3626" t="s">
        <v>1</v>
      </c>
      <c r="G3626">
        <v>2</v>
      </c>
      <c r="H3626" s="1">
        <f t="shared" si="113"/>
        <v>1368</v>
      </c>
      <c r="I3626" t="s">
        <v>8</v>
      </c>
      <c r="J3626" t="s">
        <v>78</v>
      </c>
    </row>
    <row r="3627" spans="1:10" x14ac:dyDescent="0.25">
      <c r="A3627" t="s">
        <v>249</v>
      </c>
      <c r="B3627" t="s">
        <v>134</v>
      </c>
      <c r="C3627" t="str">
        <f t="shared" si="112"/>
        <v>Mt. Vernon Square-UDC -- McLean</v>
      </c>
      <c r="D3627" s="1">
        <v>176</v>
      </c>
      <c r="E3627" t="s">
        <v>7</v>
      </c>
      <c r="F3627" t="s">
        <v>125</v>
      </c>
      <c r="G3627">
        <v>2</v>
      </c>
      <c r="H3627" s="1">
        <f t="shared" si="113"/>
        <v>352</v>
      </c>
      <c r="I3627" t="s">
        <v>8</v>
      </c>
      <c r="J3627" t="s">
        <v>78</v>
      </c>
    </row>
    <row r="3628" spans="1:10" x14ac:dyDescent="0.25">
      <c r="A3628" t="s">
        <v>249</v>
      </c>
      <c r="B3628" t="s">
        <v>182</v>
      </c>
      <c r="C3628" t="str">
        <f t="shared" si="112"/>
        <v>Mt. Vernon Square-UDC -- Medical Center</v>
      </c>
      <c r="D3628" s="1">
        <v>415</v>
      </c>
      <c r="E3628" t="s">
        <v>7</v>
      </c>
      <c r="F3628" t="s">
        <v>15</v>
      </c>
      <c r="G3628">
        <v>2</v>
      </c>
      <c r="H3628" s="1">
        <f t="shared" si="113"/>
        <v>830</v>
      </c>
      <c r="I3628" t="s">
        <v>8</v>
      </c>
      <c r="J3628" t="s">
        <v>78</v>
      </c>
    </row>
    <row r="3629" spans="1:10" x14ac:dyDescent="0.25">
      <c r="A3629" t="s">
        <v>249</v>
      </c>
      <c r="B3629" t="s">
        <v>186</v>
      </c>
      <c r="C3629" t="str">
        <f t="shared" si="112"/>
        <v>Mt. Vernon Square-UDC -- Morgan Blvd.</v>
      </c>
      <c r="D3629" s="1">
        <v>425</v>
      </c>
      <c r="E3629" t="s">
        <v>7</v>
      </c>
      <c r="F3629" t="s">
        <v>1</v>
      </c>
      <c r="G3629">
        <v>2</v>
      </c>
      <c r="H3629" s="1">
        <f t="shared" si="113"/>
        <v>850</v>
      </c>
      <c r="I3629" t="s">
        <v>8</v>
      </c>
      <c r="J3629" t="s">
        <v>78</v>
      </c>
    </row>
    <row r="3630" spans="1:10" x14ac:dyDescent="0.25">
      <c r="A3630" t="s">
        <v>249</v>
      </c>
      <c r="B3630" t="s">
        <v>251</v>
      </c>
      <c r="C3630" t="str">
        <f t="shared" si="112"/>
        <v>Mt. Vernon Square-UDC -- Naylor Road</v>
      </c>
      <c r="D3630" s="1">
        <v>1244</v>
      </c>
      <c r="E3630" t="s">
        <v>7</v>
      </c>
      <c r="F3630" t="s">
        <v>4</v>
      </c>
      <c r="G3630">
        <v>1</v>
      </c>
      <c r="H3630" s="1">
        <f t="shared" si="113"/>
        <v>1244</v>
      </c>
      <c r="I3630" t="s">
        <v>8</v>
      </c>
      <c r="J3630" t="s">
        <v>78</v>
      </c>
    </row>
    <row r="3631" spans="1:10" x14ac:dyDescent="0.25">
      <c r="A3631" t="s">
        <v>249</v>
      </c>
      <c r="B3631" t="s">
        <v>252</v>
      </c>
      <c r="C3631" t="str">
        <f t="shared" si="112"/>
        <v>Mt. Vernon Square-UDC -- New Carrollton</v>
      </c>
      <c r="D3631" s="1">
        <v>1007</v>
      </c>
      <c r="E3631" t="s">
        <v>7</v>
      </c>
      <c r="F3631" t="s">
        <v>25</v>
      </c>
      <c r="G3631">
        <v>2</v>
      </c>
      <c r="H3631" s="1">
        <f t="shared" si="113"/>
        <v>2014</v>
      </c>
      <c r="I3631" t="s">
        <v>8</v>
      </c>
      <c r="J3631" t="s">
        <v>78</v>
      </c>
    </row>
    <row r="3632" spans="1:10" x14ac:dyDescent="0.25">
      <c r="A3632" t="s">
        <v>249</v>
      </c>
      <c r="B3632" t="s">
        <v>159</v>
      </c>
      <c r="C3632" t="str">
        <f t="shared" si="112"/>
        <v>Mt. Vernon Square-UDC -- Prince George's Plaza</v>
      </c>
      <c r="D3632" s="1">
        <v>3012</v>
      </c>
      <c r="E3632" t="s">
        <v>7</v>
      </c>
      <c r="F3632" t="s">
        <v>4</v>
      </c>
      <c r="G3632">
        <v>1</v>
      </c>
      <c r="H3632" s="1">
        <f t="shared" si="113"/>
        <v>3012</v>
      </c>
      <c r="I3632" t="s">
        <v>8</v>
      </c>
      <c r="J3632" t="s">
        <v>78</v>
      </c>
    </row>
    <row r="3633" spans="1:10" x14ac:dyDescent="0.25">
      <c r="A3633" t="s">
        <v>249</v>
      </c>
      <c r="B3633" t="s">
        <v>162</v>
      </c>
      <c r="C3633" t="str">
        <f t="shared" si="112"/>
        <v>Mt. Vernon Square-UDC -- Rockville</v>
      </c>
      <c r="D3633" s="1">
        <v>289</v>
      </c>
      <c r="E3633" t="s">
        <v>7</v>
      </c>
      <c r="F3633" t="s">
        <v>15</v>
      </c>
      <c r="G3633">
        <v>2</v>
      </c>
      <c r="H3633" s="1">
        <f t="shared" si="113"/>
        <v>578</v>
      </c>
      <c r="I3633" t="s">
        <v>8</v>
      </c>
      <c r="J3633" t="s">
        <v>78</v>
      </c>
    </row>
    <row r="3634" spans="1:10" x14ac:dyDescent="0.25">
      <c r="A3634" t="s">
        <v>249</v>
      </c>
      <c r="B3634" t="s">
        <v>164</v>
      </c>
      <c r="C3634" t="str">
        <f t="shared" si="112"/>
        <v>Mt. Vernon Square-UDC -- Shady Grove</v>
      </c>
      <c r="D3634" s="1">
        <v>919</v>
      </c>
      <c r="E3634" t="s">
        <v>7</v>
      </c>
      <c r="F3634" t="s">
        <v>15</v>
      </c>
      <c r="G3634">
        <v>2</v>
      </c>
      <c r="H3634" s="1">
        <f t="shared" si="113"/>
        <v>1838</v>
      </c>
      <c r="I3634" t="s">
        <v>8</v>
      </c>
      <c r="J3634" t="s">
        <v>78</v>
      </c>
    </row>
    <row r="3635" spans="1:10" x14ac:dyDescent="0.25">
      <c r="A3635" t="s">
        <v>249</v>
      </c>
      <c r="B3635" t="s">
        <v>166</v>
      </c>
      <c r="C3635" t="str">
        <f t="shared" si="112"/>
        <v>Mt. Vernon Square-UDC -- Silver Spring</v>
      </c>
      <c r="D3635" s="1">
        <v>1601</v>
      </c>
      <c r="E3635" t="s">
        <v>7</v>
      </c>
      <c r="F3635" t="s">
        <v>15</v>
      </c>
      <c r="G3635">
        <v>2</v>
      </c>
      <c r="H3635" s="1">
        <f t="shared" si="113"/>
        <v>3202</v>
      </c>
      <c r="I3635" t="s">
        <v>8</v>
      </c>
      <c r="J3635" t="s">
        <v>78</v>
      </c>
    </row>
    <row r="3636" spans="1:10" x14ac:dyDescent="0.25">
      <c r="A3636" t="s">
        <v>249</v>
      </c>
      <c r="B3636" t="s">
        <v>169</v>
      </c>
      <c r="C3636" t="str">
        <f t="shared" si="112"/>
        <v>Mt. Vernon Square-UDC -- Spring Hill</v>
      </c>
      <c r="D3636" s="1">
        <v>97</v>
      </c>
      <c r="E3636" t="s">
        <v>7</v>
      </c>
      <c r="F3636" t="s">
        <v>125</v>
      </c>
      <c r="G3636">
        <v>2</v>
      </c>
      <c r="H3636" s="1">
        <f t="shared" si="113"/>
        <v>194</v>
      </c>
      <c r="I3636" t="s">
        <v>8</v>
      </c>
      <c r="J3636" t="s">
        <v>78</v>
      </c>
    </row>
    <row r="3637" spans="1:10" x14ac:dyDescent="0.25">
      <c r="A3637" t="s">
        <v>249</v>
      </c>
      <c r="B3637" t="s">
        <v>171</v>
      </c>
      <c r="C3637" t="str">
        <f t="shared" si="112"/>
        <v>Mt. Vernon Square-UDC -- Suitland</v>
      </c>
      <c r="D3637" s="1">
        <v>2192</v>
      </c>
      <c r="E3637" t="s">
        <v>7</v>
      </c>
      <c r="F3637" t="s">
        <v>4</v>
      </c>
      <c r="G3637">
        <v>1</v>
      </c>
      <c r="H3637" s="1">
        <f t="shared" si="113"/>
        <v>2192</v>
      </c>
      <c r="I3637" t="s">
        <v>8</v>
      </c>
      <c r="J3637" t="s">
        <v>78</v>
      </c>
    </row>
    <row r="3638" spans="1:10" x14ac:dyDescent="0.25">
      <c r="A3638" t="s">
        <v>249</v>
      </c>
      <c r="B3638" t="s">
        <v>62</v>
      </c>
      <c r="C3638" t="str">
        <f t="shared" si="112"/>
        <v>Mt. Vernon Square-UDC -- Twinbrook</v>
      </c>
      <c r="D3638" s="1">
        <v>236</v>
      </c>
      <c r="E3638" t="s">
        <v>7</v>
      </c>
      <c r="F3638" t="s">
        <v>15</v>
      </c>
      <c r="G3638">
        <v>2</v>
      </c>
      <c r="H3638" s="1">
        <f t="shared" si="113"/>
        <v>472</v>
      </c>
      <c r="I3638" t="s">
        <v>8</v>
      </c>
      <c r="J3638" t="s">
        <v>78</v>
      </c>
    </row>
    <row r="3639" spans="1:10" x14ac:dyDescent="0.25">
      <c r="A3639" t="s">
        <v>249</v>
      </c>
      <c r="B3639" t="s">
        <v>63</v>
      </c>
      <c r="C3639" t="str">
        <f t="shared" si="112"/>
        <v>Mt. Vernon Square-UDC -- Tysons Corner</v>
      </c>
      <c r="D3639" s="1">
        <v>268</v>
      </c>
      <c r="E3639" t="s">
        <v>7</v>
      </c>
      <c r="F3639" t="s">
        <v>125</v>
      </c>
      <c r="G3639">
        <v>2</v>
      </c>
      <c r="H3639" s="1">
        <f t="shared" si="113"/>
        <v>536</v>
      </c>
      <c r="I3639" t="s">
        <v>8</v>
      </c>
      <c r="J3639" t="s">
        <v>78</v>
      </c>
    </row>
    <row r="3640" spans="1:10" x14ac:dyDescent="0.25">
      <c r="A3640" t="s">
        <v>249</v>
      </c>
      <c r="B3640" t="s">
        <v>200</v>
      </c>
      <c r="C3640" t="str">
        <f t="shared" si="112"/>
        <v>Mt. Vernon Square-UDC -- Vienna</v>
      </c>
      <c r="D3640" s="1">
        <v>1007</v>
      </c>
      <c r="E3640" t="s">
        <v>7</v>
      </c>
      <c r="F3640" t="s">
        <v>25</v>
      </c>
      <c r="G3640">
        <v>2</v>
      </c>
      <c r="H3640" s="1">
        <f t="shared" si="113"/>
        <v>2014</v>
      </c>
      <c r="I3640" t="s">
        <v>8</v>
      </c>
      <c r="J3640" t="s">
        <v>78</v>
      </c>
    </row>
    <row r="3641" spans="1:10" x14ac:dyDescent="0.25">
      <c r="A3641" t="s">
        <v>249</v>
      </c>
      <c r="B3641" t="s">
        <v>203</v>
      </c>
      <c r="C3641" t="str">
        <f t="shared" si="112"/>
        <v>Mt. Vernon Square-UDC -- West Falls Church</v>
      </c>
      <c r="D3641" s="1">
        <v>217</v>
      </c>
      <c r="E3641" t="s">
        <v>7</v>
      </c>
      <c r="F3641" t="s">
        <v>25</v>
      </c>
      <c r="G3641">
        <v>2</v>
      </c>
      <c r="H3641" s="1">
        <f t="shared" si="113"/>
        <v>434</v>
      </c>
      <c r="I3641" t="s">
        <v>8</v>
      </c>
      <c r="J3641" t="s">
        <v>78</v>
      </c>
    </row>
    <row r="3642" spans="1:10" x14ac:dyDescent="0.25">
      <c r="A3642" t="s">
        <v>249</v>
      </c>
      <c r="B3642" t="s">
        <v>204</v>
      </c>
      <c r="C3642" t="str">
        <f t="shared" si="112"/>
        <v>Mt. Vernon Square-UDC -- West Hyattsville</v>
      </c>
      <c r="D3642" s="1">
        <v>2505</v>
      </c>
      <c r="E3642" t="s">
        <v>7</v>
      </c>
      <c r="F3642" t="s">
        <v>4</v>
      </c>
      <c r="G3642">
        <v>1</v>
      </c>
      <c r="H3642" s="1">
        <f t="shared" si="113"/>
        <v>2505</v>
      </c>
      <c r="I3642" t="s">
        <v>8</v>
      </c>
      <c r="J3642" t="s">
        <v>78</v>
      </c>
    </row>
    <row r="3643" spans="1:10" x14ac:dyDescent="0.25">
      <c r="A3643" t="s">
        <v>249</v>
      </c>
      <c r="B3643" t="s">
        <v>205</v>
      </c>
      <c r="C3643" t="str">
        <f t="shared" si="112"/>
        <v>Mt. Vernon Square-UDC -- Wheaton</v>
      </c>
      <c r="D3643" s="1">
        <v>703</v>
      </c>
      <c r="E3643" t="s">
        <v>7</v>
      </c>
      <c r="F3643" t="s">
        <v>15</v>
      </c>
      <c r="G3643">
        <v>2</v>
      </c>
      <c r="H3643" s="1">
        <f t="shared" si="113"/>
        <v>1406</v>
      </c>
      <c r="I3643" t="s">
        <v>8</v>
      </c>
      <c r="J3643" t="s">
        <v>78</v>
      </c>
    </row>
    <row r="3644" spans="1:10" x14ac:dyDescent="0.25">
      <c r="A3644" t="s">
        <v>249</v>
      </c>
      <c r="B3644" t="s">
        <v>206</v>
      </c>
      <c r="C3644" t="str">
        <f t="shared" si="112"/>
        <v>Mt. Vernon Square-UDC -- White Flint</v>
      </c>
      <c r="D3644" s="1">
        <v>243</v>
      </c>
      <c r="E3644" t="s">
        <v>7</v>
      </c>
      <c r="F3644" t="s">
        <v>15</v>
      </c>
      <c r="G3644">
        <v>2</v>
      </c>
      <c r="H3644" s="1">
        <f t="shared" si="113"/>
        <v>486</v>
      </c>
      <c r="I3644" t="s">
        <v>8</v>
      </c>
      <c r="J3644" t="s">
        <v>78</v>
      </c>
    </row>
    <row r="3645" spans="1:10" x14ac:dyDescent="0.25">
      <c r="A3645" t="s">
        <v>249</v>
      </c>
      <c r="B3645" t="s">
        <v>207</v>
      </c>
      <c r="C3645" t="str">
        <f t="shared" si="112"/>
        <v>Mt. Vernon Square-UDC -- Wiehle</v>
      </c>
      <c r="D3645" s="1">
        <v>921</v>
      </c>
      <c r="E3645" t="s">
        <v>7</v>
      </c>
      <c r="F3645" t="s">
        <v>125</v>
      </c>
      <c r="G3645">
        <v>2</v>
      </c>
      <c r="H3645" s="1">
        <f t="shared" si="113"/>
        <v>1842</v>
      </c>
      <c r="I3645" t="s">
        <v>8</v>
      </c>
      <c r="J3645" t="s">
        <v>78</v>
      </c>
    </row>
    <row r="3646" spans="1:10" x14ac:dyDescent="0.25">
      <c r="A3646" t="s">
        <v>250</v>
      </c>
      <c r="B3646" t="s">
        <v>0</v>
      </c>
      <c r="C3646" t="str">
        <f t="shared" si="112"/>
        <v>Navy Yard -- Addison Road</v>
      </c>
      <c r="D3646" s="1">
        <v>333</v>
      </c>
      <c r="E3646" t="s">
        <v>4</v>
      </c>
      <c r="F3646" t="s">
        <v>1</v>
      </c>
      <c r="G3646">
        <v>2</v>
      </c>
      <c r="H3646" s="1">
        <f t="shared" si="113"/>
        <v>666</v>
      </c>
      <c r="I3646" t="s">
        <v>8</v>
      </c>
      <c r="J3646" t="s">
        <v>78</v>
      </c>
    </row>
    <row r="3647" spans="1:10" x14ac:dyDescent="0.25">
      <c r="A3647" t="s">
        <v>250</v>
      </c>
      <c r="B3647" t="s">
        <v>14</v>
      </c>
      <c r="C3647" t="str">
        <f t="shared" si="112"/>
        <v>Navy Yard -- Bethesda</v>
      </c>
      <c r="D3647" s="1">
        <v>2056</v>
      </c>
      <c r="E3647" t="s">
        <v>4</v>
      </c>
      <c r="F3647" t="s">
        <v>15</v>
      </c>
      <c r="G3647">
        <v>2</v>
      </c>
      <c r="H3647" s="1">
        <f t="shared" si="113"/>
        <v>4112</v>
      </c>
      <c r="I3647" t="s">
        <v>8</v>
      </c>
      <c r="J3647" t="s">
        <v>78</v>
      </c>
    </row>
    <row r="3648" spans="1:10" x14ac:dyDescent="0.25">
      <c r="A3648" t="s">
        <v>250</v>
      </c>
      <c r="B3648" t="s">
        <v>19</v>
      </c>
      <c r="C3648" t="str">
        <f t="shared" si="112"/>
        <v>Navy Yard -- Branch Avenue</v>
      </c>
      <c r="D3648" s="1">
        <v>4374</v>
      </c>
      <c r="E3648" t="s">
        <v>4</v>
      </c>
      <c r="F3648" t="s">
        <v>4</v>
      </c>
      <c r="G3648">
        <v>1</v>
      </c>
      <c r="H3648" s="1">
        <f t="shared" si="113"/>
        <v>4374</v>
      </c>
      <c r="I3648" t="s">
        <v>8</v>
      </c>
      <c r="J3648" t="s">
        <v>78</v>
      </c>
    </row>
    <row r="3649" spans="1:10" x14ac:dyDescent="0.25">
      <c r="A3649" t="s">
        <v>250</v>
      </c>
      <c r="B3649" t="s">
        <v>24</v>
      </c>
      <c r="C3649" t="str">
        <f t="shared" si="112"/>
        <v>Navy Yard -- Cheverly</v>
      </c>
      <c r="D3649" s="1">
        <v>311</v>
      </c>
      <c r="E3649" t="s">
        <v>4</v>
      </c>
      <c r="F3649" t="s">
        <v>25</v>
      </c>
      <c r="G3649">
        <v>2</v>
      </c>
      <c r="H3649" s="1">
        <f t="shared" si="113"/>
        <v>622</v>
      </c>
      <c r="I3649" t="s">
        <v>8</v>
      </c>
      <c r="J3649" t="s">
        <v>78</v>
      </c>
    </row>
    <row r="3650" spans="1:10" x14ac:dyDescent="0.25">
      <c r="A3650" t="s">
        <v>250</v>
      </c>
      <c r="B3650" t="s">
        <v>28</v>
      </c>
      <c r="C3650" t="str">
        <f t="shared" ref="C3650:C3713" si="114">(A3650&amp;" -- "&amp;B3650)</f>
        <v>Navy Yard -- College Park-U of MD</v>
      </c>
      <c r="D3650" s="1">
        <v>1961</v>
      </c>
      <c r="E3650" t="s">
        <v>4</v>
      </c>
      <c r="F3650" t="s">
        <v>4</v>
      </c>
      <c r="G3650">
        <v>1</v>
      </c>
      <c r="H3650" s="1">
        <f t="shared" ref="H3650:H3713" si="115">D3650*G3650</f>
        <v>1961</v>
      </c>
      <c r="I3650" t="s">
        <v>8</v>
      </c>
      <c r="J3650" t="s">
        <v>78</v>
      </c>
    </row>
    <row r="3651" spans="1:10" x14ac:dyDescent="0.25">
      <c r="A3651" t="s">
        <v>250</v>
      </c>
      <c r="B3651" t="s">
        <v>269</v>
      </c>
      <c r="C3651" t="str">
        <f t="shared" si="114"/>
        <v>Navy Yard -- Dunn Loring</v>
      </c>
      <c r="D3651" s="1">
        <v>1058</v>
      </c>
      <c r="E3651" t="s">
        <v>4</v>
      </c>
      <c r="F3651" t="s">
        <v>25</v>
      </c>
      <c r="G3651">
        <v>2</v>
      </c>
      <c r="H3651" s="1">
        <f t="shared" si="115"/>
        <v>2116</v>
      </c>
      <c r="I3651" t="s">
        <v>8</v>
      </c>
      <c r="J3651" t="s">
        <v>78</v>
      </c>
    </row>
    <row r="3652" spans="1:10" x14ac:dyDescent="0.25">
      <c r="A3652" t="s">
        <v>250</v>
      </c>
      <c r="B3652" t="s">
        <v>115</v>
      </c>
      <c r="C3652" t="str">
        <f t="shared" si="114"/>
        <v>Navy Yard -- Forest Glen</v>
      </c>
      <c r="D3652" s="1">
        <v>803</v>
      </c>
      <c r="E3652" t="s">
        <v>4</v>
      </c>
      <c r="F3652" t="s">
        <v>15</v>
      </c>
      <c r="G3652">
        <v>2</v>
      </c>
      <c r="H3652" s="1">
        <f t="shared" si="115"/>
        <v>1606</v>
      </c>
      <c r="I3652" t="s">
        <v>8</v>
      </c>
      <c r="J3652" t="s">
        <v>78</v>
      </c>
    </row>
    <row r="3653" spans="1:10" x14ac:dyDescent="0.25">
      <c r="A3653" t="s">
        <v>250</v>
      </c>
      <c r="B3653" t="s">
        <v>118</v>
      </c>
      <c r="C3653" t="str">
        <f t="shared" si="114"/>
        <v>Navy Yard -- Franconia-Springfield</v>
      </c>
      <c r="D3653" s="1">
        <v>2540</v>
      </c>
      <c r="E3653" t="s">
        <v>4</v>
      </c>
      <c r="F3653" t="s">
        <v>10</v>
      </c>
      <c r="G3653">
        <v>2</v>
      </c>
      <c r="H3653" s="1">
        <f t="shared" si="115"/>
        <v>5080</v>
      </c>
      <c r="I3653" t="s">
        <v>8</v>
      </c>
      <c r="J3653" t="s">
        <v>78</v>
      </c>
    </row>
    <row r="3654" spans="1:10" x14ac:dyDescent="0.25">
      <c r="A3654" t="s">
        <v>250</v>
      </c>
      <c r="B3654" t="s">
        <v>122</v>
      </c>
      <c r="C3654" t="str">
        <f t="shared" si="114"/>
        <v>Navy Yard -- Glenmont</v>
      </c>
      <c r="D3654" s="1">
        <v>2095</v>
      </c>
      <c r="E3654" t="s">
        <v>4</v>
      </c>
      <c r="F3654" t="s">
        <v>15</v>
      </c>
      <c r="G3654">
        <v>2</v>
      </c>
      <c r="H3654" s="1">
        <f t="shared" si="115"/>
        <v>4190</v>
      </c>
      <c r="I3654" t="s">
        <v>8</v>
      </c>
      <c r="J3654" t="s">
        <v>78</v>
      </c>
    </row>
    <row r="3655" spans="1:10" x14ac:dyDescent="0.25">
      <c r="A3655" t="s">
        <v>250</v>
      </c>
      <c r="B3655" t="s">
        <v>123</v>
      </c>
      <c r="C3655" t="str">
        <f t="shared" si="114"/>
        <v>Navy Yard -- Greenbelt</v>
      </c>
      <c r="D3655" s="1">
        <v>3617</v>
      </c>
      <c r="E3655" t="s">
        <v>4</v>
      </c>
      <c r="F3655" t="s">
        <v>4</v>
      </c>
      <c r="G3655">
        <v>1</v>
      </c>
      <c r="H3655" s="1">
        <f t="shared" si="115"/>
        <v>3617</v>
      </c>
      <c r="I3655" t="s">
        <v>8</v>
      </c>
      <c r="J3655" t="s">
        <v>78</v>
      </c>
    </row>
    <row r="3656" spans="1:10" x14ac:dyDescent="0.25">
      <c r="A3656" t="s">
        <v>250</v>
      </c>
      <c r="B3656" t="s">
        <v>124</v>
      </c>
      <c r="C3656" t="str">
        <f t="shared" si="114"/>
        <v>Navy Yard -- Greensboro</v>
      </c>
      <c r="D3656" s="1">
        <v>193</v>
      </c>
      <c r="E3656" t="s">
        <v>4</v>
      </c>
      <c r="F3656" t="s">
        <v>125</v>
      </c>
      <c r="G3656">
        <v>2</v>
      </c>
      <c r="H3656" s="1">
        <f t="shared" si="115"/>
        <v>386</v>
      </c>
      <c r="I3656" t="s">
        <v>8</v>
      </c>
      <c r="J3656" t="s">
        <v>78</v>
      </c>
    </row>
    <row r="3657" spans="1:10" x14ac:dyDescent="0.25">
      <c r="A3657" t="s">
        <v>250</v>
      </c>
      <c r="B3657" t="s">
        <v>126</v>
      </c>
      <c r="C3657" t="str">
        <f t="shared" si="114"/>
        <v>Navy Yard -- Grosvenor</v>
      </c>
      <c r="D3657" s="1">
        <v>1491</v>
      </c>
      <c r="E3657" t="s">
        <v>4</v>
      </c>
      <c r="F3657" t="s">
        <v>15</v>
      </c>
      <c r="G3657">
        <v>2</v>
      </c>
      <c r="H3657" s="1">
        <f t="shared" si="115"/>
        <v>2982</v>
      </c>
      <c r="I3657" t="s">
        <v>8</v>
      </c>
      <c r="J3657" t="s">
        <v>78</v>
      </c>
    </row>
    <row r="3658" spans="1:10" x14ac:dyDescent="0.25">
      <c r="A3658" t="s">
        <v>250</v>
      </c>
      <c r="B3658" t="s">
        <v>127</v>
      </c>
      <c r="C3658" t="str">
        <f t="shared" si="114"/>
        <v>Navy Yard -- Huntington</v>
      </c>
      <c r="D3658" s="1">
        <v>3092</v>
      </c>
      <c r="E3658" t="s">
        <v>4</v>
      </c>
      <c r="F3658" t="s">
        <v>274</v>
      </c>
      <c r="G3658">
        <v>2</v>
      </c>
      <c r="H3658" s="1">
        <f t="shared" si="115"/>
        <v>6184</v>
      </c>
      <c r="I3658" t="s">
        <v>8</v>
      </c>
      <c r="J3658" t="s">
        <v>78</v>
      </c>
    </row>
    <row r="3659" spans="1:10" x14ac:dyDescent="0.25">
      <c r="A3659" t="s">
        <v>250</v>
      </c>
      <c r="B3659" t="s">
        <v>130</v>
      </c>
      <c r="C3659" t="str">
        <f t="shared" si="114"/>
        <v>Navy Yard -- Landover</v>
      </c>
      <c r="D3659" s="1">
        <v>421</v>
      </c>
      <c r="E3659" t="s">
        <v>4</v>
      </c>
      <c r="F3659" t="s">
        <v>25</v>
      </c>
      <c r="G3659">
        <v>2</v>
      </c>
      <c r="H3659" s="1">
        <f t="shared" si="115"/>
        <v>842</v>
      </c>
      <c r="I3659" t="s">
        <v>8</v>
      </c>
      <c r="J3659" t="s">
        <v>78</v>
      </c>
    </row>
    <row r="3660" spans="1:10" x14ac:dyDescent="0.25">
      <c r="A3660" t="s">
        <v>250</v>
      </c>
      <c r="B3660" t="s">
        <v>131</v>
      </c>
      <c r="C3660" t="str">
        <f t="shared" si="114"/>
        <v>Navy Yard -- Largo Town Center</v>
      </c>
      <c r="D3660" s="1">
        <v>974</v>
      </c>
      <c r="E3660" t="s">
        <v>4</v>
      </c>
      <c r="F3660" t="s">
        <v>1</v>
      </c>
      <c r="G3660">
        <v>2</v>
      </c>
      <c r="H3660" s="1">
        <f t="shared" si="115"/>
        <v>1948</v>
      </c>
      <c r="I3660" t="s">
        <v>8</v>
      </c>
      <c r="J3660" t="s">
        <v>78</v>
      </c>
    </row>
    <row r="3661" spans="1:10" x14ac:dyDescent="0.25">
      <c r="A3661" t="s">
        <v>250</v>
      </c>
      <c r="B3661" t="s">
        <v>134</v>
      </c>
      <c r="C3661" t="str">
        <f t="shared" si="114"/>
        <v>Navy Yard -- McLean</v>
      </c>
      <c r="D3661" s="1">
        <v>236</v>
      </c>
      <c r="E3661" t="s">
        <v>4</v>
      </c>
      <c r="F3661" t="s">
        <v>125</v>
      </c>
      <c r="G3661">
        <v>2</v>
      </c>
      <c r="H3661" s="1">
        <f t="shared" si="115"/>
        <v>472</v>
      </c>
      <c r="I3661" t="s">
        <v>8</v>
      </c>
      <c r="J3661" t="s">
        <v>78</v>
      </c>
    </row>
    <row r="3662" spans="1:10" x14ac:dyDescent="0.25">
      <c r="A3662" t="s">
        <v>250</v>
      </c>
      <c r="B3662" t="s">
        <v>182</v>
      </c>
      <c r="C3662" t="str">
        <f t="shared" si="114"/>
        <v>Navy Yard -- Medical Center</v>
      </c>
      <c r="D3662" s="1">
        <v>605</v>
      </c>
      <c r="E3662" t="s">
        <v>4</v>
      </c>
      <c r="F3662" t="s">
        <v>15</v>
      </c>
      <c r="G3662">
        <v>2</v>
      </c>
      <c r="H3662" s="1">
        <f t="shared" si="115"/>
        <v>1210</v>
      </c>
      <c r="I3662" t="s">
        <v>8</v>
      </c>
      <c r="J3662" t="s">
        <v>78</v>
      </c>
    </row>
    <row r="3663" spans="1:10" x14ac:dyDescent="0.25">
      <c r="A3663" t="s">
        <v>250</v>
      </c>
      <c r="B3663" t="s">
        <v>186</v>
      </c>
      <c r="C3663" t="str">
        <f t="shared" si="114"/>
        <v>Navy Yard -- Morgan Blvd.</v>
      </c>
      <c r="D3663" s="1">
        <v>470</v>
      </c>
      <c r="E3663" t="s">
        <v>4</v>
      </c>
      <c r="F3663" t="s">
        <v>1</v>
      </c>
      <c r="G3663">
        <v>2</v>
      </c>
      <c r="H3663" s="1">
        <f t="shared" si="115"/>
        <v>940</v>
      </c>
      <c r="I3663" t="s">
        <v>8</v>
      </c>
      <c r="J3663" t="s">
        <v>78</v>
      </c>
    </row>
    <row r="3664" spans="1:10" x14ac:dyDescent="0.25">
      <c r="A3664" t="s">
        <v>250</v>
      </c>
      <c r="B3664" t="s">
        <v>251</v>
      </c>
      <c r="C3664" t="str">
        <f t="shared" si="114"/>
        <v>Navy Yard -- Naylor Road</v>
      </c>
      <c r="D3664" s="1">
        <v>1593</v>
      </c>
      <c r="E3664" t="s">
        <v>4</v>
      </c>
      <c r="F3664" t="s">
        <v>4</v>
      </c>
      <c r="G3664">
        <v>1</v>
      </c>
      <c r="H3664" s="1">
        <f t="shared" si="115"/>
        <v>1593</v>
      </c>
      <c r="I3664" t="s">
        <v>8</v>
      </c>
      <c r="J3664" t="s">
        <v>78</v>
      </c>
    </row>
    <row r="3665" spans="1:10" x14ac:dyDescent="0.25">
      <c r="A3665" t="s">
        <v>250</v>
      </c>
      <c r="B3665" t="s">
        <v>252</v>
      </c>
      <c r="C3665" t="str">
        <f t="shared" si="114"/>
        <v>Navy Yard -- New Carrollton</v>
      </c>
      <c r="D3665" s="1">
        <v>1799</v>
      </c>
      <c r="E3665" t="s">
        <v>4</v>
      </c>
      <c r="F3665" t="s">
        <v>25</v>
      </c>
      <c r="G3665">
        <v>2</v>
      </c>
      <c r="H3665" s="1">
        <f t="shared" si="115"/>
        <v>3598</v>
      </c>
      <c r="I3665" t="s">
        <v>8</v>
      </c>
      <c r="J3665" t="s">
        <v>78</v>
      </c>
    </row>
    <row r="3666" spans="1:10" x14ac:dyDescent="0.25">
      <c r="A3666" t="s">
        <v>250</v>
      </c>
      <c r="B3666" t="s">
        <v>159</v>
      </c>
      <c r="C3666" t="str">
        <f t="shared" si="114"/>
        <v>Navy Yard -- Prince George's Plaza</v>
      </c>
      <c r="D3666" s="1">
        <v>1500</v>
      </c>
      <c r="E3666" t="s">
        <v>4</v>
      </c>
      <c r="F3666" t="s">
        <v>4</v>
      </c>
      <c r="G3666">
        <v>1</v>
      </c>
      <c r="H3666" s="1">
        <f t="shared" si="115"/>
        <v>1500</v>
      </c>
      <c r="I3666" t="s">
        <v>8</v>
      </c>
      <c r="J3666" t="s">
        <v>78</v>
      </c>
    </row>
    <row r="3667" spans="1:10" x14ac:dyDescent="0.25">
      <c r="A3667" t="s">
        <v>250</v>
      </c>
      <c r="B3667" t="s">
        <v>162</v>
      </c>
      <c r="C3667" t="str">
        <f t="shared" si="114"/>
        <v>Navy Yard -- Rockville</v>
      </c>
      <c r="D3667" s="1">
        <v>709</v>
      </c>
      <c r="E3667" t="s">
        <v>4</v>
      </c>
      <c r="F3667" t="s">
        <v>15</v>
      </c>
      <c r="G3667">
        <v>2</v>
      </c>
      <c r="H3667" s="1">
        <f t="shared" si="115"/>
        <v>1418</v>
      </c>
      <c r="I3667" t="s">
        <v>8</v>
      </c>
      <c r="J3667" t="s">
        <v>78</v>
      </c>
    </row>
    <row r="3668" spans="1:10" x14ac:dyDescent="0.25">
      <c r="A3668" t="s">
        <v>250</v>
      </c>
      <c r="B3668" t="s">
        <v>164</v>
      </c>
      <c r="C3668" t="str">
        <f t="shared" si="114"/>
        <v>Navy Yard -- Shady Grove</v>
      </c>
      <c r="D3668" s="1">
        <v>3585</v>
      </c>
      <c r="E3668" t="s">
        <v>4</v>
      </c>
      <c r="F3668" t="s">
        <v>15</v>
      </c>
      <c r="G3668">
        <v>2</v>
      </c>
      <c r="H3668" s="1">
        <f t="shared" si="115"/>
        <v>7170</v>
      </c>
      <c r="I3668" t="s">
        <v>8</v>
      </c>
      <c r="J3668" t="s">
        <v>78</v>
      </c>
    </row>
    <row r="3669" spans="1:10" x14ac:dyDescent="0.25">
      <c r="A3669" t="s">
        <v>250</v>
      </c>
      <c r="B3669" t="s">
        <v>166</v>
      </c>
      <c r="C3669" t="str">
        <f t="shared" si="114"/>
        <v>Navy Yard -- Silver Spring</v>
      </c>
      <c r="D3669" s="1">
        <v>2534</v>
      </c>
      <c r="E3669" t="s">
        <v>4</v>
      </c>
      <c r="F3669" t="s">
        <v>15</v>
      </c>
      <c r="G3669">
        <v>2</v>
      </c>
      <c r="H3669" s="1">
        <f t="shared" si="115"/>
        <v>5068</v>
      </c>
      <c r="I3669" t="s">
        <v>8</v>
      </c>
      <c r="J3669" t="s">
        <v>78</v>
      </c>
    </row>
    <row r="3670" spans="1:10" x14ac:dyDescent="0.25">
      <c r="A3670" t="s">
        <v>250</v>
      </c>
      <c r="B3670" t="s">
        <v>169</v>
      </c>
      <c r="C3670" t="str">
        <f t="shared" si="114"/>
        <v>Navy Yard -- Spring Hill</v>
      </c>
      <c r="D3670" s="1">
        <v>188</v>
      </c>
      <c r="E3670" t="s">
        <v>4</v>
      </c>
      <c r="F3670" t="s">
        <v>125</v>
      </c>
      <c r="G3670">
        <v>2</v>
      </c>
      <c r="H3670" s="1">
        <f t="shared" si="115"/>
        <v>376</v>
      </c>
      <c r="I3670" t="s">
        <v>8</v>
      </c>
      <c r="J3670" t="s">
        <v>78</v>
      </c>
    </row>
    <row r="3671" spans="1:10" x14ac:dyDescent="0.25">
      <c r="A3671" t="s">
        <v>250</v>
      </c>
      <c r="B3671" t="s">
        <v>171</v>
      </c>
      <c r="C3671" t="str">
        <f t="shared" si="114"/>
        <v>Navy Yard -- Suitland</v>
      </c>
      <c r="D3671" s="1">
        <v>3801</v>
      </c>
      <c r="E3671" t="s">
        <v>4</v>
      </c>
      <c r="F3671" t="s">
        <v>4</v>
      </c>
      <c r="G3671">
        <v>1</v>
      </c>
      <c r="H3671" s="1">
        <f t="shared" si="115"/>
        <v>3801</v>
      </c>
      <c r="I3671" t="s">
        <v>8</v>
      </c>
      <c r="J3671" t="s">
        <v>78</v>
      </c>
    </row>
    <row r="3672" spans="1:10" x14ac:dyDescent="0.25">
      <c r="A3672" t="s">
        <v>250</v>
      </c>
      <c r="B3672" t="s">
        <v>62</v>
      </c>
      <c r="C3672" t="str">
        <f t="shared" si="114"/>
        <v>Navy Yard -- Twinbrook</v>
      </c>
      <c r="D3672" s="1">
        <v>680</v>
      </c>
      <c r="E3672" t="s">
        <v>4</v>
      </c>
      <c r="F3672" t="s">
        <v>15</v>
      </c>
      <c r="G3672">
        <v>2</v>
      </c>
      <c r="H3672" s="1">
        <f t="shared" si="115"/>
        <v>1360</v>
      </c>
      <c r="I3672" t="s">
        <v>8</v>
      </c>
      <c r="J3672" t="s">
        <v>78</v>
      </c>
    </row>
    <row r="3673" spans="1:10" x14ac:dyDescent="0.25">
      <c r="A3673" t="s">
        <v>250</v>
      </c>
      <c r="B3673" t="s">
        <v>63</v>
      </c>
      <c r="C3673" t="str">
        <f t="shared" si="114"/>
        <v>Navy Yard -- Tysons Corner</v>
      </c>
      <c r="D3673" s="1">
        <v>441</v>
      </c>
      <c r="E3673" t="s">
        <v>4</v>
      </c>
      <c r="F3673" t="s">
        <v>125</v>
      </c>
      <c r="G3673">
        <v>2</v>
      </c>
      <c r="H3673" s="1">
        <f t="shared" si="115"/>
        <v>882</v>
      </c>
      <c r="I3673" t="s">
        <v>8</v>
      </c>
      <c r="J3673" t="s">
        <v>78</v>
      </c>
    </row>
    <row r="3674" spans="1:10" x14ac:dyDescent="0.25">
      <c r="A3674" t="s">
        <v>250</v>
      </c>
      <c r="B3674" t="s">
        <v>200</v>
      </c>
      <c r="C3674" t="str">
        <f t="shared" si="114"/>
        <v>Navy Yard -- Vienna</v>
      </c>
      <c r="D3674" s="1">
        <v>3750</v>
      </c>
      <c r="E3674" t="s">
        <v>4</v>
      </c>
      <c r="F3674" t="s">
        <v>25</v>
      </c>
      <c r="G3674">
        <v>2</v>
      </c>
      <c r="H3674" s="1">
        <f t="shared" si="115"/>
        <v>7500</v>
      </c>
      <c r="I3674" t="s">
        <v>8</v>
      </c>
      <c r="J3674" t="s">
        <v>78</v>
      </c>
    </row>
    <row r="3675" spans="1:10" x14ac:dyDescent="0.25">
      <c r="A3675" t="s">
        <v>250</v>
      </c>
      <c r="B3675" t="s">
        <v>203</v>
      </c>
      <c r="C3675" t="str">
        <f t="shared" si="114"/>
        <v>Navy Yard -- West Falls Church</v>
      </c>
      <c r="D3675" s="1">
        <v>936</v>
      </c>
      <c r="E3675" t="s">
        <v>4</v>
      </c>
      <c r="F3675" t="s">
        <v>25</v>
      </c>
      <c r="G3675">
        <v>2</v>
      </c>
      <c r="H3675" s="1">
        <f t="shared" si="115"/>
        <v>1872</v>
      </c>
      <c r="I3675" t="s">
        <v>8</v>
      </c>
      <c r="J3675" t="s">
        <v>78</v>
      </c>
    </row>
    <row r="3676" spans="1:10" x14ac:dyDescent="0.25">
      <c r="A3676" t="s">
        <v>250</v>
      </c>
      <c r="B3676" t="s">
        <v>204</v>
      </c>
      <c r="C3676" t="str">
        <f t="shared" si="114"/>
        <v>Navy Yard -- West Hyattsville</v>
      </c>
      <c r="D3676" s="1">
        <v>1322</v>
      </c>
      <c r="E3676" t="s">
        <v>4</v>
      </c>
      <c r="F3676" t="s">
        <v>4</v>
      </c>
      <c r="G3676">
        <v>1</v>
      </c>
      <c r="H3676" s="1">
        <f t="shared" si="115"/>
        <v>1322</v>
      </c>
      <c r="I3676" t="s">
        <v>8</v>
      </c>
      <c r="J3676" t="s">
        <v>78</v>
      </c>
    </row>
    <row r="3677" spans="1:10" x14ac:dyDescent="0.25">
      <c r="A3677" t="s">
        <v>250</v>
      </c>
      <c r="B3677" t="s">
        <v>205</v>
      </c>
      <c r="C3677" t="str">
        <f t="shared" si="114"/>
        <v>Navy Yard -- Wheaton</v>
      </c>
      <c r="D3677" s="1">
        <v>1107</v>
      </c>
      <c r="E3677" t="s">
        <v>4</v>
      </c>
      <c r="F3677" t="s">
        <v>15</v>
      </c>
      <c r="G3677">
        <v>2</v>
      </c>
      <c r="H3677" s="1">
        <f t="shared" si="115"/>
        <v>2214</v>
      </c>
      <c r="I3677" t="s">
        <v>8</v>
      </c>
      <c r="J3677" t="s">
        <v>78</v>
      </c>
    </row>
    <row r="3678" spans="1:10" x14ac:dyDescent="0.25">
      <c r="A3678" t="s">
        <v>250</v>
      </c>
      <c r="B3678" t="s">
        <v>206</v>
      </c>
      <c r="C3678" t="str">
        <f t="shared" si="114"/>
        <v>Navy Yard -- White Flint</v>
      </c>
      <c r="D3678" s="1">
        <v>515</v>
      </c>
      <c r="E3678" t="s">
        <v>4</v>
      </c>
      <c r="F3678" t="s">
        <v>15</v>
      </c>
      <c r="G3678">
        <v>2</v>
      </c>
      <c r="H3678" s="1">
        <f t="shared" si="115"/>
        <v>1030</v>
      </c>
      <c r="I3678" t="s">
        <v>8</v>
      </c>
      <c r="J3678" t="s">
        <v>78</v>
      </c>
    </row>
    <row r="3679" spans="1:10" x14ac:dyDescent="0.25">
      <c r="A3679" t="s">
        <v>250</v>
      </c>
      <c r="B3679" t="s">
        <v>207</v>
      </c>
      <c r="C3679" t="str">
        <f t="shared" si="114"/>
        <v>Navy Yard -- Wiehle</v>
      </c>
      <c r="D3679" s="1">
        <v>2914</v>
      </c>
      <c r="E3679" t="s">
        <v>4</v>
      </c>
      <c r="F3679" t="s">
        <v>125</v>
      </c>
      <c r="G3679">
        <v>2</v>
      </c>
      <c r="H3679" s="1">
        <f t="shared" si="115"/>
        <v>5828</v>
      </c>
      <c r="I3679" t="s">
        <v>8</v>
      </c>
      <c r="J3679" t="s">
        <v>78</v>
      </c>
    </row>
    <row r="3680" spans="1:10" x14ac:dyDescent="0.25">
      <c r="A3680" t="s">
        <v>251</v>
      </c>
      <c r="B3680" t="s">
        <v>6</v>
      </c>
      <c r="C3680" t="str">
        <f t="shared" si="114"/>
        <v>Naylor Road -- Archives-Navy Memorial</v>
      </c>
      <c r="D3680" s="1">
        <v>2823</v>
      </c>
      <c r="E3680" t="s">
        <v>4</v>
      </c>
      <c r="F3680" t="s">
        <v>7</v>
      </c>
      <c r="G3680">
        <v>1</v>
      </c>
      <c r="H3680" s="1">
        <f t="shared" si="115"/>
        <v>2823</v>
      </c>
      <c r="I3680" t="s">
        <v>8</v>
      </c>
      <c r="J3680" t="s">
        <v>78</v>
      </c>
    </row>
    <row r="3681" spans="1:10" x14ac:dyDescent="0.25">
      <c r="A3681" t="s">
        <v>251</v>
      </c>
      <c r="B3681" t="s">
        <v>22</v>
      </c>
      <c r="C3681" t="str">
        <f t="shared" si="114"/>
        <v>Naylor Road -- Capitol South</v>
      </c>
      <c r="D3681" s="1">
        <v>462</v>
      </c>
      <c r="E3681" t="s">
        <v>4</v>
      </c>
      <c r="F3681" t="s">
        <v>23</v>
      </c>
      <c r="G3681">
        <v>2</v>
      </c>
      <c r="H3681" s="1">
        <f t="shared" si="115"/>
        <v>924</v>
      </c>
      <c r="I3681" t="s">
        <v>8</v>
      </c>
      <c r="J3681" t="s">
        <v>78</v>
      </c>
    </row>
    <row r="3682" spans="1:10" x14ac:dyDescent="0.25">
      <c r="A3682" t="s">
        <v>251</v>
      </c>
      <c r="B3682" t="s">
        <v>27</v>
      </c>
      <c r="C3682" t="str">
        <f t="shared" si="114"/>
        <v>Naylor Road -- Cleveland Park</v>
      </c>
      <c r="D3682" s="1">
        <v>135</v>
      </c>
      <c r="E3682" t="s">
        <v>4</v>
      </c>
      <c r="F3682" t="s">
        <v>15</v>
      </c>
      <c r="G3682">
        <v>2</v>
      </c>
      <c r="H3682" s="1">
        <f t="shared" si="115"/>
        <v>270</v>
      </c>
      <c r="I3682" t="s">
        <v>8</v>
      </c>
      <c r="J3682" t="s">
        <v>78</v>
      </c>
    </row>
    <row r="3683" spans="1:10" x14ac:dyDescent="0.25">
      <c r="A3683" t="s">
        <v>251</v>
      </c>
      <c r="B3683" t="s">
        <v>154</v>
      </c>
      <c r="C3683" t="str">
        <f t="shared" si="114"/>
        <v>Naylor Road -- Columbia Heights</v>
      </c>
      <c r="D3683" s="1">
        <v>3163</v>
      </c>
      <c r="E3683" t="s">
        <v>4</v>
      </c>
      <c r="F3683" t="s">
        <v>7</v>
      </c>
      <c r="G3683">
        <v>1</v>
      </c>
      <c r="H3683" s="1">
        <f t="shared" si="115"/>
        <v>3163</v>
      </c>
      <c r="I3683" t="s">
        <v>8</v>
      </c>
      <c r="J3683" t="s">
        <v>78</v>
      </c>
    </row>
    <row r="3684" spans="1:10" x14ac:dyDescent="0.25">
      <c r="A3684" t="s">
        <v>251</v>
      </c>
      <c r="B3684" t="s">
        <v>270</v>
      </c>
      <c r="C3684" t="str">
        <f t="shared" si="114"/>
        <v>Naylor Road -- Dupont Circle</v>
      </c>
      <c r="D3684" s="1">
        <v>1403</v>
      </c>
      <c r="E3684" t="s">
        <v>4</v>
      </c>
      <c r="F3684" t="s">
        <v>15</v>
      </c>
      <c r="G3684">
        <v>2</v>
      </c>
      <c r="H3684" s="1">
        <f t="shared" si="115"/>
        <v>2806</v>
      </c>
      <c r="I3684" t="s">
        <v>8</v>
      </c>
      <c r="J3684" t="s">
        <v>78</v>
      </c>
    </row>
    <row r="3685" spans="1:10" x14ac:dyDescent="0.25">
      <c r="A3685" t="s">
        <v>251</v>
      </c>
      <c r="B3685" t="s">
        <v>272</v>
      </c>
      <c r="C3685" t="str">
        <f t="shared" si="114"/>
        <v>Naylor Road -- Eastern Market</v>
      </c>
      <c r="D3685" s="1">
        <v>187</v>
      </c>
      <c r="E3685" t="s">
        <v>4</v>
      </c>
      <c r="F3685" t="s">
        <v>23</v>
      </c>
      <c r="G3685">
        <v>2</v>
      </c>
      <c r="H3685" s="1">
        <f t="shared" si="115"/>
        <v>374</v>
      </c>
      <c r="I3685" t="s">
        <v>8</v>
      </c>
      <c r="J3685" t="s">
        <v>78</v>
      </c>
    </row>
    <row r="3686" spans="1:10" x14ac:dyDescent="0.25">
      <c r="A3686" t="s">
        <v>251</v>
      </c>
      <c r="B3686" t="s">
        <v>275</v>
      </c>
      <c r="C3686" t="str">
        <f t="shared" si="114"/>
        <v>Naylor Road -- Farragut North</v>
      </c>
      <c r="D3686" s="1">
        <v>1584</v>
      </c>
      <c r="E3686" t="s">
        <v>4</v>
      </c>
      <c r="F3686" t="s">
        <v>15</v>
      </c>
      <c r="G3686">
        <v>2</v>
      </c>
      <c r="H3686" s="1">
        <f t="shared" si="115"/>
        <v>3168</v>
      </c>
      <c r="I3686" t="s">
        <v>8</v>
      </c>
      <c r="J3686" t="s">
        <v>78</v>
      </c>
    </row>
    <row r="3687" spans="1:10" x14ac:dyDescent="0.25">
      <c r="A3687" t="s">
        <v>251</v>
      </c>
      <c r="B3687" t="s">
        <v>276</v>
      </c>
      <c r="C3687" t="str">
        <f t="shared" si="114"/>
        <v>Naylor Road -- Farragut West</v>
      </c>
      <c r="D3687" s="1">
        <v>2470</v>
      </c>
      <c r="E3687" t="s">
        <v>4</v>
      </c>
      <c r="F3687" t="s">
        <v>23</v>
      </c>
      <c r="G3687">
        <v>2</v>
      </c>
      <c r="H3687" s="1">
        <f t="shared" si="115"/>
        <v>4940</v>
      </c>
      <c r="I3687" t="s">
        <v>8</v>
      </c>
      <c r="J3687" t="s">
        <v>78</v>
      </c>
    </row>
    <row r="3688" spans="1:10" x14ac:dyDescent="0.25">
      <c r="A3688" t="s">
        <v>251</v>
      </c>
      <c r="B3688" t="s">
        <v>277</v>
      </c>
      <c r="C3688" t="str">
        <f t="shared" si="114"/>
        <v>Naylor Road -- Federal Center SW</v>
      </c>
      <c r="D3688" s="1">
        <v>361</v>
      </c>
      <c r="E3688" t="s">
        <v>4</v>
      </c>
      <c r="F3688" t="s">
        <v>23</v>
      </c>
      <c r="G3688">
        <v>2</v>
      </c>
      <c r="H3688" s="1">
        <f t="shared" si="115"/>
        <v>722</v>
      </c>
      <c r="I3688" t="s">
        <v>8</v>
      </c>
      <c r="J3688" t="s">
        <v>78</v>
      </c>
    </row>
    <row r="3689" spans="1:10" x14ac:dyDescent="0.25">
      <c r="A3689" t="s">
        <v>251</v>
      </c>
      <c r="B3689" t="s">
        <v>278</v>
      </c>
      <c r="C3689" t="str">
        <f t="shared" si="114"/>
        <v>Naylor Road -- Federal Triangle</v>
      </c>
      <c r="D3689" s="1">
        <v>876</v>
      </c>
      <c r="E3689" t="s">
        <v>4</v>
      </c>
      <c r="F3689" t="s">
        <v>23</v>
      </c>
      <c r="G3689">
        <v>2</v>
      </c>
      <c r="H3689" s="1">
        <f t="shared" si="115"/>
        <v>1752</v>
      </c>
      <c r="I3689" t="s">
        <v>8</v>
      </c>
      <c r="J3689" t="s">
        <v>78</v>
      </c>
    </row>
    <row r="3690" spans="1:10" x14ac:dyDescent="0.25">
      <c r="A3690" t="s">
        <v>251</v>
      </c>
      <c r="B3690" t="s">
        <v>279</v>
      </c>
      <c r="C3690" t="str">
        <f t="shared" si="114"/>
        <v>Naylor Road -- Foggy Bottom</v>
      </c>
      <c r="D3690" s="1">
        <v>2216</v>
      </c>
      <c r="E3690" t="s">
        <v>4</v>
      </c>
      <c r="F3690" t="s">
        <v>23</v>
      </c>
      <c r="G3690">
        <v>2</v>
      </c>
      <c r="H3690" s="1">
        <f t="shared" si="115"/>
        <v>4432</v>
      </c>
      <c r="I3690" t="s">
        <v>8</v>
      </c>
      <c r="J3690" t="s">
        <v>78</v>
      </c>
    </row>
    <row r="3691" spans="1:10" x14ac:dyDescent="0.25">
      <c r="A3691" t="s">
        <v>251</v>
      </c>
      <c r="B3691" t="s">
        <v>120</v>
      </c>
      <c r="C3691" t="str">
        <f t="shared" si="114"/>
        <v>Naylor Road -- Gallery Place-Chinatown</v>
      </c>
      <c r="D3691" s="1">
        <v>4662</v>
      </c>
      <c r="E3691" t="s">
        <v>4</v>
      </c>
      <c r="F3691" t="s">
        <v>117</v>
      </c>
      <c r="G3691">
        <v>1</v>
      </c>
      <c r="H3691" s="1">
        <f t="shared" si="115"/>
        <v>4662</v>
      </c>
      <c r="I3691" t="s">
        <v>8</v>
      </c>
      <c r="J3691" t="s">
        <v>78</v>
      </c>
    </row>
    <row r="3692" spans="1:10" x14ac:dyDescent="0.25">
      <c r="A3692" t="s">
        <v>251</v>
      </c>
      <c r="B3692" t="s">
        <v>121</v>
      </c>
      <c r="C3692" t="str">
        <f t="shared" si="114"/>
        <v>Naylor Road -- Georgia Avenue-Petworth</v>
      </c>
      <c r="D3692" s="1">
        <v>1266</v>
      </c>
      <c r="E3692" t="s">
        <v>4</v>
      </c>
      <c r="F3692" t="s">
        <v>7</v>
      </c>
      <c r="G3692">
        <v>1</v>
      </c>
      <c r="H3692" s="1">
        <f t="shared" si="115"/>
        <v>1266</v>
      </c>
      <c r="I3692" t="s">
        <v>8</v>
      </c>
      <c r="J3692" t="s">
        <v>78</v>
      </c>
    </row>
    <row r="3693" spans="1:10" x14ac:dyDescent="0.25">
      <c r="A3693" t="s">
        <v>251</v>
      </c>
      <c r="B3693" t="s">
        <v>128</v>
      </c>
      <c r="C3693" t="str">
        <f t="shared" si="114"/>
        <v>Naylor Road -- Judiciary Square</v>
      </c>
      <c r="D3693" s="1">
        <v>655</v>
      </c>
      <c r="E3693" t="s">
        <v>4</v>
      </c>
      <c r="F3693" t="s">
        <v>15</v>
      </c>
      <c r="G3693">
        <v>2</v>
      </c>
      <c r="H3693" s="1">
        <f t="shared" si="115"/>
        <v>1310</v>
      </c>
      <c r="I3693" t="s">
        <v>8</v>
      </c>
      <c r="J3693" t="s">
        <v>78</v>
      </c>
    </row>
    <row r="3694" spans="1:10" x14ac:dyDescent="0.25">
      <c r="A3694" t="s">
        <v>251</v>
      </c>
      <c r="B3694" t="s">
        <v>132</v>
      </c>
      <c r="C3694" t="str">
        <f t="shared" si="114"/>
        <v>Naylor Road -- L'Enfant Plaza</v>
      </c>
      <c r="D3694" s="1">
        <v>2482</v>
      </c>
      <c r="E3694" t="s">
        <v>4</v>
      </c>
      <c r="F3694" t="s">
        <v>133</v>
      </c>
      <c r="G3694">
        <v>1</v>
      </c>
      <c r="H3694" s="1">
        <f t="shared" si="115"/>
        <v>2482</v>
      </c>
      <c r="I3694" t="s">
        <v>8</v>
      </c>
      <c r="J3694" t="s">
        <v>78</v>
      </c>
    </row>
    <row r="3695" spans="1:10" x14ac:dyDescent="0.25">
      <c r="A3695" t="s">
        <v>251</v>
      </c>
      <c r="B3695" t="s">
        <v>181</v>
      </c>
      <c r="C3695" t="str">
        <f t="shared" si="114"/>
        <v>Naylor Road -- McPherson Square</v>
      </c>
      <c r="D3695" s="1">
        <v>1661</v>
      </c>
      <c r="E3695" t="s">
        <v>4</v>
      </c>
      <c r="F3695" t="s">
        <v>23</v>
      </c>
      <c r="G3695">
        <v>2</v>
      </c>
      <c r="H3695" s="1">
        <f t="shared" si="115"/>
        <v>3322</v>
      </c>
      <c r="I3695" t="s">
        <v>8</v>
      </c>
      <c r="J3695" t="s">
        <v>78</v>
      </c>
    </row>
    <row r="3696" spans="1:10" x14ac:dyDescent="0.25">
      <c r="A3696" t="s">
        <v>251</v>
      </c>
      <c r="B3696" t="s">
        <v>183</v>
      </c>
      <c r="C3696" t="str">
        <f t="shared" si="114"/>
        <v>Naylor Road -- Metro Center</v>
      </c>
      <c r="D3696" s="1">
        <v>1457</v>
      </c>
      <c r="E3696" t="s">
        <v>4</v>
      </c>
      <c r="F3696" t="s">
        <v>184</v>
      </c>
      <c r="G3696">
        <v>2</v>
      </c>
      <c r="H3696" s="1">
        <f t="shared" si="115"/>
        <v>2914</v>
      </c>
      <c r="I3696" t="s">
        <v>8</v>
      </c>
      <c r="J3696" t="s">
        <v>78</v>
      </c>
    </row>
    <row r="3697" spans="1:10" x14ac:dyDescent="0.25">
      <c r="A3697" t="s">
        <v>251</v>
      </c>
      <c r="B3697" t="s">
        <v>249</v>
      </c>
      <c r="C3697" t="str">
        <f t="shared" si="114"/>
        <v>Naylor Road -- Mt. Vernon Square-UDC</v>
      </c>
      <c r="D3697" s="1">
        <v>1342</v>
      </c>
      <c r="E3697" t="s">
        <v>4</v>
      </c>
      <c r="F3697" t="s">
        <v>7</v>
      </c>
      <c r="G3697">
        <v>1</v>
      </c>
      <c r="H3697" s="1">
        <f t="shared" si="115"/>
        <v>1342</v>
      </c>
      <c r="I3697" t="s">
        <v>8</v>
      </c>
      <c r="J3697" t="s">
        <v>78</v>
      </c>
    </row>
    <row r="3698" spans="1:10" x14ac:dyDescent="0.25">
      <c r="A3698" t="s">
        <v>251</v>
      </c>
      <c r="B3698" t="s">
        <v>250</v>
      </c>
      <c r="C3698" t="str">
        <f t="shared" si="114"/>
        <v>Naylor Road -- Navy Yard</v>
      </c>
      <c r="D3698" s="1">
        <v>1538</v>
      </c>
      <c r="E3698" t="s">
        <v>4</v>
      </c>
      <c r="F3698" t="s">
        <v>4</v>
      </c>
      <c r="G3698">
        <v>1</v>
      </c>
      <c r="H3698" s="1">
        <f t="shared" si="115"/>
        <v>1538</v>
      </c>
      <c r="I3698" t="s">
        <v>8</v>
      </c>
      <c r="J3698" t="s">
        <v>78</v>
      </c>
    </row>
    <row r="3699" spans="1:10" x14ac:dyDescent="0.25">
      <c r="A3699" t="s">
        <v>251</v>
      </c>
      <c r="B3699" t="s">
        <v>155</v>
      </c>
      <c r="C3699" t="str">
        <f t="shared" si="114"/>
        <v>Naylor Road -- New York Ave</v>
      </c>
      <c r="D3699" s="1">
        <v>1025</v>
      </c>
      <c r="E3699" t="s">
        <v>4</v>
      </c>
      <c r="F3699" t="s">
        <v>15</v>
      </c>
      <c r="G3699">
        <v>2</v>
      </c>
      <c r="H3699" s="1">
        <f t="shared" si="115"/>
        <v>2050</v>
      </c>
      <c r="I3699" t="s">
        <v>8</v>
      </c>
      <c r="J3699" t="s">
        <v>78</v>
      </c>
    </row>
    <row r="3700" spans="1:10" x14ac:dyDescent="0.25">
      <c r="A3700" t="s">
        <v>251</v>
      </c>
      <c r="B3700" t="s">
        <v>158</v>
      </c>
      <c r="C3700" t="str">
        <f t="shared" si="114"/>
        <v>Naylor Road -- Potomac Avenue</v>
      </c>
      <c r="D3700" s="1">
        <v>77</v>
      </c>
      <c r="E3700" t="s">
        <v>4</v>
      </c>
      <c r="F3700" t="s">
        <v>23</v>
      </c>
      <c r="G3700">
        <v>2</v>
      </c>
      <c r="H3700" s="1">
        <f t="shared" si="115"/>
        <v>154</v>
      </c>
      <c r="I3700" t="s">
        <v>8</v>
      </c>
      <c r="J3700" t="s">
        <v>78</v>
      </c>
    </row>
    <row r="3701" spans="1:10" x14ac:dyDescent="0.25">
      <c r="A3701" t="s">
        <v>251</v>
      </c>
      <c r="B3701" t="s">
        <v>165</v>
      </c>
      <c r="C3701" t="str">
        <f t="shared" si="114"/>
        <v>Naylor Road -- Shaw-Howard University</v>
      </c>
      <c r="D3701" s="1">
        <v>1548</v>
      </c>
      <c r="E3701" t="s">
        <v>4</v>
      </c>
      <c r="F3701" t="s">
        <v>7</v>
      </c>
      <c r="G3701">
        <v>1</v>
      </c>
      <c r="H3701" s="1">
        <f t="shared" si="115"/>
        <v>1548</v>
      </c>
      <c r="I3701" t="s">
        <v>8</v>
      </c>
      <c r="J3701" t="s">
        <v>78</v>
      </c>
    </row>
    <row r="3702" spans="1:10" x14ac:dyDescent="0.25">
      <c r="A3702" t="s">
        <v>251</v>
      </c>
      <c r="B3702" t="s">
        <v>167</v>
      </c>
      <c r="C3702" t="str">
        <f t="shared" si="114"/>
        <v>Naylor Road -- Smithsonian</v>
      </c>
      <c r="D3702" s="1">
        <v>915</v>
      </c>
      <c r="E3702" t="s">
        <v>4</v>
      </c>
      <c r="F3702" t="s">
        <v>23</v>
      </c>
      <c r="G3702">
        <v>2</v>
      </c>
      <c r="H3702" s="1">
        <f t="shared" si="115"/>
        <v>1830</v>
      </c>
      <c r="I3702" t="s">
        <v>8</v>
      </c>
      <c r="J3702" t="s">
        <v>78</v>
      </c>
    </row>
    <row r="3703" spans="1:10" x14ac:dyDescent="0.25">
      <c r="A3703" t="s">
        <v>251</v>
      </c>
      <c r="B3703" t="s">
        <v>170</v>
      </c>
      <c r="C3703" t="str">
        <f t="shared" si="114"/>
        <v>Naylor Road -- Stadium-Armory</v>
      </c>
      <c r="D3703" s="1">
        <v>322</v>
      </c>
      <c r="E3703" t="s">
        <v>4</v>
      </c>
      <c r="F3703" t="s">
        <v>23</v>
      </c>
      <c r="G3703">
        <v>2</v>
      </c>
      <c r="H3703" s="1">
        <f t="shared" si="115"/>
        <v>644</v>
      </c>
      <c r="I3703" t="s">
        <v>8</v>
      </c>
      <c r="J3703" t="s">
        <v>78</v>
      </c>
    </row>
    <row r="3704" spans="1:10" x14ac:dyDescent="0.25">
      <c r="A3704" t="s">
        <v>251</v>
      </c>
      <c r="B3704" t="s">
        <v>61</v>
      </c>
      <c r="C3704" t="str">
        <f t="shared" si="114"/>
        <v>Naylor Road -- Tenleytown-AU</v>
      </c>
      <c r="D3704" s="1">
        <v>689</v>
      </c>
      <c r="E3704" t="s">
        <v>4</v>
      </c>
      <c r="F3704" t="s">
        <v>15</v>
      </c>
      <c r="G3704">
        <v>2</v>
      </c>
      <c r="H3704" s="1">
        <f t="shared" si="115"/>
        <v>1378</v>
      </c>
      <c r="I3704" t="s">
        <v>8</v>
      </c>
      <c r="J3704" t="s">
        <v>78</v>
      </c>
    </row>
    <row r="3705" spans="1:10" x14ac:dyDescent="0.25">
      <c r="A3705" t="s">
        <v>251</v>
      </c>
      <c r="B3705" t="s">
        <v>64</v>
      </c>
      <c r="C3705" t="str">
        <f t="shared" si="114"/>
        <v>Naylor Road -- U Street-Cardozo</v>
      </c>
      <c r="D3705" s="1">
        <v>1588</v>
      </c>
      <c r="E3705" t="s">
        <v>4</v>
      </c>
      <c r="F3705" t="s">
        <v>7</v>
      </c>
      <c r="G3705">
        <v>1</v>
      </c>
      <c r="H3705" s="1">
        <f t="shared" si="115"/>
        <v>1588</v>
      </c>
      <c r="I3705" t="s">
        <v>8</v>
      </c>
      <c r="J3705" t="s">
        <v>78</v>
      </c>
    </row>
    <row r="3706" spans="1:10" x14ac:dyDescent="0.25">
      <c r="A3706" t="s">
        <v>251</v>
      </c>
      <c r="B3706" t="s">
        <v>65</v>
      </c>
      <c r="C3706" t="str">
        <f t="shared" si="114"/>
        <v>Naylor Road -- Union Station</v>
      </c>
      <c r="D3706" s="1">
        <v>2275</v>
      </c>
      <c r="E3706" t="s">
        <v>4</v>
      </c>
      <c r="F3706" t="s">
        <v>15</v>
      </c>
      <c r="G3706">
        <v>2</v>
      </c>
      <c r="H3706" s="1">
        <f t="shared" si="115"/>
        <v>4550</v>
      </c>
      <c r="I3706" t="s">
        <v>8</v>
      </c>
      <c r="J3706" t="s">
        <v>78</v>
      </c>
    </row>
    <row r="3707" spans="1:10" x14ac:dyDescent="0.25">
      <c r="A3707" t="s">
        <v>251</v>
      </c>
      <c r="B3707" t="s">
        <v>199</v>
      </c>
      <c r="C3707" t="str">
        <f t="shared" si="114"/>
        <v>Naylor Road -- Van Ness-UDC</v>
      </c>
      <c r="D3707" s="1">
        <v>336</v>
      </c>
      <c r="E3707" t="s">
        <v>4</v>
      </c>
      <c r="F3707" t="s">
        <v>15</v>
      </c>
      <c r="G3707">
        <v>2</v>
      </c>
      <c r="H3707" s="1">
        <f t="shared" si="115"/>
        <v>672</v>
      </c>
      <c r="I3707" t="s">
        <v>8</v>
      </c>
      <c r="J3707" t="s">
        <v>78</v>
      </c>
    </row>
    <row r="3708" spans="1:10" x14ac:dyDescent="0.25">
      <c r="A3708" t="s">
        <v>251</v>
      </c>
      <c r="B3708" t="s">
        <v>202</v>
      </c>
      <c r="C3708" t="str">
        <f t="shared" si="114"/>
        <v>Naylor Road -- Waterfront</v>
      </c>
      <c r="D3708" s="1">
        <v>1016</v>
      </c>
      <c r="E3708" t="s">
        <v>4</v>
      </c>
      <c r="F3708" t="s">
        <v>7</v>
      </c>
      <c r="G3708">
        <v>1</v>
      </c>
      <c r="H3708" s="1">
        <f t="shared" si="115"/>
        <v>1016</v>
      </c>
      <c r="I3708" t="s">
        <v>8</v>
      </c>
      <c r="J3708" t="s">
        <v>78</v>
      </c>
    </row>
    <row r="3709" spans="1:10" x14ac:dyDescent="0.25">
      <c r="A3709" t="s">
        <v>251</v>
      </c>
      <c r="B3709" t="s">
        <v>91</v>
      </c>
      <c r="C3709" t="str">
        <f t="shared" si="114"/>
        <v>Naylor Road -- Woodley Park-Zoo</v>
      </c>
      <c r="D3709" s="1">
        <v>180</v>
      </c>
      <c r="E3709" t="s">
        <v>4</v>
      </c>
      <c r="F3709" t="s">
        <v>15</v>
      </c>
      <c r="G3709">
        <v>2</v>
      </c>
      <c r="H3709" s="1">
        <f t="shared" si="115"/>
        <v>360</v>
      </c>
      <c r="I3709" t="s">
        <v>8</v>
      </c>
      <c r="J3709" t="s">
        <v>78</v>
      </c>
    </row>
    <row r="3710" spans="1:10" x14ac:dyDescent="0.25">
      <c r="A3710" t="s">
        <v>252</v>
      </c>
      <c r="B3710" t="s">
        <v>6</v>
      </c>
      <c r="C3710" t="str">
        <f t="shared" si="114"/>
        <v>New Carrollton -- Archives-Navy Memorial</v>
      </c>
      <c r="D3710" s="1">
        <v>2882</v>
      </c>
      <c r="E3710" t="s">
        <v>25</v>
      </c>
      <c r="F3710" t="s">
        <v>7</v>
      </c>
      <c r="G3710">
        <v>2</v>
      </c>
      <c r="H3710" s="1">
        <f t="shared" si="115"/>
        <v>5764</v>
      </c>
      <c r="I3710" t="s">
        <v>8</v>
      </c>
      <c r="J3710" t="s">
        <v>78</v>
      </c>
    </row>
    <row r="3711" spans="1:10" x14ac:dyDescent="0.25">
      <c r="A3711" t="s">
        <v>252</v>
      </c>
      <c r="B3711" t="s">
        <v>22</v>
      </c>
      <c r="C3711" t="str">
        <f t="shared" si="114"/>
        <v>New Carrollton -- Capitol South</v>
      </c>
      <c r="D3711" s="1">
        <v>5056</v>
      </c>
      <c r="E3711" t="s">
        <v>25</v>
      </c>
      <c r="F3711" t="s">
        <v>23</v>
      </c>
      <c r="G3711">
        <v>1</v>
      </c>
      <c r="H3711" s="1">
        <f t="shared" si="115"/>
        <v>5056</v>
      </c>
      <c r="I3711" t="s">
        <v>8</v>
      </c>
      <c r="J3711" t="s">
        <v>78</v>
      </c>
    </row>
    <row r="3712" spans="1:10" x14ac:dyDescent="0.25">
      <c r="A3712" t="s">
        <v>252</v>
      </c>
      <c r="B3712" t="s">
        <v>27</v>
      </c>
      <c r="C3712" t="str">
        <f t="shared" si="114"/>
        <v>New Carrollton -- Cleveland Park</v>
      </c>
      <c r="D3712" s="1">
        <v>346</v>
      </c>
      <c r="E3712" t="s">
        <v>25</v>
      </c>
      <c r="F3712" t="s">
        <v>15</v>
      </c>
      <c r="G3712">
        <v>2</v>
      </c>
      <c r="H3712" s="1">
        <f t="shared" si="115"/>
        <v>692</v>
      </c>
      <c r="I3712" t="s">
        <v>8</v>
      </c>
      <c r="J3712" t="s">
        <v>78</v>
      </c>
    </row>
    <row r="3713" spans="1:10" x14ac:dyDescent="0.25">
      <c r="A3713" t="s">
        <v>252</v>
      </c>
      <c r="B3713" t="s">
        <v>154</v>
      </c>
      <c r="C3713" t="str">
        <f t="shared" si="114"/>
        <v>New Carrollton -- Columbia Heights</v>
      </c>
      <c r="D3713" s="1">
        <v>1325</v>
      </c>
      <c r="E3713" t="s">
        <v>25</v>
      </c>
      <c r="F3713" t="s">
        <v>7</v>
      </c>
      <c r="G3713">
        <v>2</v>
      </c>
      <c r="H3713" s="1">
        <f t="shared" si="115"/>
        <v>2650</v>
      </c>
      <c r="I3713" t="s">
        <v>8</v>
      </c>
      <c r="J3713" t="s">
        <v>78</v>
      </c>
    </row>
    <row r="3714" spans="1:10" x14ac:dyDescent="0.25">
      <c r="A3714" t="s">
        <v>252</v>
      </c>
      <c r="B3714" t="s">
        <v>270</v>
      </c>
      <c r="C3714" t="str">
        <f t="shared" ref="C3714:C3777" si="116">(A3714&amp;" -- "&amp;B3714)</f>
        <v>New Carrollton -- Dupont Circle</v>
      </c>
      <c r="D3714" s="1">
        <v>3360</v>
      </c>
      <c r="E3714" t="s">
        <v>25</v>
      </c>
      <c r="F3714" t="s">
        <v>15</v>
      </c>
      <c r="G3714">
        <v>2</v>
      </c>
      <c r="H3714" s="1">
        <f t="shared" ref="H3714:H3777" si="117">D3714*G3714</f>
        <v>6720</v>
      </c>
      <c r="I3714" t="s">
        <v>8</v>
      </c>
      <c r="J3714" t="s">
        <v>78</v>
      </c>
    </row>
    <row r="3715" spans="1:10" x14ac:dyDescent="0.25">
      <c r="A3715" t="s">
        <v>252</v>
      </c>
      <c r="B3715" t="s">
        <v>272</v>
      </c>
      <c r="C3715" t="str">
        <f t="shared" si="116"/>
        <v>New Carrollton -- Eastern Market</v>
      </c>
      <c r="D3715" s="1">
        <v>3803</v>
      </c>
      <c r="E3715" t="s">
        <v>25</v>
      </c>
      <c r="F3715" t="s">
        <v>23</v>
      </c>
      <c r="G3715">
        <v>1</v>
      </c>
      <c r="H3715" s="1">
        <f t="shared" si="117"/>
        <v>3803</v>
      </c>
      <c r="I3715" t="s">
        <v>8</v>
      </c>
      <c r="J3715" t="s">
        <v>78</v>
      </c>
    </row>
    <row r="3716" spans="1:10" x14ac:dyDescent="0.25">
      <c r="A3716" t="s">
        <v>252</v>
      </c>
      <c r="B3716" t="s">
        <v>275</v>
      </c>
      <c r="C3716" t="str">
        <f t="shared" si="116"/>
        <v>New Carrollton -- Farragut North</v>
      </c>
      <c r="D3716" s="1">
        <v>1200</v>
      </c>
      <c r="E3716" t="s">
        <v>25</v>
      </c>
      <c r="F3716" t="s">
        <v>15</v>
      </c>
      <c r="G3716">
        <v>2</v>
      </c>
      <c r="H3716" s="1">
        <f t="shared" si="117"/>
        <v>2400</v>
      </c>
      <c r="I3716" t="s">
        <v>8</v>
      </c>
      <c r="J3716" t="s">
        <v>78</v>
      </c>
    </row>
    <row r="3717" spans="1:10" x14ac:dyDescent="0.25">
      <c r="A3717" t="s">
        <v>252</v>
      </c>
      <c r="B3717" t="s">
        <v>276</v>
      </c>
      <c r="C3717" t="str">
        <f t="shared" si="116"/>
        <v>New Carrollton -- Farragut West</v>
      </c>
      <c r="D3717" s="1">
        <v>20270</v>
      </c>
      <c r="E3717" t="s">
        <v>25</v>
      </c>
      <c r="F3717" t="s">
        <v>23</v>
      </c>
      <c r="G3717">
        <v>1</v>
      </c>
      <c r="H3717" s="1">
        <f t="shared" si="117"/>
        <v>20270</v>
      </c>
      <c r="I3717" t="s">
        <v>8</v>
      </c>
      <c r="J3717" t="s">
        <v>78</v>
      </c>
    </row>
    <row r="3718" spans="1:10" x14ac:dyDescent="0.25">
      <c r="A3718" t="s">
        <v>252</v>
      </c>
      <c r="B3718" t="s">
        <v>277</v>
      </c>
      <c r="C3718" t="str">
        <f t="shared" si="116"/>
        <v>New Carrollton -- Federal Center SW</v>
      </c>
      <c r="D3718" s="1">
        <v>8361</v>
      </c>
      <c r="E3718" t="s">
        <v>25</v>
      </c>
      <c r="F3718" t="s">
        <v>23</v>
      </c>
      <c r="G3718">
        <v>1</v>
      </c>
      <c r="H3718" s="1">
        <f t="shared" si="117"/>
        <v>8361</v>
      </c>
      <c r="I3718" t="s">
        <v>8</v>
      </c>
      <c r="J3718" t="s">
        <v>78</v>
      </c>
    </row>
    <row r="3719" spans="1:10" x14ac:dyDescent="0.25">
      <c r="A3719" t="s">
        <v>252</v>
      </c>
      <c r="B3719" t="s">
        <v>278</v>
      </c>
      <c r="C3719" t="str">
        <f t="shared" si="116"/>
        <v>New Carrollton -- Federal Triangle</v>
      </c>
      <c r="D3719" s="1">
        <v>9686</v>
      </c>
      <c r="E3719" t="s">
        <v>25</v>
      </c>
      <c r="F3719" t="s">
        <v>23</v>
      </c>
      <c r="G3719">
        <v>1</v>
      </c>
      <c r="H3719" s="1">
        <f t="shared" si="117"/>
        <v>9686</v>
      </c>
      <c r="I3719" t="s">
        <v>8</v>
      </c>
      <c r="J3719" t="s">
        <v>78</v>
      </c>
    </row>
    <row r="3720" spans="1:10" x14ac:dyDescent="0.25">
      <c r="A3720" t="s">
        <v>252</v>
      </c>
      <c r="B3720" t="s">
        <v>279</v>
      </c>
      <c r="C3720" t="str">
        <f t="shared" si="116"/>
        <v>New Carrollton -- Foggy Bottom</v>
      </c>
      <c r="D3720" s="1">
        <v>11197</v>
      </c>
      <c r="E3720" t="s">
        <v>25</v>
      </c>
      <c r="F3720" t="s">
        <v>23</v>
      </c>
      <c r="G3720">
        <v>1</v>
      </c>
      <c r="H3720" s="1">
        <f t="shared" si="117"/>
        <v>11197</v>
      </c>
      <c r="I3720" t="s">
        <v>8</v>
      </c>
      <c r="J3720" t="s">
        <v>78</v>
      </c>
    </row>
    <row r="3721" spans="1:10" x14ac:dyDescent="0.25">
      <c r="A3721" t="s">
        <v>252</v>
      </c>
      <c r="B3721" t="s">
        <v>120</v>
      </c>
      <c r="C3721" t="str">
        <f t="shared" si="116"/>
        <v>New Carrollton -- Gallery Place-Chinatown</v>
      </c>
      <c r="D3721" s="1">
        <v>5850</v>
      </c>
      <c r="E3721" t="s">
        <v>25</v>
      </c>
      <c r="F3721" t="s">
        <v>117</v>
      </c>
      <c r="G3721">
        <v>2</v>
      </c>
      <c r="H3721" s="1">
        <f t="shared" si="117"/>
        <v>11700</v>
      </c>
      <c r="I3721" t="s">
        <v>8</v>
      </c>
      <c r="J3721" t="s">
        <v>78</v>
      </c>
    </row>
    <row r="3722" spans="1:10" x14ac:dyDescent="0.25">
      <c r="A3722" t="s">
        <v>252</v>
      </c>
      <c r="B3722" t="s">
        <v>121</v>
      </c>
      <c r="C3722" t="str">
        <f t="shared" si="116"/>
        <v>New Carrollton -- Georgia Avenue-Petworth</v>
      </c>
      <c r="D3722" s="1">
        <v>717</v>
      </c>
      <c r="E3722" t="s">
        <v>25</v>
      </c>
      <c r="F3722" t="s">
        <v>7</v>
      </c>
      <c r="G3722">
        <v>2</v>
      </c>
      <c r="H3722" s="1">
        <f t="shared" si="117"/>
        <v>1434</v>
      </c>
      <c r="I3722" t="s">
        <v>8</v>
      </c>
      <c r="J3722" t="s">
        <v>78</v>
      </c>
    </row>
    <row r="3723" spans="1:10" x14ac:dyDescent="0.25">
      <c r="A3723" t="s">
        <v>252</v>
      </c>
      <c r="B3723" t="s">
        <v>128</v>
      </c>
      <c r="C3723" t="str">
        <f t="shared" si="116"/>
        <v>New Carrollton -- Judiciary Square</v>
      </c>
      <c r="D3723" s="1">
        <v>1748</v>
      </c>
      <c r="E3723" t="s">
        <v>25</v>
      </c>
      <c r="F3723" t="s">
        <v>15</v>
      </c>
      <c r="G3723">
        <v>2</v>
      </c>
      <c r="H3723" s="1">
        <f t="shared" si="117"/>
        <v>3496</v>
      </c>
      <c r="I3723" t="s">
        <v>8</v>
      </c>
      <c r="J3723" t="s">
        <v>78</v>
      </c>
    </row>
    <row r="3724" spans="1:10" x14ac:dyDescent="0.25">
      <c r="A3724" t="s">
        <v>252</v>
      </c>
      <c r="B3724" t="s">
        <v>132</v>
      </c>
      <c r="C3724" t="str">
        <f t="shared" si="116"/>
        <v>New Carrollton -- L'Enfant Plaza</v>
      </c>
      <c r="D3724" s="1">
        <v>12955</v>
      </c>
      <c r="E3724" t="s">
        <v>25</v>
      </c>
      <c r="F3724" t="s">
        <v>133</v>
      </c>
      <c r="G3724">
        <v>1</v>
      </c>
      <c r="H3724" s="1">
        <f t="shared" si="117"/>
        <v>12955</v>
      </c>
      <c r="I3724" t="s">
        <v>8</v>
      </c>
      <c r="J3724" t="s">
        <v>78</v>
      </c>
    </row>
    <row r="3725" spans="1:10" x14ac:dyDescent="0.25">
      <c r="A3725" t="s">
        <v>252</v>
      </c>
      <c r="B3725" t="s">
        <v>181</v>
      </c>
      <c r="C3725" t="str">
        <f t="shared" si="116"/>
        <v>New Carrollton -- McPherson Square</v>
      </c>
      <c r="D3725" s="1">
        <v>12562</v>
      </c>
      <c r="E3725" t="s">
        <v>25</v>
      </c>
      <c r="F3725" t="s">
        <v>23</v>
      </c>
      <c r="G3725">
        <v>1</v>
      </c>
      <c r="H3725" s="1">
        <f t="shared" si="117"/>
        <v>12562</v>
      </c>
      <c r="I3725" t="s">
        <v>8</v>
      </c>
      <c r="J3725" t="s">
        <v>78</v>
      </c>
    </row>
    <row r="3726" spans="1:10" x14ac:dyDescent="0.25">
      <c r="A3726" t="s">
        <v>252</v>
      </c>
      <c r="B3726" t="s">
        <v>183</v>
      </c>
      <c r="C3726" t="str">
        <f t="shared" si="116"/>
        <v>New Carrollton -- Metro Center</v>
      </c>
      <c r="D3726" s="1">
        <v>12566</v>
      </c>
      <c r="E3726" t="s">
        <v>25</v>
      </c>
      <c r="F3726" t="s">
        <v>184</v>
      </c>
      <c r="G3726">
        <v>1</v>
      </c>
      <c r="H3726" s="1">
        <f t="shared" si="117"/>
        <v>12566</v>
      </c>
      <c r="I3726" t="s">
        <v>8</v>
      </c>
      <c r="J3726" t="s">
        <v>78</v>
      </c>
    </row>
    <row r="3727" spans="1:10" x14ac:dyDescent="0.25">
      <c r="A3727" t="s">
        <v>252</v>
      </c>
      <c r="B3727" t="s">
        <v>249</v>
      </c>
      <c r="C3727" t="str">
        <f t="shared" si="116"/>
        <v>New Carrollton -- Mt. Vernon Square-UDC</v>
      </c>
      <c r="D3727" s="1">
        <v>1130</v>
      </c>
      <c r="E3727" t="s">
        <v>25</v>
      </c>
      <c r="F3727" t="s">
        <v>7</v>
      </c>
      <c r="G3727">
        <v>2</v>
      </c>
      <c r="H3727" s="1">
        <f t="shared" si="117"/>
        <v>2260</v>
      </c>
      <c r="I3727" t="s">
        <v>8</v>
      </c>
      <c r="J3727" t="s">
        <v>78</v>
      </c>
    </row>
    <row r="3728" spans="1:10" x14ac:dyDescent="0.25">
      <c r="A3728" t="s">
        <v>252</v>
      </c>
      <c r="B3728" t="s">
        <v>250</v>
      </c>
      <c r="C3728" t="str">
        <f t="shared" si="116"/>
        <v>New Carrollton -- Navy Yard</v>
      </c>
      <c r="D3728" s="1">
        <v>1860</v>
      </c>
      <c r="E3728" t="s">
        <v>25</v>
      </c>
      <c r="F3728" t="s">
        <v>4</v>
      </c>
      <c r="G3728">
        <v>2</v>
      </c>
      <c r="H3728" s="1">
        <f t="shared" si="117"/>
        <v>3720</v>
      </c>
      <c r="I3728" t="s">
        <v>8</v>
      </c>
      <c r="J3728" t="s">
        <v>78</v>
      </c>
    </row>
    <row r="3729" spans="1:10" x14ac:dyDescent="0.25">
      <c r="A3729" t="s">
        <v>252</v>
      </c>
      <c r="B3729" t="s">
        <v>155</v>
      </c>
      <c r="C3729" t="str">
        <f t="shared" si="116"/>
        <v>New Carrollton -- New York Ave</v>
      </c>
      <c r="D3729" s="1">
        <v>1006</v>
      </c>
      <c r="E3729" t="s">
        <v>25</v>
      </c>
      <c r="F3729" t="s">
        <v>15</v>
      </c>
      <c r="G3729">
        <v>2</v>
      </c>
      <c r="H3729" s="1">
        <f t="shared" si="117"/>
        <v>2012</v>
      </c>
      <c r="I3729" t="s">
        <v>8</v>
      </c>
      <c r="J3729" t="s">
        <v>78</v>
      </c>
    </row>
    <row r="3730" spans="1:10" x14ac:dyDescent="0.25">
      <c r="A3730" t="s">
        <v>252</v>
      </c>
      <c r="B3730" t="s">
        <v>158</v>
      </c>
      <c r="C3730" t="str">
        <f t="shared" si="116"/>
        <v>New Carrollton -- Potomac Avenue</v>
      </c>
      <c r="D3730" s="1">
        <v>2226</v>
      </c>
      <c r="E3730" t="s">
        <v>25</v>
      </c>
      <c r="F3730" t="s">
        <v>23</v>
      </c>
      <c r="G3730">
        <v>1</v>
      </c>
      <c r="H3730" s="1">
        <f t="shared" si="117"/>
        <v>2226</v>
      </c>
      <c r="I3730" t="s">
        <v>8</v>
      </c>
      <c r="J3730" t="s">
        <v>78</v>
      </c>
    </row>
    <row r="3731" spans="1:10" x14ac:dyDescent="0.25">
      <c r="A3731" t="s">
        <v>252</v>
      </c>
      <c r="B3731" t="s">
        <v>165</v>
      </c>
      <c r="C3731" t="str">
        <f t="shared" si="116"/>
        <v>New Carrollton -- Shaw-Howard University</v>
      </c>
      <c r="D3731" s="1">
        <v>1316</v>
      </c>
      <c r="E3731" t="s">
        <v>25</v>
      </c>
      <c r="F3731" t="s">
        <v>7</v>
      </c>
      <c r="G3731">
        <v>2</v>
      </c>
      <c r="H3731" s="1">
        <f t="shared" si="117"/>
        <v>2632</v>
      </c>
      <c r="I3731" t="s">
        <v>8</v>
      </c>
      <c r="J3731" t="s">
        <v>78</v>
      </c>
    </row>
    <row r="3732" spans="1:10" x14ac:dyDescent="0.25">
      <c r="A3732" t="s">
        <v>252</v>
      </c>
      <c r="B3732" t="s">
        <v>167</v>
      </c>
      <c r="C3732" t="str">
        <f t="shared" si="116"/>
        <v>New Carrollton -- Smithsonian</v>
      </c>
      <c r="D3732" s="1">
        <v>11518</v>
      </c>
      <c r="E3732" t="s">
        <v>25</v>
      </c>
      <c r="F3732" t="s">
        <v>23</v>
      </c>
      <c r="G3732">
        <v>1</v>
      </c>
      <c r="H3732" s="1">
        <f t="shared" si="117"/>
        <v>11518</v>
      </c>
      <c r="I3732" t="s">
        <v>8</v>
      </c>
      <c r="J3732" t="s">
        <v>78</v>
      </c>
    </row>
    <row r="3733" spans="1:10" x14ac:dyDescent="0.25">
      <c r="A3733" t="s">
        <v>252</v>
      </c>
      <c r="B3733" t="s">
        <v>170</v>
      </c>
      <c r="C3733" t="str">
        <f t="shared" si="116"/>
        <v>New Carrollton -- Stadium-Armory</v>
      </c>
      <c r="D3733" s="1">
        <v>2729</v>
      </c>
      <c r="E3733" t="s">
        <v>25</v>
      </c>
      <c r="F3733" t="s">
        <v>23</v>
      </c>
      <c r="G3733">
        <v>1</v>
      </c>
      <c r="H3733" s="1">
        <f t="shared" si="117"/>
        <v>2729</v>
      </c>
      <c r="I3733" t="s">
        <v>8</v>
      </c>
      <c r="J3733" t="s">
        <v>78</v>
      </c>
    </row>
    <row r="3734" spans="1:10" x14ac:dyDescent="0.25">
      <c r="A3734" t="s">
        <v>252</v>
      </c>
      <c r="B3734" t="s">
        <v>61</v>
      </c>
      <c r="C3734" t="str">
        <f t="shared" si="116"/>
        <v>New Carrollton -- Tenleytown-AU</v>
      </c>
      <c r="D3734" s="1">
        <v>1093</v>
      </c>
      <c r="E3734" t="s">
        <v>25</v>
      </c>
      <c r="F3734" t="s">
        <v>15</v>
      </c>
      <c r="G3734">
        <v>2</v>
      </c>
      <c r="H3734" s="1">
        <f t="shared" si="117"/>
        <v>2186</v>
      </c>
      <c r="I3734" t="s">
        <v>8</v>
      </c>
      <c r="J3734" t="s">
        <v>78</v>
      </c>
    </row>
    <row r="3735" spans="1:10" x14ac:dyDescent="0.25">
      <c r="A3735" t="s">
        <v>252</v>
      </c>
      <c r="B3735" t="s">
        <v>64</v>
      </c>
      <c r="C3735" t="str">
        <f t="shared" si="116"/>
        <v>New Carrollton -- U Street-Cardozo</v>
      </c>
      <c r="D3735" s="1">
        <v>1321</v>
      </c>
      <c r="E3735" t="s">
        <v>25</v>
      </c>
      <c r="F3735" t="s">
        <v>7</v>
      </c>
      <c r="G3735">
        <v>2</v>
      </c>
      <c r="H3735" s="1">
        <f t="shared" si="117"/>
        <v>2642</v>
      </c>
      <c r="I3735" t="s">
        <v>8</v>
      </c>
      <c r="J3735" t="s">
        <v>78</v>
      </c>
    </row>
    <row r="3736" spans="1:10" x14ac:dyDescent="0.25">
      <c r="A3736" t="s">
        <v>252</v>
      </c>
      <c r="B3736" t="s">
        <v>65</v>
      </c>
      <c r="C3736" t="str">
        <f t="shared" si="116"/>
        <v>New Carrollton -- Union Station</v>
      </c>
      <c r="D3736" s="1">
        <v>2580</v>
      </c>
      <c r="E3736" t="s">
        <v>25</v>
      </c>
      <c r="F3736" t="s">
        <v>15</v>
      </c>
      <c r="G3736">
        <v>2</v>
      </c>
      <c r="H3736" s="1">
        <f t="shared" si="117"/>
        <v>5160</v>
      </c>
      <c r="I3736" t="s">
        <v>8</v>
      </c>
      <c r="J3736" t="s">
        <v>78</v>
      </c>
    </row>
    <row r="3737" spans="1:10" x14ac:dyDescent="0.25">
      <c r="A3737" t="s">
        <v>252</v>
      </c>
      <c r="B3737" t="s">
        <v>199</v>
      </c>
      <c r="C3737" t="str">
        <f t="shared" si="116"/>
        <v>New Carrollton -- Van Ness-UDC</v>
      </c>
      <c r="D3737" s="1">
        <v>701</v>
      </c>
      <c r="E3737" t="s">
        <v>25</v>
      </c>
      <c r="F3737" t="s">
        <v>15</v>
      </c>
      <c r="G3737">
        <v>2</v>
      </c>
      <c r="H3737" s="1">
        <f t="shared" si="117"/>
        <v>1402</v>
      </c>
      <c r="I3737" t="s">
        <v>8</v>
      </c>
      <c r="J3737" t="s">
        <v>78</v>
      </c>
    </row>
    <row r="3738" spans="1:10" x14ac:dyDescent="0.25">
      <c r="A3738" t="s">
        <v>252</v>
      </c>
      <c r="B3738" t="s">
        <v>202</v>
      </c>
      <c r="C3738" t="str">
        <f t="shared" si="116"/>
        <v>New Carrollton -- Waterfront</v>
      </c>
      <c r="D3738" s="1">
        <v>714</v>
      </c>
      <c r="E3738" t="s">
        <v>25</v>
      </c>
      <c r="F3738" t="s">
        <v>7</v>
      </c>
      <c r="G3738">
        <v>2</v>
      </c>
      <c r="H3738" s="1">
        <f t="shared" si="117"/>
        <v>1428</v>
      </c>
      <c r="I3738" t="s">
        <v>8</v>
      </c>
      <c r="J3738" t="s">
        <v>78</v>
      </c>
    </row>
    <row r="3739" spans="1:10" x14ac:dyDescent="0.25">
      <c r="A3739" t="s">
        <v>252</v>
      </c>
      <c r="B3739" t="s">
        <v>91</v>
      </c>
      <c r="C3739" t="str">
        <f t="shared" si="116"/>
        <v>New Carrollton -- Woodley Park-Zoo</v>
      </c>
      <c r="D3739" s="1">
        <v>1126</v>
      </c>
      <c r="E3739" t="s">
        <v>25</v>
      </c>
      <c r="F3739" t="s">
        <v>15</v>
      </c>
      <c r="G3739">
        <v>2</v>
      </c>
      <c r="H3739" s="1">
        <f t="shared" si="117"/>
        <v>2252</v>
      </c>
      <c r="I3739" t="s">
        <v>8</v>
      </c>
      <c r="J3739" t="s">
        <v>78</v>
      </c>
    </row>
    <row r="3740" spans="1:10" x14ac:dyDescent="0.25">
      <c r="A3740" t="s">
        <v>155</v>
      </c>
      <c r="B3740" t="s">
        <v>0</v>
      </c>
      <c r="C3740" t="str">
        <f t="shared" si="116"/>
        <v>New York Ave -- Addison Road</v>
      </c>
      <c r="D3740" s="1">
        <v>658</v>
      </c>
      <c r="E3740" t="s">
        <v>15</v>
      </c>
      <c r="F3740" t="s">
        <v>1</v>
      </c>
      <c r="G3740">
        <v>2</v>
      </c>
      <c r="H3740" s="1">
        <f t="shared" si="117"/>
        <v>1316</v>
      </c>
      <c r="I3740" t="s">
        <v>8</v>
      </c>
      <c r="J3740" t="s">
        <v>78</v>
      </c>
    </row>
    <row r="3741" spans="1:10" x14ac:dyDescent="0.25">
      <c r="A3741" t="s">
        <v>155</v>
      </c>
      <c r="B3741" t="s">
        <v>14</v>
      </c>
      <c r="C3741" t="str">
        <f t="shared" si="116"/>
        <v>New York Ave -- Bethesda</v>
      </c>
      <c r="D3741" s="1">
        <v>3721</v>
      </c>
      <c r="E3741" t="s">
        <v>15</v>
      </c>
      <c r="F3741" t="s">
        <v>15</v>
      </c>
      <c r="G3741">
        <v>1</v>
      </c>
      <c r="H3741" s="1">
        <f t="shared" si="117"/>
        <v>3721</v>
      </c>
      <c r="I3741" t="s">
        <v>8</v>
      </c>
      <c r="J3741" t="s">
        <v>78</v>
      </c>
    </row>
    <row r="3742" spans="1:10" x14ac:dyDescent="0.25">
      <c r="A3742" t="s">
        <v>155</v>
      </c>
      <c r="B3742" t="s">
        <v>19</v>
      </c>
      <c r="C3742" t="str">
        <f t="shared" si="116"/>
        <v>New York Ave -- Branch Avenue</v>
      </c>
      <c r="D3742" s="1">
        <v>2213</v>
      </c>
      <c r="E3742" t="s">
        <v>15</v>
      </c>
      <c r="F3742" t="s">
        <v>4</v>
      </c>
      <c r="G3742">
        <v>2</v>
      </c>
      <c r="H3742" s="1">
        <f t="shared" si="117"/>
        <v>4426</v>
      </c>
      <c r="I3742" t="s">
        <v>8</v>
      </c>
      <c r="J3742" t="s">
        <v>78</v>
      </c>
    </row>
    <row r="3743" spans="1:10" x14ac:dyDescent="0.25">
      <c r="A3743" t="s">
        <v>155</v>
      </c>
      <c r="B3743" t="s">
        <v>24</v>
      </c>
      <c r="C3743" t="str">
        <f t="shared" si="116"/>
        <v>New York Ave -- Cheverly</v>
      </c>
      <c r="D3743" s="1">
        <v>201</v>
      </c>
      <c r="E3743" t="s">
        <v>15</v>
      </c>
      <c r="F3743" t="s">
        <v>25</v>
      </c>
      <c r="G3743">
        <v>2</v>
      </c>
      <c r="H3743" s="1">
        <f t="shared" si="117"/>
        <v>402</v>
      </c>
      <c r="I3743" t="s">
        <v>8</v>
      </c>
      <c r="J3743" t="s">
        <v>78</v>
      </c>
    </row>
    <row r="3744" spans="1:10" x14ac:dyDescent="0.25">
      <c r="A3744" t="s">
        <v>155</v>
      </c>
      <c r="B3744" t="s">
        <v>28</v>
      </c>
      <c r="C3744" t="str">
        <f t="shared" si="116"/>
        <v>New York Ave -- College Park-U of MD</v>
      </c>
      <c r="D3744" s="1">
        <v>1607</v>
      </c>
      <c r="E3744" t="s">
        <v>15</v>
      </c>
      <c r="F3744" t="s">
        <v>4</v>
      </c>
      <c r="G3744">
        <v>2</v>
      </c>
      <c r="H3744" s="1">
        <f t="shared" si="117"/>
        <v>3214</v>
      </c>
      <c r="I3744" t="s">
        <v>8</v>
      </c>
      <c r="J3744" t="s">
        <v>78</v>
      </c>
    </row>
    <row r="3745" spans="1:10" x14ac:dyDescent="0.25">
      <c r="A3745" t="s">
        <v>155</v>
      </c>
      <c r="B3745" t="s">
        <v>269</v>
      </c>
      <c r="C3745" t="str">
        <f t="shared" si="116"/>
        <v>New York Ave -- Dunn Loring</v>
      </c>
      <c r="D3745" s="1">
        <v>897</v>
      </c>
      <c r="E3745" t="s">
        <v>15</v>
      </c>
      <c r="F3745" t="s">
        <v>25</v>
      </c>
      <c r="G3745">
        <v>2</v>
      </c>
      <c r="H3745" s="1">
        <f t="shared" si="117"/>
        <v>1794</v>
      </c>
      <c r="I3745" t="s">
        <v>8</v>
      </c>
      <c r="J3745" t="s">
        <v>78</v>
      </c>
    </row>
    <row r="3746" spans="1:10" x14ac:dyDescent="0.25">
      <c r="A3746" t="s">
        <v>155</v>
      </c>
      <c r="B3746" t="s">
        <v>115</v>
      </c>
      <c r="C3746" t="str">
        <f t="shared" si="116"/>
        <v>New York Ave -- Forest Glen</v>
      </c>
      <c r="D3746" s="1">
        <v>1362</v>
      </c>
      <c r="E3746" t="s">
        <v>15</v>
      </c>
      <c r="F3746" t="s">
        <v>15</v>
      </c>
      <c r="G3746">
        <v>1</v>
      </c>
      <c r="H3746" s="1">
        <f t="shared" si="117"/>
        <v>1362</v>
      </c>
      <c r="I3746" t="s">
        <v>8</v>
      </c>
      <c r="J3746" t="s">
        <v>78</v>
      </c>
    </row>
    <row r="3747" spans="1:10" x14ac:dyDescent="0.25">
      <c r="A3747" t="s">
        <v>155</v>
      </c>
      <c r="B3747" t="s">
        <v>118</v>
      </c>
      <c r="C3747" t="str">
        <f t="shared" si="116"/>
        <v>New York Ave -- Franconia-Springfield</v>
      </c>
      <c r="D3747" s="1">
        <v>1738</v>
      </c>
      <c r="E3747" t="s">
        <v>15</v>
      </c>
      <c r="F3747" t="s">
        <v>10</v>
      </c>
      <c r="G3747">
        <v>2</v>
      </c>
      <c r="H3747" s="1">
        <f t="shared" si="117"/>
        <v>3476</v>
      </c>
      <c r="I3747" t="s">
        <v>8</v>
      </c>
      <c r="J3747" t="s">
        <v>78</v>
      </c>
    </row>
    <row r="3748" spans="1:10" x14ac:dyDescent="0.25">
      <c r="A3748" t="s">
        <v>155</v>
      </c>
      <c r="B3748" t="s">
        <v>122</v>
      </c>
      <c r="C3748" t="str">
        <f t="shared" si="116"/>
        <v>New York Ave -- Glenmont</v>
      </c>
      <c r="D3748" s="1">
        <v>4049</v>
      </c>
      <c r="E3748" t="s">
        <v>15</v>
      </c>
      <c r="F3748" t="s">
        <v>15</v>
      </c>
      <c r="G3748">
        <v>1</v>
      </c>
      <c r="H3748" s="1">
        <f t="shared" si="117"/>
        <v>4049</v>
      </c>
      <c r="I3748" t="s">
        <v>8</v>
      </c>
      <c r="J3748" t="s">
        <v>78</v>
      </c>
    </row>
    <row r="3749" spans="1:10" x14ac:dyDescent="0.25">
      <c r="A3749" t="s">
        <v>155</v>
      </c>
      <c r="B3749" t="s">
        <v>123</v>
      </c>
      <c r="C3749" t="str">
        <f t="shared" si="116"/>
        <v>New York Ave -- Greenbelt</v>
      </c>
      <c r="D3749" s="1">
        <v>1962</v>
      </c>
      <c r="E3749" t="s">
        <v>15</v>
      </c>
      <c r="F3749" t="s">
        <v>4</v>
      </c>
      <c r="G3749">
        <v>2</v>
      </c>
      <c r="H3749" s="1">
        <f t="shared" si="117"/>
        <v>3924</v>
      </c>
      <c r="I3749" t="s">
        <v>8</v>
      </c>
      <c r="J3749" t="s">
        <v>78</v>
      </c>
    </row>
    <row r="3750" spans="1:10" x14ac:dyDescent="0.25">
      <c r="A3750" t="s">
        <v>155</v>
      </c>
      <c r="B3750" t="s">
        <v>124</v>
      </c>
      <c r="C3750" t="str">
        <f t="shared" si="116"/>
        <v>New York Ave -- Greensboro</v>
      </c>
      <c r="D3750" s="1">
        <v>269</v>
      </c>
      <c r="E3750" t="s">
        <v>15</v>
      </c>
      <c r="F3750" t="s">
        <v>125</v>
      </c>
      <c r="G3750">
        <v>2</v>
      </c>
      <c r="H3750" s="1">
        <f t="shared" si="117"/>
        <v>538</v>
      </c>
      <c r="I3750" t="s">
        <v>8</v>
      </c>
      <c r="J3750" t="s">
        <v>78</v>
      </c>
    </row>
    <row r="3751" spans="1:10" x14ac:dyDescent="0.25">
      <c r="A3751" t="s">
        <v>155</v>
      </c>
      <c r="B3751" t="s">
        <v>126</v>
      </c>
      <c r="C3751" t="str">
        <f t="shared" si="116"/>
        <v>New York Ave -- Grosvenor</v>
      </c>
      <c r="D3751" s="1">
        <v>1187</v>
      </c>
      <c r="E3751" t="s">
        <v>15</v>
      </c>
      <c r="F3751" t="s">
        <v>15</v>
      </c>
      <c r="G3751">
        <v>1</v>
      </c>
      <c r="H3751" s="1">
        <f t="shared" si="117"/>
        <v>1187</v>
      </c>
      <c r="I3751" t="s">
        <v>8</v>
      </c>
      <c r="J3751" t="s">
        <v>78</v>
      </c>
    </row>
    <row r="3752" spans="1:10" x14ac:dyDescent="0.25">
      <c r="A3752" t="s">
        <v>155</v>
      </c>
      <c r="B3752" t="s">
        <v>127</v>
      </c>
      <c r="C3752" t="str">
        <f t="shared" si="116"/>
        <v>New York Ave -- Huntington</v>
      </c>
      <c r="D3752" s="1">
        <v>1562</v>
      </c>
      <c r="E3752" t="s">
        <v>15</v>
      </c>
      <c r="F3752" t="s">
        <v>274</v>
      </c>
      <c r="G3752">
        <v>2</v>
      </c>
      <c r="H3752" s="1">
        <f t="shared" si="117"/>
        <v>3124</v>
      </c>
      <c r="I3752" t="s">
        <v>8</v>
      </c>
      <c r="J3752" t="s">
        <v>78</v>
      </c>
    </row>
    <row r="3753" spans="1:10" x14ac:dyDescent="0.25">
      <c r="A3753" t="s">
        <v>155</v>
      </c>
      <c r="B3753" t="s">
        <v>130</v>
      </c>
      <c r="C3753" t="str">
        <f t="shared" si="116"/>
        <v>New York Ave -- Landover</v>
      </c>
      <c r="D3753" s="1">
        <v>348</v>
      </c>
      <c r="E3753" t="s">
        <v>15</v>
      </c>
      <c r="F3753" t="s">
        <v>25</v>
      </c>
      <c r="G3753">
        <v>2</v>
      </c>
      <c r="H3753" s="1">
        <f t="shared" si="117"/>
        <v>696</v>
      </c>
      <c r="I3753" t="s">
        <v>8</v>
      </c>
      <c r="J3753" t="s">
        <v>78</v>
      </c>
    </row>
    <row r="3754" spans="1:10" x14ac:dyDescent="0.25">
      <c r="A3754" t="s">
        <v>155</v>
      </c>
      <c r="B3754" t="s">
        <v>131</v>
      </c>
      <c r="C3754" t="str">
        <f t="shared" si="116"/>
        <v>New York Ave -- Largo Town Center</v>
      </c>
      <c r="D3754" s="1">
        <v>1179</v>
      </c>
      <c r="E3754" t="s">
        <v>15</v>
      </c>
      <c r="F3754" t="s">
        <v>1</v>
      </c>
      <c r="G3754">
        <v>2</v>
      </c>
      <c r="H3754" s="1">
        <f t="shared" si="117"/>
        <v>2358</v>
      </c>
      <c r="I3754" t="s">
        <v>8</v>
      </c>
      <c r="J3754" t="s">
        <v>78</v>
      </c>
    </row>
    <row r="3755" spans="1:10" x14ac:dyDescent="0.25">
      <c r="A3755" t="s">
        <v>155</v>
      </c>
      <c r="B3755" t="s">
        <v>134</v>
      </c>
      <c r="C3755" t="str">
        <f t="shared" si="116"/>
        <v>New York Ave -- McLean</v>
      </c>
      <c r="D3755" s="1">
        <v>272</v>
      </c>
      <c r="E3755" t="s">
        <v>15</v>
      </c>
      <c r="F3755" t="s">
        <v>125</v>
      </c>
      <c r="G3755">
        <v>2</v>
      </c>
      <c r="H3755" s="1">
        <f t="shared" si="117"/>
        <v>544</v>
      </c>
      <c r="I3755" t="s">
        <v>8</v>
      </c>
      <c r="J3755" t="s">
        <v>78</v>
      </c>
    </row>
    <row r="3756" spans="1:10" x14ac:dyDescent="0.25">
      <c r="A3756" t="s">
        <v>155</v>
      </c>
      <c r="B3756" t="s">
        <v>182</v>
      </c>
      <c r="C3756" t="str">
        <f t="shared" si="116"/>
        <v>New York Ave -- Medical Center</v>
      </c>
      <c r="D3756" s="1">
        <v>1121</v>
      </c>
      <c r="E3756" t="s">
        <v>15</v>
      </c>
      <c r="F3756" t="s">
        <v>15</v>
      </c>
      <c r="G3756">
        <v>1</v>
      </c>
      <c r="H3756" s="1">
        <f t="shared" si="117"/>
        <v>1121</v>
      </c>
      <c r="I3756" t="s">
        <v>8</v>
      </c>
      <c r="J3756" t="s">
        <v>78</v>
      </c>
    </row>
    <row r="3757" spans="1:10" x14ac:dyDescent="0.25">
      <c r="A3757" t="s">
        <v>155</v>
      </c>
      <c r="B3757" t="s">
        <v>186</v>
      </c>
      <c r="C3757" t="str">
        <f t="shared" si="116"/>
        <v>New York Ave -- Morgan Blvd.</v>
      </c>
      <c r="D3757" s="1">
        <v>653</v>
      </c>
      <c r="E3757" t="s">
        <v>15</v>
      </c>
      <c r="F3757" t="s">
        <v>1</v>
      </c>
      <c r="G3757">
        <v>2</v>
      </c>
      <c r="H3757" s="1">
        <f t="shared" si="117"/>
        <v>1306</v>
      </c>
      <c r="I3757" t="s">
        <v>8</v>
      </c>
      <c r="J3757" t="s">
        <v>78</v>
      </c>
    </row>
    <row r="3758" spans="1:10" x14ac:dyDescent="0.25">
      <c r="A3758" t="s">
        <v>155</v>
      </c>
      <c r="B3758" t="s">
        <v>251</v>
      </c>
      <c r="C3758" t="str">
        <f t="shared" si="116"/>
        <v>New York Ave -- Naylor Road</v>
      </c>
      <c r="D3758" s="1">
        <v>1092</v>
      </c>
      <c r="E3758" t="s">
        <v>15</v>
      </c>
      <c r="F3758" t="s">
        <v>4</v>
      </c>
      <c r="G3758">
        <v>2</v>
      </c>
      <c r="H3758" s="1">
        <f t="shared" si="117"/>
        <v>2184</v>
      </c>
      <c r="I3758" t="s">
        <v>8</v>
      </c>
      <c r="J3758" t="s">
        <v>78</v>
      </c>
    </row>
    <row r="3759" spans="1:10" x14ac:dyDescent="0.25">
      <c r="A3759" t="s">
        <v>155</v>
      </c>
      <c r="B3759" t="s">
        <v>252</v>
      </c>
      <c r="C3759" t="str">
        <f t="shared" si="116"/>
        <v>New York Ave -- New Carrollton</v>
      </c>
      <c r="D3759" s="1">
        <v>884</v>
      </c>
      <c r="E3759" t="s">
        <v>15</v>
      </c>
      <c r="F3759" t="s">
        <v>25</v>
      </c>
      <c r="G3759">
        <v>2</v>
      </c>
      <c r="H3759" s="1">
        <f t="shared" si="117"/>
        <v>1768</v>
      </c>
      <c r="I3759" t="s">
        <v>8</v>
      </c>
      <c r="J3759" t="s">
        <v>78</v>
      </c>
    </row>
    <row r="3760" spans="1:10" x14ac:dyDescent="0.25">
      <c r="A3760" t="s">
        <v>155</v>
      </c>
      <c r="B3760" t="s">
        <v>159</v>
      </c>
      <c r="C3760" t="str">
        <f t="shared" si="116"/>
        <v>New York Ave -- Prince George's Plaza</v>
      </c>
      <c r="D3760" s="1">
        <v>1623</v>
      </c>
      <c r="E3760" t="s">
        <v>15</v>
      </c>
      <c r="F3760" t="s">
        <v>4</v>
      </c>
      <c r="G3760">
        <v>2</v>
      </c>
      <c r="H3760" s="1">
        <f t="shared" si="117"/>
        <v>3246</v>
      </c>
      <c r="I3760" t="s">
        <v>8</v>
      </c>
      <c r="J3760" t="s">
        <v>78</v>
      </c>
    </row>
    <row r="3761" spans="1:10" x14ac:dyDescent="0.25">
      <c r="A3761" t="s">
        <v>155</v>
      </c>
      <c r="B3761" t="s">
        <v>162</v>
      </c>
      <c r="C3761" t="str">
        <f t="shared" si="116"/>
        <v>New York Ave -- Rockville</v>
      </c>
      <c r="D3761" s="1">
        <v>1164</v>
      </c>
      <c r="E3761" t="s">
        <v>15</v>
      </c>
      <c r="F3761" t="s">
        <v>15</v>
      </c>
      <c r="G3761">
        <v>1</v>
      </c>
      <c r="H3761" s="1">
        <f t="shared" si="117"/>
        <v>1164</v>
      </c>
      <c r="I3761" t="s">
        <v>8</v>
      </c>
      <c r="J3761" t="s">
        <v>78</v>
      </c>
    </row>
    <row r="3762" spans="1:10" x14ac:dyDescent="0.25">
      <c r="A3762" t="s">
        <v>155</v>
      </c>
      <c r="B3762" t="s">
        <v>164</v>
      </c>
      <c r="C3762" t="str">
        <f t="shared" si="116"/>
        <v>New York Ave -- Shady Grove</v>
      </c>
      <c r="D3762" s="1">
        <v>3268</v>
      </c>
      <c r="E3762" t="s">
        <v>15</v>
      </c>
      <c r="F3762" t="s">
        <v>15</v>
      </c>
      <c r="G3762">
        <v>1</v>
      </c>
      <c r="H3762" s="1">
        <f t="shared" si="117"/>
        <v>3268</v>
      </c>
      <c r="I3762" t="s">
        <v>8</v>
      </c>
      <c r="J3762" t="s">
        <v>78</v>
      </c>
    </row>
    <row r="3763" spans="1:10" x14ac:dyDescent="0.25">
      <c r="A3763" t="s">
        <v>155</v>
      </c>
      <c r="B3763" t="s">
        <v>166</v>
      </c>
      <c r="C3763" t="str">
        <f t="shared" si="116"/>
        <v>New York Ave -- Silver Spring</v>
      </c>
      <c r="D3763" s="1">
        <v>8923</v>
      </c>
      <c r="E3763" t="s">
        <v>15</v>
      </c>
      <c r="F3763" t="s">
        <v>15</v>
      </c>
      <c r="G3763">
        <v>1</v>
      </c>
      <c r="H3763" s="1">
        <f t="shared" si="117"/>
        <v>8923</v>
      </c>
      <c r="I3763" t="s">
        <v>8</v>
      </c>
      <c r="J3763" t="s">
        <v>78</v>
      </c>
    </row>
    <row r="3764" spans="1:10" x14ac:dyDescent="0.25">
      <c r="A3764" t="s">
        <v>155</v>
      </c>
      <c r="B3764" t="s">
        <v>169</v>
      </c>
      <c r="C3764" t="str">
        <f t="shared" si="116"/>
        <v>New York Ave -- Spring Hill</v>
      </c>
      <c r="D3764" s="1">
        <v>208</v>
      </c>
      <c r="E3764" t="s">
        <v>15</v>
      </c>
      <c r="F3764" t="s">
        <v>125</v>
      </c>
      <c r="G3764">
        <v>2</v>
      </c>
      <c r="H3764" s="1">
        <f t="shared" si="117"/>
        <v>416</v>
      </c>
      <c r="I3764" t="s">
        <v>8</v>
      </c>
      <c r="J3764" t="s">
        <v>78</v>
      </c>
    </row>
    <row r="3765" spans="1:10" x14ac:dyDescent="0.25">
      <c r="A3765" t="s">
        <v>155</v>
      </c>
      <c r="B3765" t="s">
        <v>171</v>
      </c>
      <c r="C3765" t="str">
        <f t="shared" si="116"/>
        <v>New York Ave -- Suitland</v>
      </c>
      <c r="D3765" s="1">
        <v>1579</v>
      </c>
      <c r="E3765" t="s">
        <v>15</v>
      </c>
      <c r="F3765" t="s">
        <v>4</v>
      </c>
      <c r="G3765">
        <v>2</v>
      </c>
      <c r="H3765" s="1">
        <f t="shared" si="117"/>
        <v>3158</v>
      </c>
      <c r="I3765" t="s">
        <v>8</v>
      </c>
      <c r="J3765" t="s">
        <v>78</v>
      </c>
    </row>
    <row r="3766" spans="1:10" x14ac:dyDescent="0.25">
      <c r="A3766" t="s">
        <v>155</v>
      </c>
      <c r="B3766" t="s">
        <v>62</v>
      </c>
      <c r="C3766" t="str">
        <f t="shared" si="116"/>
        <v>New York Ave -- Twinbrook</v>
      </c>
      <c r="D3766" s="1">
        <v>836</v>
      </c>
      <c r="E3766" t="s">
        <v>15</v>
      </c>
      <c r="F3766" t="s">
        <v>15</v>
      </c>
      <c r="G3766">
        <v>1</v>
      </c>
      <c r="H3766" s="1">
        <f t="shared" si="117"/>
        <v>836</v>
      </c>
      <c r="I3766" t="s">
        <v>8</v>
      </c>
      <c r="J3766" t="s">
        <v>78</v>
      </c>
    </row>
    <row r="3767" spans="1:10" x14ac:dyDescent="0.25">
      <c r="A3767" t="s">
        <v>155</v>
      </c>
      <c r="B3767" t="s">
        <v>63</v>
      </c>
      <c r="C3767" t="str">
        <f t="shared" si="116"/>
        <v>New York Ave -- Tysons Corner</v>
      </c>
      <c r="D3767" s="1">
        <v>811</v>
      </c>
      <c r="E3767" t="s">
        <v>15</v>
      </c>
      <c r="F3767" t="s">
        <v>125</v>
      </c>
      <c r="G3767">
        <v>2</v>
      </c>
      <c r="H3767" s="1">
        <f t="shared" si="117"/>
        <v>1622</v>
      </c>
      <c r="I3767" t="s">
        <v>8</v>
      </c>
      <c r="J3767" t="s">
        <v>78</v>
      </c>
    </row>
    <row r="3768" spans="1:10" x14ac:dyDescent="0.25">
      <c r="A3768" t="s">
        <v>155</v>
      </c>
      <c r="B3768" t="s">
        <v>200</v>
      </c>
      <c r="C3768" t="str">
        <f t="shared" si="116"/>
        <v>New York Ave -- Vienna</v>
      </c>
      <c r="D3768" s="1">
        <v>2928</v>
      </c>
      <c r="E3768" t="s">
        <v>15</v>
      </c>
      <c r="F3768" t="s">
        <v>25</v>
      </c>
      <c r="G3768">
        <v>2</v>
      </c>
      <c r="H3768" s="1">
        <f t="shared" si="117"/>
        <v>5856</v>
      </c>
      <c r="I3768" t="s">
        <v>8</v>
      </c>
      <c r="J3768" t="s">
        <v>78</v>
      </c>
    </row>
    <row r="3769" spans="1:10" x14ac:dyDescent="0.25">
      <c r="A3769" t="s">
        <v>155</v>
      </c>
      <c r="B3769" t="s">
        <v>203</v>
      </c>
      <c r="C3769" t="str">
        <f t="shared" si="116"/>
        <v>New York Ave -- West Falls Church</v>
      </c>
      <c r="D3769" s="1">
        <v>648</v>
      </c>
      <c r="E3769" t="s">
        <v>15</v>
      </c>
      <c r="F3769" t="s">
        <v>25</v>
      </c>
      <c r="G3769">
        <v>2</v>
      </c>
      <c r="H3769" s="1">
        <f t="shared" si="117"/>
        <v>1296</v>
      </c>
      <c r="I3769" t="s">
        <v>8</v>
      </c>
      <c r="J3769" t="s">
        <v>78</v>
      </c>
    </row>
    <row r="3770" spans="1:10" x14ac:dyDescent="0.25">
      <c r="A3770" t="s">
        <v>155</v>
      </c>
      <c r="B3770" t="s">
        <v>204</v>
      </c>
      <c r="C3770" t="str">
        <f t="shared" si="116"/>
        <v>New York Ave -- West Hyattsville</v>
      </c>
      <c r="D3770" s="1">
        <v>1212</v>
      </c>
      <c r="E3770" t="s">
        <v>15</v>
      </c>
      <c r="F3770" t="s">
        <v>4</v>
      </c>
      <c r="G3770">
        <v>2</v>
      </c>
      <c r="H3770" s="1">
        <f t="shared" si="117"/>
        <v>2424</v>
      </c>
      <c r="I3770" t="s">
        <v>8</v>
      </c>
      <c r="J3770" t="s">
        <v>78</v>
      </c>
    </row>
    <row r="3771" spans="1:10" x14ac:dyDescent="0.25">
      <c r="A3771" t="s">
        <v>155</v>
      </c>
      <c r="B3771" t="s">
        <v>205</v>
      </c>
      <c r="C3771" t="str">
        <f t="shared" si="116"/>
        <v>New York Ave -- Wheaton</v>
      </c>
      <c r="D3771" s="1">
        <v>2865</v>
      </c>
      <c r="E3771" t="s">
        <v>15</v>
      </c>
      <c r="F3771" t="s">
        <v>15</v>
      </c>
      <c r="G3771">
        <v>1</v>
      </c>
      <c r="H3771" s="1">
        <f t="shared" si="117"/>
        <v>2865</v>
      </c>
      <c r="I3771" t="s">
        <v>8</v>
      </c>
      <c r="J3771" t="s">
        <v>78</v>
      </c>
    </row>
    <row r="3772" spans="1:10" x14ac:dyDescent="0.25">
      <c r="A3772" t="s">
        <v>155</v>
      </c>
      <c r="B3772" t="s">
        <v>206</v>
      </c>
      <c r="C3772" t="str">
        <f t="shared" si="116"/>
        <v>New York Ave -- White Flint</v>
      </c>
      <c r="D3772" s="1">
        <v>745</v>
      </c>
      <c r="E3772" t="s">
        <v>15</v>
      </c>
      <c r="F3772" t="s">
        <v>15</v>
      </c>
      <c r="G3772">
        <v>1</v>
      </c>
      <c r="H3772" s="1">
        <f t="shared" si="117"/>
        <v>745</v>
      </c>
      <c r="I3772" t="s">
        <v>8</v>
      </c>
      <c r="J3772" t="s">
        <v>78</v>
      </c>
    </row>
    <row r="3773" spans="1:10" x14ac:dyDescent="0.25">
      <c r="A3773" t="s">
        <v>155</v>
      </c>
      <c r="B3773" t="s">
        <v>207</v>
      </c>
      <c r="C3773" t="str">
        <f t="shared" si="116"/>
        <v>New York Ave -- Wiehle</v>
      </c>
      <c r="D3773" s="1">
        <v>2096</v>
      </c>
      <c r="E3773" t="s">
        <v>15</v>
      </c>
      <c r="F3773" t="s">
        <v>125</v>
      </c>
      <c r="G3773">
        <v>2</v>
      </c>
      <c r="H3773" s="1">
        <f t="shared" si="117"/>
        <v>4192</v>
      </c>
      <c r="I3773" t="s">
        <v>8</v>
      </c>
      <c r="J3773" t="s">
        <v>78</v>
      </c>
    </row>
    <row r="3774" spans="1:10" x14ac:dyDescent="0.25">
      <c r="A3774" t="s">
        <v>158</v>
      </c>
      <c r="B3774" t="s">
        <v>0</v>
      </c>
      <c r="C3774" t="str">
        <f t="shared" si="116"/>
        <v>Potomac Avenue -- Addison Road</v>
      </c>
      <c r="D3774" s="1">
        <v>1673</v>
      </c>
      <c r="E3774" t="s">
        <v>23</v>
      </c>
      <c r="F3774" t="s">
        <v>1</v>
      </c>
      <c r="G3774">
        <v>2</v>
      </c>
      <c r="H3774" s="1">
        <f t="shared" si="117"/>
        <v>3346</v>
      </c>
      <c r="I3774" t="s">
        <v>8</v>
      </c>
      <c r="J3774" t="s">
        <v>78</v>
      </c>
    </row>
    <row r="3775" spans="1:10" x14ac:dyDescent="0.25">
      <c r="A3775" t="s">
        <v>158</v>
      </c>
      <c r="B3775" t="s">
        <v>14</v>
      </c>
      <c r="C3775" t="str">
        <f t="shared" si="116"/>
        <v>Potomac Avenue -- Bethesda</v>
      </c>
      <c r="D3775" s="1">
        <v>739</v>
      </c>
      <c r="E3775" t="s">
        <v>23</v>
      </c>
      <c r="F3775" t="s">
        <v>15</v>
      </c>
      <c r="G3775">
        <v>2</v>
      </c>
      <c r="H3775" s="1">
        <f t="shared" si="117"/>
        <v>1478</v>
      </c>
      <c r="I3775" t="s">
        <v>8</v>
      </c>
      <c r="J3775" t="s">
        <v>78</v>
      </c>
    </row>
    <row r="3776" spans="1:10" x14ac:dyDescent="0.25">
      <c r="A3776" t="s">
        <v>158</v>
      </c>
      <c r="B3776" t="s">
        <v>19</v>
      </c>
      <c r="C3776" t="str">
        <f t="shared" si="116"/>
        <v>Potomac Avenue -- Branch Avenue</v>
      </c>
      <c r="D3776" s="1">
        <v>170</v>
      </c>
      <c r="E3776" t="s">
        <v>23</v>
      </c>
      <c r="F3776" t="s">
        <v>4</v>
      </c>
      <c r="G3776">
        <v>2</v>
      </c>
      <c r="H3776" s="1">
        <f t="shared" si="117"/>
        <v>340</v>
      </c>
      <c r="I3776" t="s">
        <v>8</v>
      </c>
      <c r="J3776" t="s">
        <v>78</v>
      </c>
    </row>
    <row r="3777" spans="1:10" x14ac:dyDescent="0.25">
      <c r="A3777" t="s">
        <v>158</v>
      </c>
      <c r="B3777" t="s">
        <v>24</v>
      </c>
      <c r="C3777" t="str">
        <f t="shared" si="116"/>
        <v>Potomac Avenue -- Cheverly</v>
      </c>
      <c r="D3777" s="1">
        <v>529</v>
      </c>
      <c r="E3777" t="s">
        <v>23</v>
      </c>
      <c r="F3777" t="s">
        <v>25</v>
      </c>
      <c r="G3777">
        <v>1</v>
      </c>
      <c r="H3777" s="1">
        <f t="shared" si="117"/>
        <v>529</v>
      </c>
      <c r="I3777" t="s">
        <v>8</v>
      </c>
      <c r="J3777" t="s">
        <v>78</v>
      </c>
    </row>
    <row r="3778" spans="1:10" x14ac:dyDescent="0.25">
      <c r="A3778" t="s">
        <v>158</v>
      </c>
      <c r="B3778" t="s">
        <v>28</v>
      </c>
      <c r="C3778" t="str">
        <f t="shared" ref="C3778:C3841" si="118">(A3778&amp;" -- "&amp;B3778)</f>
        <v>Potomac Avenue -- College Park-U of MD</v>
      </c>
      <c r="D3778" s="1">
        <v>167</v>
      </c>
      <c r="E3778" t="s">
        <v>23</v>
      </c>
      <c r="F3778" t="s">
        <v>4</v>
      </c>
      <c r="G3778">
        <v>2</v>
      </c>
      <c r="H3778" s="1">
        <f t="shared" ref="H3778:H3841" si="119">D3778*G3778</f>
        <v>334</v>
      </c>
      <c r="I3778" t="s">
        <v>8</v>
      </c>
      <c r="J3778" t="s">
        <v>78</v>
      </c>
    </row>
    <row r="3779" spans="1:10" x14ac:dyDescent="0.25">
      <c r="A3779" t="s">
        <v>158</v>
      </c>
      <c r="B3779" t="s">
        <v>269</v>
      </c>
      <c r="C3779" t="str">
        <f t="shared" si="118"/>
        <v>Potomac Avenue -- Dunn Loring</v>
      </c>
      <c r="D3779" s="1">
        <v>360</v>
      </c>
      <c r="E3779" t="s">
        <v>23</v>
      </c>
      <c r="F3779" t="s">
        <v>25</v>
      </c>
      <c r="G3779">
        <v>1</v>
      </c>
      <c r="H3779" s="1">
        <f t="shared" si="119"/>
        <v>360</v>
      </c>
      <c r="I3779" t="s">
        <v>8</v>
      </c>
      <c r="J3779" t="s">
        <v>78</v>
      </c>
    </row>
    <row r="3780" spans="1:10" x14ac:dyDescent="0.25">
      <c r="A3780" t="s">
        <v>158</v>
      </c>
      <c r="B3780" t="s">
        <v>115</v>
      </c>
      <c r="C3780" t="str">
        <f t="shared" si="118"/>
        <v>Potomac Avenue -- Forest Glen</v>
      </c>
      <c r="D3780" s="1">
        <v>82</v>
      </c>
      <c r="E3780" t="s">
        <v>23</v>
      </c>
      <c r="F3780" t="s">
        <v>15</v>
      </c>
      <c r="G3780">
        <v>2</v>
      </c>
      <c r="H3780" s="1">
        <f t="shared" si="119"/>
        <v>164</v>
      </c>
      <c r="I3780" t="s">
        <v>8</v>
      </c>
      <c r="J3780" t="s">
        <v>78</v>
      </c>
    </row>
    <row r="3781" spans="1:10" x14ac:dyDescent="0.25">
      <c r="A3781" t="s">
        <v>158</v>
      </c>
      <c r="B3781" t="s">
        <v>118</v>
      </c>
      <c r="C3781" t="str">
        <f t="shared" si="118"/>
        <v>Potomac Avenue -- Franconia-Springfield</v>
      </c>
      <c r="D3781" s="1">
        <v>379</v>
      </c>
      <c r="E3781" t="s">
        <v>23</v>
      </c>
      <c r="F3781" t="s">
        <v>10</v>
      </c>
      <c r="G3781">
        <v>2</v>
      </c>
      <c r="H3781" s="1">
        <f t="shared" si="119"/>
        <v>758</v>
      </c>
      <c r="I3781" t="s">
        <v>8</v>
      </c>
      <c r="J3781" t="s">
        <v>78</v>
      </c>
    </row>
    <row r="3782" spans="1:10" x14ac:dyDescent="0.25">
      <c r="A3782" t="s">
        <v>158</v>
      </c>
      <c r="B3782" t="s">
        <v>122</v>
      </c>
      <c r="C3782" t="str">
        <f t="shared" si="118"/>
        <v>Potomac Avenue -- Glenmont</v>
      </c>
      <c r="D3782" s="1">
        <v>92</v>
      </c>
      <c r="E3782" t="s">
        <v>23</v>
      </c>
      <c r="F3782" t="s">
        <v>15</v>
      </c>
      <c r="G3782">
        <v>2</v>
      </c>
      <c r="H3782" s="1">
        <f t="shared" si="119"/>
        <v>184</v>
      </c>
      <c r="I3782" t="s">
        <v>8</v>
      </c>
      <c r="J3782" t="s">
        <v>78</v>
      </c>
    </row>
    <row r="3783" spans="1:10" x14ac:dyDescent="0.25">
      <c r="A3783" t="s">
        <v>158</v>
      </c>
      <c r="B3783" t="s">
        <v>123</v>
      </c>
      <c r="C3783" t="str">
        <f t="shared" si="118"/>
        <v>Potomac Avenue -- Greenbelt</v>
      </c>
      <c r="D3783" s="1">
        <v>220</v>
      </c>
      <c r="E3783" t="s">
        <v>23</v>
      </c>
      <c r="F3783" t="s">
        <v>4</v>
      </c>
      <c r="G3783">
        <v>2</v>
      </c>
      <c r="H3783" s="1">
        <f t="shared" si="119"/>
        <v>440</v>
      </c>
      <c r="I3783" t="s">
        <v>8</v>
      </c>
      <c r="J3783" t="s">
        <v>78</v>
      </c>
    </row>
    <row r="3784" spans="1:10" x14ac:dyDescent="0.25">
      <c r="A3784" t="s">
        <v>158</v>
      </c>
      <c r="B3784" t="s">
        <v>124</v>
      </c>
      <c r="C3784" t="str">
        <f t="shared" si="118"/>
        <v>Potomac Avenue -- Greensboro</v>
      </c>
      <c r="D3784" s="1">
        <v>118</v>
      </c>
      <c r="E3784" t="s">
        <v>23</v>
      </c>
      <c r="F3784" t="s">
        <v>125</v>
      </c>
      <c r="G3784">
        <v>1</v>
      </c>
      <c r="H3784" s="1">
        <f t="shared" si="119"/>
        <v>118</v>
      </c>
      <c r="I3784" t="s">
        <v>8</v>
      </c>
      <c r="J3784" t="s">
        <v>78</v>
      </c>
    </row>
    <row r="3785" spans="1:10" x14ac:dyDescent="0.25">
      <c r="A3785" t="s">
        <v>158</v>
      </c>
      <c r="B3785" t="s">
        <v>126</v>
      </c>
      <c r="C3785" t="str">
        <f t="shared" si="118"/>
        <v>Potomac Avenue -- Grosvenor</v>
      </c>
      <c r="D3785" s="1">
        <v>94</v>
      </c>
      <c r="E3785" t="s">
        <v>23</v>
      </c>
      <c r="F3785" t="s">
        <v>15</v>
      </c>
      <c r="G3785">
        <v>2</v>
      </c>
      <c r="H3785" s="1">
        <f t="shared" si="119"/>
        <v>188</v>
      </c>
      <c r="I3785" t="s">
        <v>8</v>
      </c>
      <c r="J3785" t="s">
        <v>78</v>
      </c>
    </row>
    <row r="3786" spans="1:10" x14ac:dyDescent="0.25">
      <c r="A3786" t="s">
        <v>158</v>
      </c>
      <c r="B3786" t="s">
        <v>127</v>
      </c>
      <c r="C3786" t="str">
        <f t="shared" si="118"/>
        <v>Potomac Avenue -- Huntington</v>
      </c>
      <c r="D3786" s="1">
        <v>363</v>
      </c>
      <c r="E3786" t="s">
        <v>23</v>
      </c>
      <c r="F3786" t="s">
        <v>274</v>
      </c>
      <c r="G3786">
        <v>2</v>
      </c>
      <c r="H3786" s="1">
        <f t="shared" si="119"/>
        <v>726</v>
      </c>
      <c r="I3786" t="s">
        <v>8</v>
      </c>
      <c r="J3786" t="s">
        <v>78</v>
      </c>
    </row>
    <row r="3787" spans="1:10" x14ac:dyDescent="0.25">
      <c r="A3787" t="s">
        <v>158</v>
      </c>
      <c r="B3787" t="s">
        <v>130</v>
      </c>
      <c r="C3787" t="str">
        <f t="shared" si="118"/>
        <v>Potomac Avenue -- Landover</v>
      </c>
      <c r="D3787" s="1">
        <v>641</v>
      </c>
      <c r="E3787" t="s">
        <v>23</v>
      </c>
      <c r="F3787" t="s">
        <v>25</v>
      </c>
      <c r="G3787">
        <v>1</v>
      </c>
      <c r="H3787" s="1">
        <f t="shared" si="119"/>
        <v>641</v>
      </c>
      <c r="I3787" t="s">
        <v>8</v>
      </c>
      <c r="J3787" t="s">
        <v>78</v>
      </c>
    </row>
    <row r="3788" spans="1:10" x14ac:dyDescent="0.25">
      <c r="A3788" t="s">
        <v>158</v>
      </c>
      <c r="B3788" t="s">
        <v>131</v>
      </c>
      <c r="C3788" t="str">
        <f t="shared" si="118"/>
        <v>Potomac Avenue -- Largo Town Center</v>
      </c>
      <c r="D3788" s="1">
        <v>1604</v>
      </c>
      <c r="E3788" t="s">
        <v>23</v>
      </c>
      <c r="F3788" t="s">
        <v>1</v>
      </c>
      <c r="G3788">
        <v>2</v>
      </c>
      <c r="H3788" s="1">
        <f t="shared" si="119"/>
        <v>3208</v>
      </c>
      <c r="I3788" t="s">
        <v>8</v>
      </c>
      <c r="J3788" t="s">
        <v>78</v>
      </c>
    </row>
    <row r="3789" spans="1:10" x14ac:dyDescent="0.25">
      <c r="A3789" t="s">
        <v>158</v>
      </c>
      <c r="B3789" t="s">
        <v>134</v>
      </c>
      <c r="C3789" t="str">
        <f t="shared" si="118"/>
        <v>Potomac Avenue -- McLean</v>
      </c>
      <c r="D3789" s="1">
        <v>133</v>
      </c>
      <c r="E3789" t="s">
        <v>23</v>
      </c>
      <c r="F3789" t="s">
        <v>125</v>
      </c>
      <c r="G3789">
        <v>1</v>
      </c>
      <c r="H3789" s="1">
        <f t="shared" si="119"/>
        <v>133</v>
      </c>
      <c r="I3789" t="s">
        <v>8</v>
      </c>
      <c r="J3789" t="s">
        <v>78</v>
      </c>
    </row>
    <row r="3790" spans="1:10" x14ac:dyDescent="0.25">
      <c r="A3790" t="s">
        <v>158</v>
      </c>
      <c r="B3790" t="s">
        <v>182</v>
      </c>
      <c r="C3790" t="str">
        <f t="shared" si="118"/>
        <v>Potomac Avenue -- Medical Center</v>
      </c>
      <c r="D3790" s="1">
        <v>653</v>
      </c>
      <c r="E3790" t="s">
        <v>23</v>
      </c>
      <c r="F3790" t="s">
        <v>15</v>
      </c>
      <c r="G3790">
        <v>2</v>
      </c>
      <c r="H3790" s="1">
        <f t="shared" si="119"/>
        <v>1306</v>
      </c>
      <c r="I3790" t="s">
        <v>8</v>
      </c>
      <c r="J3790" t="s">
        <v>78</v>
      </c>
    </row>
    <row r="3791" spans="1:10" x14ac:dyDescent="0.25">
      <c r="A3791" t="s">
        <v>158</v>
      </c>
      <c r="B3791" t="s">
        <v>186</v>
      </c>
      <c r="C3791" t="str">
        <f t="shared" si="118"/>
        <v>Potomac Avenue -- Morgan Blvd.</v>
      </c>
      <c r="D3791" s="1">
        <v>799</v>
      </c>
      <c r="E3791" t="s">
        <v>23</v>
      </c>
      <c r="F3791" t="s">
        <v>1</v>
      </c>
      <c r="G3791">
        <v>2</v>
      </c>
      <c r="H3791" s="1">
        <f t="shared" si="119"/>
        <v>1598</v>
      </c>
      <c r="I3791" t="s">
        <v>8</v>
      </c>
      <c r="J3791" t="s">
        <v>78</v>
      </c>
    </row>
    <row r="3792" spans="1:10" x14ac:dyDescent="0.25">
      <c r="A3792" t="s">
        <v>158</v>
      </c>
      <c r="B3792" t="s">
        <v>251</v>
      </c>
      <c r="C3792" t="str">
        <f t="shared" si="118"/>
        <v>Potomac Avenue -- Naylor Road</v>
      </c>
      <c r="D3792" s="1">
        <v>96</v>
      </c>
      <c r="E3792" t="s">
        <v>23</v>
      </c>
      <c r="F3792" t="s">
        <v>4</v>
      </c>
      <c r="G3792">
        <v>2</v>
      </c>
      <c r="H3792" s="1">
        <f t="shared" si="119"/>
        <v>192</v>
      </c>
      <c r="I3792" t="s">
        <v>8</v>
      </c>
      <c r="J3792" t="s">
        <v>78</v>
      </c>
    </row>
    <row r="3793" spans="1:10" x14ac:dyDescent="0.25">
      <c r="A3793" t="s">
        <v>158</v>
      </c>
      <c r="B3793" t="s">
        <v>252</v>
      </c>
      <c r="C3793" t="str">
        <f t="shared" si="118"/>
        <v>Potomac Avenue -- New Carrollton</v>
      </c>
      <c r="D3793" s="1">
        <v>2355</v>
      </c>
      <c r="E3793" t="s">
        <v>23</v>
      </c>
      <c r="F3793" t="s">
        <v>25</v>
      </c>
      <c r="G3793">
        <v>1</v>
      </c>
      <c r="H3793" s="1">
        <f t="shared" si="119"/>
        <v>2355</v>
      </c>
      <c r="I3793" t="s">
        <v>8</v>
      </c>
      <c r="J3793" t="s">
        <v>78</v>
      </c>
    </row>
    <row r="3794" spans="1:10" x14ac:dyDescent="0.25">
      <c r="A3794" t="s">
        <v>158</v>
      </c>
      <c r="B3794" t="s">
        <v>159</v>
      </c>
      <c r="C3794" t="str">
        <f t="shared" si="118"/>
        <v>Potomac Avenue -- Prince George's Plaza</v>
      </c>
      <c r="D3794" s="1">
        <v>396</v>
      </c>
      <c r="E3794" t="s">
        <v>23</v>
      </c>
      <c r="F3794" t="s">
        <v>4</v>
      </c>
      <c r="G3794">
        <v>2</v>
      </c>
      <c r="H3794" s="1">
        <f t="shared" si="119"/>
        <v>792</v>
      </c>
      <c r="I3794" t="s">
        <v>8</v>
      </c>
      <c r="J3794" t="s">
        <v>78</v>
      </c>
    </row>
    <row r="3795" spans="1:10" x14ac:dyDescent="0.25">
      <c r="A3795" t="s">
        <v>158</v>
      </c>
      <c r="B3795" t="s">
        <v>162</v>
      </c>
      <c r="C3795" t="str">
        <f t="shared" si="118"/>
        <v>Potomac Avenue -- Rockville</v>
      </c>
      <c r="D3795" s="1">
        <v>197</v>
      </c>
      <c r="E3795" t="s">
        <v>23</v>
      </c>
      <c r="F3795" t="s">
        <v>15</v>
      </c>
      <c r="G3795">
        <v>2</v>
      </c>
      <c r="H3795" s="1">
        <f t="shared" si="119"/>
        <v>394</v>
      </c>
      <c r="I3795" t="s">
        <v>8</v>
      </c>
      <c r="J3795" t="s">
        <v>78</v>
      </c>
    </row>
    <row r="3796" spans="1:10" x14ac:dyDescent="0.25">
      <c r="A3796" t="s">
        <v>158</v>
      </c>
      <c r="B3796" t="s">
        <v>164</v>
      </c>
      <c r="C3796" t="str">
        <f t="shared" si="118"/>
        <v>Potomac Avenue -- Shady Grove</v>
      </c>
      <c r="D3796" s="1">
        <v>406</v>
      </c>
      <c r="E3796" t="s">
        <v>23</v>
      </c>
      <c r="F3796" t="s">
        <v>15</v>
      </c>
      <c r="G3796">
        <v>2</v>
      </c>
      <c r="H3796" s="1">
        <f t="shared" si="119"/>
        <v>812</v>
      </c>
      <c r="I3796" t="s">
        <v>8</v>
      </c>
      <c r="J3796" t="s">
        <v>78</v>
      </c>
    </row>
    <row r="3797" spans="1:10" x14ac:dyDescent="0.25">
      <c r="A3797" t="s">
        <v>158</v>
      </c>
      <c r="B3797" t="s">
        <v>166</v>
      </c>
      <c r="C3797" t="str">
        <f t="shared" si="118"/>
        <v>Potomac Avenue -- Silver Spring</v>
      </c>
      <c r="D3797" s="1">
        <v>876</v>
      </c>
      <c r="E3797" t="s">
        <v>23</v>
      </c>
      <c r="F3797" t="s">
        <v>15</v>
      </c>
      <c r="G3797">
        <v>2</v>
      </c>
      <c r="H3797" s="1">
        <f t="shared" si="119"/>
        <v>1752</v>
      </c>
      <c r="I3797" t="s">
        <v>8</v>
      </c>
      <c r="J3797" t="s">
        <v>78</v>
      </c>
    </row>
    <row r="3798" spans="1:10" x14ac:dyDescent="0.25">
      <c r="A3798" t="s">
        <v>158</v>
      </c>
      <c r="B3798" t="s">
        <v>169</v>
      </c>
      <c r="C3798" t="str">
        <f t="shared" si="118"/>
        <v>Potomac Avenue -- Spring Hill</v>
      </c>
      <c r="D3798" s="1">
        <v>176</v>
      </c>
      <c r="E3798" t="s">
        <v>23</v>
      </c>
      <c r="F3798" t="s">
        <v>125</v>
      </c>
      <c r="G3798">
        <v>1</v>
      </c>
      <c r="H3798" s="1">
        <f t="shared" si="119"/>
        <v>176</v>
      </c>
      <c r="I3798" t="s">
        <v>8</v>
      </c>
      <c r="J3798" t="s">
        <v>78</v>
      </c>
    </row>
    <row r="3799" spans="1:10" x14ac:dyDescent="0.25">
      <c r="A3799" t="s">
        <v>158</v>
      </c>
      <c r="B3799" t="s">
        <v>171</v>
      </c>
      <c r="C3799" t="str">
        <f t="shared" si="118"/>
        <v>Potomac Avenue -- Suitland</v>
      </c>
      <c r="D3799" s="1">
        <v>270</v>
      </c>
      <c r="E3799" t="s">
        <v>23</v>
      </c>
      <c r="F3799" t="s">
        <v>4</v>
      </c>
      <c r="G3799">
        <v>2</v>
      </c>
      <c r="H3799" s="1">
        <f t="shared" si="119"/>
        <v>540</v>
      </c>
      <c r="I3799" t="s">
        <v>8</v>
      </c>
      <c r="J3799" t="s">
        <v>78</v>
      </c>
    </row>
    <row r="3800" spans="1:10" x14ac:dyDescent="0.25">
      <c r="A3800" t="s">
        <v>158</v>
      </c>
      <c r="B3800" t="s">
        <v>62</v>
      </c>
      <c r="C3800" t="str">
        <f t="shared" si="118"/>
        <v>Potomac Avenue -- Twinbrook</v>
      </c>
      <c r="D3800" s="1">
        <v>177</v>
      </c>
      <c r="E3800" t="s">
        <v>23</v>
      </c>
      <c r="F3800" t="s">
        <v>15</v>
      </c>
      <c r="G3800">
        <v>2</v>
      </c>
      <c r="H3800" s="1">
        <f t="shared" si="119"/>
        <v>354</v>
      </c>
      <c r="I3800" t="s">
        <v>8</v>
      </c>
      <c r="J3800" t="s">
        <v>78</v>
      </c>
    </row>
    <row r="3801" spans="1:10" x14ac:dyDescent="0.25">
      <c r="A3801" t="s">
        <v>158</v>
      </c>
      <c r="B3801" t="s">
        <v>63</v>
      </c>
      <c r="C3801" t="str">
        <f t="shared" si="118"/>
        <v>Potomac Avenue -- Tysons Corner</v>
      </c>
      <c r="D3801" s="1">
        <v>734</v>
      </c>
      <c r="E3801" t="s">
        <v>23</v>
      </c>
      <c r="F3801" t="s">
        <v>125</v>
      </c>
      <c r="G3801">
        <v>1</v>
      </c>
      <c r="H3801" s="1">
        <f t="shared" si="119"/>
        <v>734</v>
      </c>
      <c r="I3801" t="s">
        <v>8</v>
      </c>
      <c r="J3801" t="s">
        <v>78</v>
      </c>
    </row>
    <row r="3802" spans="1:10" x14ac:dyDescent="0.25">
      <c r="A3802" t="s">
        <v>158</v>
      </c>
      <c r="B3802" t="s">
        <v>200</v>
      </c>
      <c r="C3802" t="str">
        <f t="shared" si="118"/>
        <v>Potomac Avenue -- Vienna</v>
      </c>
      <c r="D3802" s="1">
        <v>505</v>
      </c>
      <c r="E3802" t="s">
        <v>23</v>
      </c>
      <c r="F3802" t="s">
        <v>25</v>
      </c>
      <c r="G3802">
        <v>1</v>
      </c>
      <c r="H3802" s="1">
        <f t="shared" si="119"/>
        <v>505</v>
      </c>
      <c r="I3802" t="s">
        <v>8</v>
      </c>
      <c r="J3802" t="s">
        <v>78</v>
      </c>
    </row>
    <row r="3803" spans="1:10" x14ac:dyDescent="0.25">
      <c r="A3803" t="s">
        <v>158</v>
      </c>
      <c r="B3803" t="s">
        <v>203</v>
      </c>
      <c r="C3803" t="str">
        <f t="shared" si="118"/>
        <v>Potomac Avenue -- West Falls Church</v>
      </c>
      <c r="D3803" s="1">
        <v>111</v>
      </c>
      <c r="E3803" t="s">
        <v>23</v>
      </c>
      <c r="F3803" t="s">
        <v>25</v>
      </c>
      <c r="G3803">
        <v>1</v>
      </c>
      <c r="H3803" s="1">
        <f t="shared" si="119"/>
        <v>111</v>
      </c>
      <c r="I3803" t="s">
        <v>8</v>
      </c>
      <c r="J3803" t="s">
        <v>78</v>
      </c>
    </row>
    <row r="3804" spans="1:10" x14ac:dyDescent="0.25">
      <c r="A3804" t="s">
        <v>158</v>
      </c>
      <c r="B3804" t="s">
        <v>204</v>
      </c>
      <c r="C3804" t="str">
        <f t="shared" si="118"/>
        <v>Potomac Avenue -- West Hyattsville</v>
      </c>
      <c r="D3804" s="1">
        <v>206</v>
      </c>
      <c r="E3804" t="s">
        <v>23</v>
      </c>
      <c r="F3804" t="s">
        <v>4</v>
      </c>
      <c r="G3804">
        <v>2</v>
      </c>
      <c r="H3804" s="1">
        <f t="shared" si="119"/>
        <v>412</v>
      </c>
      <c r="I3804" t="s">
        <v>8</v>
      </c>
      <c r="J3804" t="s">
        <v>78</v>
      </c>
    </row>
    <row r="3805" spans="1:10" x14ac:dyDescent="0.25">
      <c r="A3805" t="s">
        <v>158</v>
      </c>
      <c r="B3805" t="s">
        <v>205</v>
      </c>
      <c r="C3805" t="str">
        <f t="shared" si="118"/>
        <v>Potomac Avenue -- Wheaton</v>
      </c>
      <c r="D3805" s="1">
        <v>260</v>
      </c>
      <c r="E3805" t="s">
        <v>23</v>
      </c>
      <c r="F3805" t="s">
        <v>15</v>
      </c>
      <c r="G3805">
        <v>2</v>
      </c>
      <c r="H3805" s="1">
        <f t="shared" si="119"/>
        <v>520</v>
      </c>
      <c r="I3805" t="s">
        <v>8</v>
      </c>
      <c r="J3805" t="s">
        <v>78</v>
      </c>
    </row>
    <row r="3806" spans="1:10" x14ac:dyDescent="0.25">
      <c r="A3806" t="s">
        <v>158</v>
      </c>
      <c r="B3806" t="s">
        <v>206</v>
      </c>
      <c r="C3806" t="str">
        <f t="shared" si="118"/>
        <v>Potomac Avenue -- White Flint</v>
      </c>
      <c r="D3806" s="1">
        <v>173</v>
      </c>
      <c r="E3806" t="s">
        <v>23</v>
      </c>
      <c r="F3806" t="s">
        <v>15</v>
      </c>
      <c r="G3806">
        <v>2</v>
      </c>
      <c r="H3806" s="1">
        <f t="shared" si="119"/>
        <v>346</v>
      </c>
      <c r="I3806" t="s">
        <v>8</v>
      </c>
      <c r="J3806" t="s">
        <v>78</v>
      </c>
    </row>
    <row r="3807" spans="1:10" x14ac:dyDescent="0.25">
      <c r="A3807" t="s">
        <v>158</v>
      </c>
      <c r="B3807" t="s">
        <v>207</v>
      </c>
      <c r="C3807" t="str">
        <f t="shared" si="118"/>
        <v>Potomac Avenue -- Wiehle</v>
      </c>
      <c r="D3807" s="1">
        <v>471</v>
      </c>
      <c r="E3807" t="s">
        <v>23</v>
      </c>
      <c r="F3807" t="s">
        <v>125</v>
      </c>
      <c r="G3807">
        <v>1</v>
      </c>
      <c r="H3807" s="1">
        <f t="shared" si="119"/>
        <v>471</v>
      </c>
      <c r="I3807" t="s">
        <v>8</v>
      </c>
      <c r="J3807" t="s">
        <v>78</v>
      </c>
    </row>
    <row r="3808" spans="1:10" x14ac:dyDescent="0.25">
      <c r="A3808" t="s">
        <v>159</v>
      </c>
      <c r="B3808" t="s">
        <v>6</v>
      </c>
      <c r="C3808" t="str">
        <f t="shared" si="118"/>
        <v>Prince George's Plaza -- Archives-Navy Memorial</v>
      </c>
      <c r="D3808" s="1">
        <v>3086</v>
      </c>
      <c r="E3808" t="s">
        <v>4</v>
      </c>
      <c r="F3808" t="s">
        <v>7</v>
      </c>
      <c r="G3808">
        <v>1</v>
      </c>
      <c r="H3808" s="1">
        <f t="shared" si="119"/>
        <v>3086</v>
      </c>
      <c r="I3808" t="s">
        <v>8</v>
      </c>
      <c r="J3808" t="s">
        <v>78</v>
      </c>
    </row>
    <row r="3809" spans="1:10" x14ac:dyDescent="0.25">
      <c r="A3809" t="s">
        <v>159</v>
      </c>
      <c r="B3809" t="s">
        <v>22</v>
      </c>
      <c r="C3809" t="str">
        <f t="shared" si="118"/>
        <v>Prince George's Plaza -- Capitol South</v>
      </c>
      <c r="D3809" s="1">
        <v>831</v>
      </c>
      <c r="E3809" t="s">
        <v>4</v>
      </c>
      <c r="F3809" t="s">
        <v>23</v>
      </c>
      <c r="G3809">
        <v>2</v>
      </c>
      <c r="H3809" s="1">
        <f t="shared" si="119"/>
        <v>1662</v>
      </c>
      <c r="I3809" t="s">
        <v>8</v>
      </c>
      <c r="J3809" t="s">
        <v>78</v>
      </c>
    </row>
    <row r="3810" spans="1:10" x14ac:dyDescent="0.25">
      <c r="A3810" t="s">
        <v>159</v>
      </c>
      <c r="B3810" t="s">
        <v>27</v>
      </c>
      <c r="C3810" t="str">
        <f t="shared" si="118"/>
        <v>Prince George's Plaza -- Cleveland Park</v>
      </c>
      <c r="D3810" s="1">
        <v>238</v>
      </c>
      <c r="E3810" t="s">
        <v>4</v>
      </c>
      <c r="F3810" t="s">
        <v>15</v>
      </c>
      <c r="G3810">
        <v>2</v>
      </c>
      <c r="H3810" s="1">
        <f t="shared" si="119"/>
        <v>476</v>
      </c>
      <c r="I3810" t="s">
        <v>8</v>
      </c>
      <c r="J3810" t="s">
        <v>78</v>
      </c>
    </row>
    <row r="3811" spans="1:10" x14ac:dyDescent="0.25">
      <c r="A3811" t="s">
        <v>159</v>
      </c>
      <c r="B3811" t="s">
        <v>154</v>
      </c>
      <c r="C3811" t="str">
        <f t="shared" si="118"/>
        <v>Prince George's Plaza -- Columbia Heights</v>
      </c>
      <c r="D3811" s="1">
        <v>10201</v>
      </c>
      <c r="E3811" t="s">
        <v>4</v>
      </c>
      <c r="F3811" t="s">
        <v>7</v>
      </c>
      <c r="G3811">
        <v>1</v>
      </c>
      <c r="H3811" s="1">
        <f t="shared" si="119"/>
        <v>10201</v>
      </c>
      <c r="I3811" t="s">
        <v>8</v>
      </c>
      <c r="J3811" t="s">
        <v>78</v>
      </c>
    </row>
    <row r="3812" spans="1:10" x14ac:dyDescent="0.25">
      <c r="A3812" t="s">
        <v>159</v>
      </c>
      <c r="B3812" t="s">
        <v>270</v>
      </c>
      <c r="C3812" t="str">
        <f t="shared" si="118"/>
        <v>Prince George's Plaza -- Dupont Circle</v>
      </c>
      <c r="D3812" s="1">
        <v>3370</v>
      </c>
      <c r="E3812" t="s">
        <v>4</v>
      </c>
      <c r="F3812" t="s">
        <v>15</v>
      </c>
      <c r="G3812">
        <v>2</v>
      </c>
      <c r="H3812" s="1">
        <f t="shared" si="119"/>
        <v>6740</v>
      </c>
      <c r="I3812" t="s">
        <v>8</v>
      </c>
      <c r="J3812" t="s">
        <v>78</v>
      </c>
    </row>
    <row r="3813" spans="1:10" x14ac:dyDescent="0.25">
      <c r="A3813" t="s">
        <v>159</v>
      </c>
      <c r="B3813" t="s">
        <v>272</v>
      </c>
      <c r="C3813" t="str">
        <f t="shared" si="118"/>
        <v>Prince George's Plaza -- Eastern Market</v>
      </c>
      <c r="D3813" s="1">
        <v>715</v>
      </c>
      <c r="E3813" t="s">
        <v>4</v>
      </c>
      <c r="F3813" t="s">
        <v>23</v>
      </c>
      <c r="G3813">
        <v>2</v>
      </c>
      <c r="H3813" s="1">
        <f t="shared" si="119"/>
        <v>1430</v>
      </c>
      <c r="I3813" t="s">
        <v>8</v>
      </c>
      <c r="J3813" t="s">
        <v>78</v>
      </c>
    </row>
    <row r="3814" spans="1:10" x14ac:dyDescent="0.25">
      <c r="A3814" t="s">
        <v>159</v>
      </c>
      <c r="B3814" t="s">
        <v>275</v>
      </c>
      <c r="C3814" t="str">
        <f t="shared" si="118"/>
        <v>Prince George's Plaza -- Farragut North</v>
      </c>
      <c r="D3814" s="1">
        <v>6216</v>
      </c>
      <c r="E3814" t="s">
        <v>4</v>
      </c>
      <c r="F3814" t="s">
        <v>15</v>
      </c>
      <c r="G3814">
        <v>2</v>
      </c>
      <c r="H3814" s="1">
        <f t="shared" si="119"/>
        <v>12432</v>
      </c>
      <c r="I3814" t="s">
        <v>8</v>
      </c>
      <c r="J3814" t="s">
        <v>78</v>
      </c>
    </row>
    <row r="3815" spans="1:10" x14ac:dyDescent="0.25">
      <c r="A3815" t="s">
        <v>159</v>
      </c>
      <c r="B3815" t="s">
        <v>276</v>
      </c>
      <c r="C3815" t="str">
        <f t="shared" si="118"/>
        <v>Prince George's Plaza -- Farragut West</v>
      </c>
      <c r="D3815" s="1">
        <v>1664</v>
      </c>
      <c r="E3815" t="s">
        <v>4</v>
      </c>
      <c r="F3815" t="s">
        <v>23</v>
      </c>
      <c r="G3815">
        <v>2</v>
      </c>
      <c r="H3815" s="1">
        <f t="shared" si="119"/>
        <v>3328</v>
      </c>
      <c r="I3815" t="s">
        <v>8</v>
      </c>
      <c r="J3815" t="s">
        <v>78</v>
      </c>
    </row>
    <row r="3816" spans="1:10" x14ac:dyDescent="0.25">
      <c r="A3816" t="s">
        <v>159</v>
      </c>
      <c r="B3816" t="s">
        <v>277</v>
      </c>
      <c r="C3816" t="str">
        <f t="shared" si="118"/>
        <v>Prince George's Plaza -- Federal Center SW</v>
      </c>
      <c r="D3816" s="1">
        <v>580</v>
      </c>
      <c r="E3816" t="s">
        <v>4</v>
      </c>
      <c r="F3816" t="s">
        <v>23</v>
      </c>
      <c r="G3816">
        <v>2</v>
      </c>
      <c r="H3816" s="1">
        <f t="shared" si="119"/>
        <v>1160</v>
      </c>
      <c r="I3816" t="s">
        <v>8</v>
      </c>
      <c r="J3816" t="s">
        <v>78</v>
      </c>
    </row>
    <row r="3817" spans="1:10" x14ac:dyDescent="0.25">
      <c r="A3817" t="s">
        <v>159</v>
      </c>
      <c r="B3817" t="s">
        <v>278</v>
      </c>
      <c r="C3817" t="str">
        <f t="shared" si="118"/>
        <v>Prince George's Plaza -- Federal Triangle</v>
      </c>
      <c r="D3817" s="1">
        <v>904</v>
      </c>
      <c r="E3817" t="s">
        <v>4</v>
      </c>
      <c r="F3817" t="s">
        <v>23</v>
      </c>
      <c r="G3817">
        <v>2</v>
      </c>
      <c r="H3817" s="1">
        <f t="shared" si="119"/>
        <v>1808</v>
      </c>
      <c r="I3817" t="s">
        <v>8</v>
      </c>
      <c r="J3817" t="s">
        <v>78</v>
      </c>
    </row>
    <row r="3818" spans="1:10" x14ac:dyDescent="0.25">
      <c r="A3818" t="s">
        <v>159</v>
      </c>
      <c r="B3818" t="s">
        <v>279</v>
      </c>
      <c r="C3818" t="str">
        <f t="shared" si="118"/>
        <v>Prince George's Plaza -- Foggy Bottom</v>
      </c>
      <c r="D3818" s="1">
        <v>3082</v>
      </c>
      <c r="E3818" t="s">
        <v>4</v>
      </c>
      <c r="F3818" t="s">
        <v>23</v>
      </c>
      <c r="G3818">
        <v>2</v>
      </c>
      <c r="H3818" s="1">
        <f t="shared" si="119"/>
        <v>6164</v>
      </c>
      <c r="I3818" t="s">
        <v>8</v>
      </c>
      <c r="J3818" t="s">
        <v>78</v>
      </c>
    </row>
    <row r="3819" spans="1:10" x14ac:dyDescent="0.25">
      <c r="A3819" t="s">
        <v>159</v>
      </c>
      <c r="B3819" t="s">
        <v>120</v>
      </c>
      <c r="C3819" t="str">
        <f t="shared" si="118"/>
        <v>Prince George's Plaza -- Gallery Place-Chinatown</v>
      </c>
      <c r="D3819" s="1">
        <v>8495</v>
      </c>
      <c r="E3819" t="s">
        <v>4</v>
      </c>
      <c r="F3819" t="s">
        <v>117</v>
      </c>
      <c r="G3819">
        <v>1</v>
      </c>
      <c r="H3819" s="1">
        <f t="shared" si="119"/>
        <v>8495</v>
      </c>
      <c r="I3819" t="s">
        <v>8</v>
      </c>
      <c r="J3819" t="s">
        <v>78</v>
      </c>
    </row>
    <row r="3820" spans="1:10" x14ac:dyDescent="0.25">
      <c r="A3820" t="s">
        <v>159</v>
      </c>
      <c r="B3820" t="s">
        <v>121</v>
      </c>
      <c r="C3820" t="str">
        <f t="shared" si="118"/>
        <v>Prince George's Plaza -- Georgia Avenue-Petworth</v>
      </c>
      <c r="D3820" s="1">
        <v>5056</v>
      </c>
      <c r="E3820" t="s">
        <v>4</v>
      </c>
      <c r="F3820" t="s">
        <v>7</v>
      </c>
      <c r="G3820">
        <v>1</v>
      </c>
      <c r="H3820" s="1">
        <f t="shared" si="119"/>
        <v>5056</v>
      </c>
      <c r="I3820" t="s">
        <v>8</v>
      </c>
      <c r="J3820" t="s">
        <v>78</v>
      </c>
    </row>
    <row r="3821" spans="1:10" x14ac:dyDescent="0.25">
      <c r="A3821" t="s">
        <v>159</v>
      </c>
      <c r="B3821" t="s">
        <v>128</v>
      </c>
      <c r="C3821" t="str">
        <f t="shared" si="118"/>
        <v>Prince George's Plaza -- Judiciary Square</v>
      </c>
      <c r="D3821" s="1">
        <v>955</v>
      </c>
      <c r="E3821" t="s">
        <v>4</v>
      </c>
      <c r="F3821" t="s">
        <v>15</v>
      </c>
      <c r="G3821">
        <v>2</v>
      </c>
      <c r="H3821" s="1">
        <f t="shared" si="119"/>
        <v>1910</v>
      </c>
      <c r="I3821" t="s">
        <v>8</v>
      </c>
      <c r="J3821" t="s">
        <v>78</v>
      </c>
    </row>
    <row r="3822" spans="1:10" x14ac:dyDescent="0.25">
      <c r="A3822" t="s">
        <v>159</v>
      </c>
      <c r="B3822" t="s">
        <v>132</v>
      </c>
      <c r="C3822" t="str">
        <f t="shared" si="118"/>
        <v>Prince George's Plaza -- L'Enfant Plaza</v>
      </c>
      <c r="D3822" s="1">
        <v>4884</v>
      </c>
      <c r="E3822" t="s">
        <v>4</v>
      </c>
      <c r="F3822" t="s">
        <v>133</v>
      </c>
      <c r="G3822">
        <v>1</v>
      </c>
      <c r="H3822" s="1">
        <f t="shared" si="119"/>
        <v>4884</v>
      </c>
      <c r="I3822" t="s">
        <v>8</v>
      </c>
      <c r="J3822" t="s">
        <v>78</v>
      </c>
    </row>
    <row r="3823" spans="1:10" x14ac:dyDescent="0.25">
      <c r="A3823" t="s">
        <v>159</v>
      </c>
      <c r="B3823" t="s">
        <v>181</v>
      </c>
      <c r="C3823" t="str">
        <f t="shared" si="118"/>
        <v>Prince George's Plaza -- McPherson Square</v>
      </c>
      <c r="D3823" s="1">
        <v>1560</v>
      </c>
      <c r="E3823" t="s">
        <v>4</v>
      </c>
      <c r="F3823" t="s">
        <v>23</v>
      </c>
      <c r="G3823">
        <v>2</v>
      </c>
      <c r="H3823" s="1">
        <f t="shared" si="119"/>
        <v>3120</v>
      </c>
      <c r="I3823" t="s">
        <v>8</v>
      </c>
      <c r="J3823" t="s">
        <v>78</v>
      </c>
    </row>
    <row r="3824" spans="1:10" x14ac:dyDescent="0.25">
      <c r="A3824" t="s">
        <v>159</v>
      </c>
      <c r="B3824" t="s">
        <v>183</v>
      </c>
      <c r="C3824" t="str">
        <f t="shared" si="118"/>
        <v>Prince George's Plaza -- Metro Center</v>
      </c>
      <c r="D3824" s="1">
        <v>2872</v>
      </c>
      <c r="E3824" t="s">
        <v>4</v>
      </c>
      <c r="F3824" t="s">
        <v>184</v>
      </c>
      <c r="G3824">
        <v>2</v>
      </c>
      <c r="H3824" s="1">
        <f t="shared" si="119"/>
        <v>5744</v>
      </c>
      <c r="I3824" t="s">
        <v>8</v>
      </c>
      <c r="J3824" t="s">
        <v>78</v>
      </c>
    </row>
    <row r="3825" spans="1:10" x14ac:dyDescent="0.25">
      <c r="A3825" t="s">
        <v>159</v>
      </c>
      <c r="B3825" t="s">
        <v>249</v>
      </c>
      <c r="C3825" t="str">
        <f t="shared" si="118"/>
        <v>Prince George's Plaza -- Mt. Vernon Square-UDC</v>
      </c>
      <c r="D3825" s="1">
        <v>3072</v>
      </c>
      <c r="E3825" t="s">
        <v>4</v>
      </c>
      <c r="F3825" t="s">
        <v>7</v>
      </c>
      <c r="G3825">
        <v>1</v>
      </c>
      <c r="H3825" s="1">
        <f t="shared" si="119"/>
        <v>3072</v>
      </c>
      <c r="I3825" t="s">
        <v>8</v>
      </c>
      <c r="J3825" t="s">
        <v>78</v>
      </c>
    </row>
    <row r="3826" spans="1:10" x14ac:dyDescent="0.25">
      <c r="A3826" t="s">
        <v>159</v>
      </c>
      <c r="B3826" t="s">
        <v>250</v>
      </c>
      <c r="C3826" t="str">
        <f t="shared" si="118"/>
        <v>Prince George's Plaza -- Navy Yard</v>
      </c>
      <c r="D3826" s="1">
        <v>1663</v>
      </c>
      <c r="E3826" t="s">
        <v>4</v>
      </c>
      <c r="F3826" t="s">
        <v>4</v>
      </c>
      <c r="G3826">
        <v>1</v>
      </c>
      <c r="H3826" s="1">
        <f t="shared" si="119"/>
        <v>1663</v>
      </c>
      <c r="I3826" t="s">
        <v>8</v>
      </c>
      <c r="J3826" t="s">
        <v>78</v>
      </c>
    </row>
    <row r="3827" spans="1:10" x14ac:dyDescent="0.25">
      <c r="A3827" t="s">
        <v>159</v>
      </c>
      <c r="B3827" t="s">
        <v>155</v>
      </c>
      <c r="C3827" t="str">
        <f t="shared" si="118"/>
        <v>Prince George's Plaza -- New York Ave</v>
      </c>
      <c r="D3827" s="1">
        <v>1493</v>
      </c>
      <c r="E3827" t="s">
        <v>4</v>
      </c>
      <c r="F3827" t="s">
        <v>15</v>
      </c>
      <c r="G3827">
        <v>2</v>
      </c>
      <c r="H3827" s="1">
        <f t="shared" si="119"/>
        <v>2986</v>
      </c>
      <c r="I3827" t="s">
        <v>8</v>
      </c>
      <c r="J3827" t="s">
        <v>78</v>
      </c>
    </row>
    <row r="3828" spans="1:10" x14ac:dyDescent="0.25">
      <c r="A3828" t="s">
        <v>159</v>
      </c>
      <c r="B3828" t="s">
        <v>158</v>
      </c>
      <c r="C3828" t="str">
        <f t="shared" si="118"/>
        <v>Prince George's Plaza -- Potomac Avenue</v>
      </c>
      <c r="D3828" s="1">
        <v>512</v>
      </c>
      <c r="E3828" t="s">
        <v>4</v>
      </c>
      <c r="F3828" t="s">
        <v>23</v>
      </c>
      <c r="G3828">
        <v>2</v>
      </c>
      <c r="H3828" s="1">
        <f t="shared" si="119"/>
        <v>1024</v>
      </c>
      <c r="I3828" t="s">
        <v>8</v>
      </c>
      <c r="J3828" t="s">
        <v>78</v>
      </c>
    </row>
    <row r="3829" spans="1:10" x14ac:dyDescent="0.25">
      <c r="A3829" t="s">
        <v>159</v>
      </c>
      <c r="B3829" t="s">
        <v>165</v>
      </c>
      <c r="C3829" t="str">
        <f t="shared" si="118"/>
        <v>Prince George's Plaza -- Shaw-Howard University</v>
      </c>
      <c r="D3829" s="1">
        <v>4654</v>
      </c>
      <c r="E3829" t="s">
        <v>4</v>
      </c>
      <c r="F3829" t="s">
        <v>7</v>
      </c>
      <c r="G3829">
        <v>1</v>
      </c>
      <c r="H3829" s="1">
        <f t="shared" si="119"/>
        <v>4654</v>
      </c>
      <c r="I3829" t="s">
        <v>8</v>
      </c>
      <c r="J3829" t="s">
        <v>78</v>
      </c>
    </row>
    <row r="3830" spans="1:10" x14ac:dyDescent="0.25">
      <c r="A3830" t="s">
        <v>159</v>
      </c>
      <c r="B3830" t="s">
        <v>167</v>
      </c>
      <c r="C3830" t="str">
        <f t="shared" si="118"/>
        <v>Prince George's Plaza -- Smithsonian</v>
      </c>
      <c r="D3830" s="1">
        <v>1043</v>
      </c>
      <c r="E3830" t="s">
        <v>4</v>
      </c>
      <c r="F3830" t="s">
        <v>23</v>
      </c>
      <c r="G3830">
        <v>2</v>
      </c>
      <c r="H3830" s="1">
        <f t="shared" si="119"/>
        <v>2086</v>
      </c>
      <c r="I3830" t="s">
        <v>8</v>
      </c>
      <c r="J3830" t="s">
        <v>78</v>
      </c>
    </row>
    <row r="3831" spans="1:10" x14ac:dyDescent="0.25">
      <c r="A3831" t="s">
        <v>159</v>
      </c>
      <c r="B3831" t="s">
        <v>170</v>
      </c>
      <c r="C3831" t="str">
        <f t="shared" si="118"/>
        <v>Prince George's Plaza -- Stadium-Armory</v>
      </c>
      <c r="D3831" s="1">
        <v>328</v>
      </c>
      <c r="E3831" t="s">
        <v>4</v>
      </c>
      <c r="F3831" t="s">
        <v>23</v>
      </c>
      <c r="G3831">
        <v>2</v>
      </c>
      <c r="H3831" s="1">
        <f t="shared" si="119"/>
        <v>656</v>
      </c>
      <c r="I3831" t="s">
        <v>8</v>
      </c>
      <c r="J3831" t="s">
        <v>78</v>
      </c>
    </row>
    <row r="3832" spans="1:10" x14ac:dyDescent="0.25">
      <c r="A3832" t="s">
        <v>159</v>
      </c>
      <c r="B3832" t="s">
        <v>61</v>
      </c>
      <c r="C3832" t="str">
        <f t="shared" si="118"/>
        <v>Prince George's Plaza -- Tenleytown-AU</v>
      </c>
      <c r="D3832" s="1">
        <v>762</v>
      </c>
      <c r="E3832" t="s">
        <v>4</v>
      </c>
      <c r="F3832" t="s">
        <v>15</v>
      </c>
      <c r="G3832">
        <v>2</v>
      </c>
      <c r="H3832" s="1">
        <f t="shared" si="119"/>
        <v>1524</v>
      </c>
      <c r="I3832" t="s">
        <v>8</v>
      </c>
      <c r="J3832" t="s">
        <v>78</v>
      </c>
    </row>
    <row r="3833" spans="1:10" x14ac:dyDescent="0.25">
      <c r="A3833" t="s">
        <v>159</v>
      </c>
      <c r="B3833" t="s">
        <v>64</v>
      </c>
      <c r="C3833" t="str">
        <f t="shared" si="118"/>
        <v>Prince George's Plaza -- U Street-Cardozo</v>
      </c>
      <c r="D3833" s="1">
        <v>6349</v>
      </c>
      <c r="E3833" t="s">
        <v>4</v>
      </c>
      <c r="F3833" t="s">
        <v>7</v>
      </c>
      <c r="G3833">
        <v>1</v>
      </c>
      <c r="H3833" s="1">
        <f t="shared" si="119"/>
        <v>6349</v>
      </c>
      <c r="I3833" t="s">
        <v>8</v>
      </c>
      <c r="J3833" t="s">
        <v>78</v>
      </c>
    </row>
    <row r="3834" spans="1:10" x14ac:dyDescent="0.25">
      <c r="A3834" t="s">
        <v>159</v>
      </c>
      <c r="B3834" t="s">
        <v>65</v>
      </c>
      <c r="C3834" t="str">
        <f t="shared" si="118"/>
        <v>Prince George's Plaza -- Union Station</v>
      </c>
      <c r="D3834" s="1">
        <v>5016</v>
      </c>
      <c r="E3834" t="s">
        <v>4</v>
      </c>
      <c r="F3834" t="s">
        <v>15</v>
      </c>
      <c r="G3834">
        <v>2</v>
      </c>
      <c r="H3834" s="1">
        <f t="shared" si="119"/>
        <v>10032</v>
      </c>
      <c r="I3834" t="s">
        <v>8</v>
      </c>
      <c r="J3834" t="s">
        <v>78</v>
      </c>
    </row>
    <row r="3835" spans="1:10" x14ac:dyDescent="0.25">
      <c r="A3835" t="s">
        <v>159</v>
      </c>
      <c r="B3835" t="s">
        <v>199</v>
      </c>
      <c r="C3835" t="str">
        <f t="shared" si="118"/>
        <v>Prince George's Plaza -- Van Ness-UDC</v>
      </c>
      <c r="D3835" s="1">
        <v>678</v>
      </c>
      <c r="E3835" t="s">
        <v>4</v>
      </c>
      <c r="F3835" t="s">
        <v>15</v>
      </c>
      <c r="G3835">
        <v>2</v>
      </c>
      <c r="H3835" s="1">
        <f t="shared" si="119"/>
        <v>1356</v>
      </c>
      <c r="I3835" t="s">
        <v>8</v>
      </c>
      <c r="J3835" t="s">
        <v>78</v>
      </c>
    </row>
    <row r="3836" spans="1:10" x14ac:dyDescent="0.25">
      <c r="A3836" t="s">
        <v>159</v>
      </c>
      <c r="B3836" t="s">
        <v>202</v>
      </c>
      <c r="C3836" t="str">
        <f t="shared" si="118"/>
        <v>Prince George's Plaza -- Waterfront</v>
      </c>
      <c r="D3836" s="1">
        <v>963</v>
      </c>
      <c r="E3836" t="s">
        <v>4</v>
      </c>
      <c r="F3836" t="s">
        <v>7</v>
      </c>
      <c r="G3836">
        <v>1</v>
      </c>
      <c r="H3836" s="1">
        <f t="shared" si="119"/>
        <v>963</v>
      </c>
      <c r="I3836" t="s">
        <v>8</v>
      </c>
      <c r="J3836" t="s">
        <v>78</v>
      </c>
    </row>
    <row r="3837" spans="1:10" x14ac:dyDescent="0.25">
      <c r="A3837" t="s">
        <v>159</v>
      </c>
      <c r="B3837" t="s">
        <v>91</v>
      </c>
      <c r="C3837" t="str">
        <f t="shared" si="118"/>
        <v>Prince George's Plaza -- Woodley Park-Zoo</v>
      </c>
      <c r="D3837" s="1">
        <v>491</v>
      </c>
      <c r="E3837" t="s">
        <v>4</v>
      </c>
      <c r="F3837" t="s">
        <v>15</v>
      </c>
      <c r="G3837">
        <v>2</v>
      </c>
      <c r="H3837" s="1">
        <f t="shared" si="119"/>
        <v>982</v>
      </c>
      <c r="I3837" t="s">
        <v>8</v>
      </c>
      <c r="J3837" t="s">
        <v>78</v>
      </c>
    </row>
    <row r="3838" spans="1:10" x14ac:dyDescent="0.25">
      <c r="A3838" t="s">
        <v>162</v>
      </c>
      <c r="B3838" t="s">
        <v>6</v>
      </c>
      <c r="C3838" t="str">
        <f t="shared" si="118"/>
        <v>Rockville -- Archives-Navy Memorial</v>
      </c>
      <c r="D3838" s="1">
        <v>344</v>
      </c>
      <c r="E3838" t="s">
        <v>15</v>
      </c>
      <c r="F3838" t="s">
        <v>7</v>
      </c>
      <c r="G3838">
        <v>2</v>
      </c>
      <c r="H3838" s="1">
        <f t="shared" si="119"/>
        <v>688</v>
      </c>
      <c r="I3838" t="s">
        <v>8</v>
      </c>
      <c r="J3838" t="s">
        <v>78</v>
      </c>
    </row>
    <row r="3839" spans="1:10" x14ac:dyDescent="0.25">
      <c r="A3839" t="s">
        <v>162</v>
      </c>
      <c r="B3839" t="s">
        <v>22</v>
      </c>
      <c r="C3839" t="str">
        <f t="shared" si="118"/>
        <v>Rockville -- Capitol South</v>
      </c>
      <c r="D3839" s="1">
        <v>596</v>
      </c>
      <c r="E3839" t="s">
        <v>15</v>
      </c>
      <c r="F3839" t="s">
        <v>23</v>
      </c>
      <c r="G3839">
        <v>2</v>
      </c>
      <c r="H3839" s="1">
        <f t="shared" si="119"/>
        <v>1192</v>
      </c>
      <c r="I3839" t="s">
        <v>8</v>
      </c>
      <c r="J3839" t="s">
        <v>78</v>
      </c>
    </row>
    <row r="3840" spans="1:10" x14ac:dyDescent="0.25">
      <c r="A3840" t="s">
        <v>162</v>
      </c>
      <c r="B3840" t="s">
        <v>27</v>
      </c>
      <c r="C3840" t="str">
        <f t="shared" si="118"/>
        <v>Rockville -- Cleveland Park</v>
      </c>
      <c r="D3840" s="1">
        <v>1126</v>
      </c>
      <c r="E3840" t="s">
        <v>15</v>
      </c>
      <c r="F3840" t="s">
        <v>15</v>
      </c>
      <c r="G3840">
        <v>1</v>
      </c>
      <c r="H3840" s="1">
        <f t="shared" si="119"/>
        <v>1126</v>
      </c>
      <c r="I3840" t="s">
        <v>8</v>
      </c>
      <c r="J3840" t="s">
        <v>78</v>
      </c>
    </row>
    <row r="3841" spans="1:10" x14ac:dyDescent="0.25">
      <c r="A3841" t="s">
        <v>162</v>
      </c>
      <c r="B3841" t="s">
        <v>154</v>
      </c>
      <c r="C3841" t="str">
        <f t="shared" si="118"/>
        <v>Rockville -- Columbia Heights</v>
      </c>
      <c r="D3841" s="1">
        <v>441</v>
      </c>
      <c r="E3841" t="s">
        <v>15</v>
      </c>
      <c r="F3841" t="s">
        <v>7</v>
      </c>
      <c r="G3841">
        <v>2</v>
      </c>
      <c r="H3841" s="1">
        <f t="shared" si="119"/>
        <v>882</v>
      </c>
      <c r="I3841" t="s">
        <v>8</v>
      </c>
      <c r="J3841" t="s">
        <v>78</v>
      </c>
    </row>
    <row r="3842" spans="1:10" x14ac:dyDescent="0.25">
      <c r="A3842" t="s">
        <v>162</v>
      </c>
      <c r="B3842" t="s">
        <v>270</v>
      </c>
      <c r="C3842" t="str">
        <f t="shared" ref="C3842:C3905" si="120">(A3842&amp;" -- "&amp;B3842)</f>
        <v>Rockville -- Dupont Circle</v>
      </c>
      <c r="D3842" s="1">
        <v>8860</v>
      </c>
      <c r="E3842" t="s">
        <v>15</v>
      </c>
      <c r="F3842" t="s">
        <v>15</v>
      </c>
      <c r="G3842">
        <v>1</v>
      </c>
      <c r="H3842" s="1">
        <f t="shared" ref="H3842:H3905" si="121">D3842*G3842</f>
        <v>8860</v>
      </c>
      <c r="I3842" t="s">
        <v>8</v>
      </c>
      <c r="J3842" t="s">
        <v>78</v>
      </c>
    </row>
    <row r="3843" spans="1:10" x14ac:dyDescent="0.25">
      <c r="A3843" t="s">
        <v>162</v>
      </c>
      <c r="B3843" t="s">
        <v>272</v>
      </c>
      <c r="C3843" t="str">
        <f t="shared" si="120"/>
        <v>Rockville -- Eastern Market</v>
      </c>
      <c r="D3843" s="1">
        <v>401</v>
      </c>
      <c r="E3843" t="s">
        <v>15</v>
      </c>
      <c r="F3843" t="s">
        <v>23</v>
      </c>
      <c r="G3843">
        <v>2</v>
      </c>
      <c r="H3843" s="1">
        <f t="shared" si="121"/>
        <v>802</v>
      </c>
      <c r="I3843" t="s">
        <v>8</v>
      </c>
      <c r="J3843" t="s">
        <v>78</v>
      </c>
    </row>
    <row r="3844" spans="1:10" x14ac:dyDescent="0.25">
      <c r="A3844" t="s">
        <v>162</v>
      </c>
      <c r="B3844" t="s">
        <v>275</v>
      </c>
      <c r="C3844" t="str">
        <f t="shared" si="120"/>
        <v>Rockville -- Farragut North</v>
      </c>
      <c r="D3844" s="1">
        <v>11100</v>
      </c>
      <c r="E3844" t="s">
        <v>15</v>
      </c>
      <c r="F3844" t="s">
        <v>15</v>
      </c>
      <c r="G3844">
        <v>1</v>
      </c>
      <c r="H3844" s="1">
        <f t="shared" si="121"/>
        <v>11100</v>
      </c>
      <c r="I3844" t="s">
        <v>8</v>
      </c>
      <c r="J3844" t="s">
        <v>78</v>
      </c>
    </row>
    <row r="3845" spans="1:10" x14ac:dyDescent="0.25">
      <c r="A3845" t="s">
        <v>162</v>
      </c>
      <c r="B3845" t="s">
        <v>276</v>
      </c>
      <c r="C3845" t="str">
        <f t="shared" si="120"/>
        <v>Rockville -- Farragut West</v>
      </c>
      <c r="D3845" s="1">
        <v>202</v>
      </c>
      <c r="E3845" t="s">
        <v>15</v>
      </c>
      <c r="F3845" t="s">
        <v>23</v>
      </c>
      <c r="G3845">
        <v>2</v>
      </c>
      <c r="H3845" s="1">
        <f t="shared" si="121"/>
        <v>404</v>
      </c>
      <c r="I3845" t="s">
        <v>8</v>
      </c>
      <c r="J3845" t="s">
        <v>78</v>
      </c>
    </row>
    <row r="3846" spans="1:10" x14ac:dyDescent="0.25">
      <c r="A3846" t="s">
        <v>162</v>
      </c>
      <c r="B3846" t="s">
        <v>277</v>
      </c>
      <c r="C3846" t="str">
        <f t="shared" si="120"/>
        <v>Rockville -- Federal Center SW</v>
      </c>
      <c r="D3846" s="1">
        <v>907</v>
      </c>
      <c r="E3846" t="s">
        <v>15</v>
      </c>
      <c r="F3846" t="s">
        <v>23</v>
      </c>
      <c r="G3846">
        <v>2</v>
      </c>
      <c r="H3846" s="1">
        <f t="shared" si="121"/>
        <v>1814</v>
      </c>
      <c r="I3846" t="s">
        <v>8</v>
      </c>
      <c r="J3846" t="s">
        <v>78</v>
      </c>
    </row>
    <row r="3847" spans="1:10" x14ac:dyDescent="0.25">
      <c r="A3847" t="s">
        <v>162</v>
      </c>
      <c r="B3847" t="s">
        <v>278</v>
      </c>
      <c r="C3847" t="str">
        <f t="shared" si="120"/>
        <v>Rockville -- Federal Triangle</v>
      </c>
      <c r="D3847" s="1">
        <v>882</v>
      </c>
      <c r="E3847" t="s">
        <v>15</v>
      </c>
      <c r="F3847" t="s">
        <v>23</v>
      </c>
      <c r="G3847">
        <v>2</v>
      </c>
      <c r="H3847" s="1">
        <f t="shared" si="121"/>
        <v>1764</v>
      </c>
      <c r="I3847" t="s">
        <v>8</v>
      </c>
      <c r="J3847" t="s">
        <v>78</v>
      </c>
    </row>
    <row r="3848" spans="1:10" x14ac:dyDescent="0.25">
      <c r="A3848" t="s">
        <v>162</v>
      </c>
      <c r="B3848" t="s">
        <v>279</v>
      </c>
      <c r="C3848" t="str">
        <f t="shared" si="120"/>
        <v>Rockville -- Foggy Bottom</v>
      </c>
      <c r="D3848" s="1">
        <v>1427</v>
      </c>
      <c r="E3848" t="s">
        <v>15</v>
      </c>
      <c r="F3848" t="s">
        <v>23</v>
      </c>
      <c r="G3848">
        <v>2</v>
      </c>
      <c r="H3848" s="1">
        <f t="shared" si="121"/>
        <v>2854</v>
      </c>
      <c r="I3848" t="s">
        <v>8</v>
      </c>
      <c r="J3848" t="s">
        <v>78</v>
      </c>
    </row>
    <row r="3849" spans="1:10" x14ac:dyDescent="0.25">
      <c r="A3849" t="s">
        <v>162</v>
      </c>
      <c r="B3849" t="s">
        <v>120</v>
      </c>
      <c r="C3849" t="str">
        <f t="shared" si="120"/>
        <v>Rockville -- Gallery Place-Chinatown</v>
      </c>
      <c r="D3849" s="1">
        <v>4553</v>
      </c>
      <c r="E3849" t="s">
        <v>15</v>
      </c>
      <c r="F3849" t="s">
        <v>117</v>
      </c>
      <c r="G3849">
        <v>1</v>
      </c>
      <c r="H3849" s="1">
        <f t="shared" si="121"/>
        <v>4553</v>
      </c>
      <c r="I3849" t="s">
        <v>8</v>
      </c>
      <c r="J3849" t="s">
        <v>78</v>
      </c>
    </row>
    <row r="3850" spans="1:10" x14ac:dyDescent="0.25">
      <c r="A3850" t="s">
        <v>162</v>
      </c>
      <c r="B3850" t="s">
        <v>121</v>
      </c>
      <c r="C3850" t="str">
        <f t="shared" si="120"/>
        <v>Rockville -- Georgia Avenue-Petworth</v>
      </c>
      <c r="D3850" s="1">
        <v>210</v>
      </c>
      <c r="E3850" t="s">
        <v>15</v>
      </c>
      <c r="F3850" t="s">
        <v>7</v>
      </c>
      <c r="G3850">
        <v>2</v>
      </c>
      <c r="H3850" s="1">
        <f t="shared" si="121"/>
        <v>420</v>
      </c>
      <c r="I3850" t="s">
        <v>8</v>
      </c>
      <c r="J3850" t="s">
        <v>78</v>
      </c>
    </row>
    <row r="3851" spans="1:10" x14ac:dyDescent="0.25">
      <c r="A3851" t="s">
        <v>162</v>
      </c>
      <c r="B3851" t="s">
        <v>128</v>
      </c>
      <c r="C3851" t="str">
        <f t="shared" si="120"/>
        <v>Rockville -- Judiciary Square</v>
      </c>
      <c r="D3851" s="1">
        <v>1820</v>
      </c>
      <c r="E3851" t="s">
        <v>15</v>
      </c>
      <c r="F3851" t="s">
        <v>15</v>
      </c>
      <c r="G3851">
        <v>1</v>
      </c>
      <c r="H3851" s="1">
        <f t="shared" si="121"/>
        <v>1820</v>
      </c>
      <c r="I3851" t="s">
        <v>8</v>
      </c>
      <c r="J3851" t="s">
        <v>78</v>
      </c>
    </row>
    <row r="3852" spans="1:10" x14ac:dyDescent="0.25">
      <c r="A3852" t="s">
        <v>162</v>
      </c>
      <c r="B3852" t="s">
        <v>132</v>
      </c>
      <c r="C3852" t="str">
        <f t="shared" si="120"/>
        <v>Rockville -- L'Enfant Plaza</v>
      </c>
      <c r="D3852" s="1">
        <v>1505</v>
      </c>
      <c r="E3852" t="s">
        <v>15</v>
      </c>
      <c r="F3852" t="s">
        <v>133</v>
      </c>
      <c r="G3852">
        <v>2</v>
      </c>
      <c r="H3852" s="1">
        <f t="shared" si="121"/>
        <v>3010</v>
      </c>
      <c r="I3852" t="s">
        <v>8</v>
      </c>
      <c r="J3852" t="s">
        <v>78</v>
      </c>
    </row>
    <row r="3853" spans="1:10" x14ac:dyDescent="0.25">
      <c r="A3853" t="s">
        <v>162</v>
      </c>
      <c r="B3853" t="s">
        <v>181</v>
      </c>
      <c r="C3853" t="str">
        <f t="shared" si="120"/>
        <v>Rockville -- McPherson Square</v>
      </c>
      <c r="D3853" s="1">
        <v>591</v>
      </c>
      <c r="E3853" t="s">
        <v>15</v>
      </c>
      <c r="F3853" t="s">
        <v>23</v>
      </c>
      <c r="G3853">
        <v>2</v>
      </c>
      <c r="H3853" s="1">
        <f t="shared" si="121"/>
        <v>1182</v>
      </c>
      <c r="I3853" t="s">
        <v>8</v>
      </c>
      <c r="J3853" t="s">
        <v>78</v>
      </c>
    </row>
    <row r="3854" spans="1:10" x14ac:dyDescent="0.25">
      <c r="A3854" t="s">
        <v>162</v>
      </c>
      <c r="B3854" t="s">
        <v>183</v>
      </c>
      <c r="C3854" t="str">
        <f t="shared" si="120"/>
        <v>Rockville -- Metro Center</v>
      </c>
      <c r="D3854" s="1">
        <v>6671</v>
      </c>
      <c r="E3854" t="s">
        <v>15</v>
      </c>
      <c r="F3854" t="s">
        <v>184</v>
      </c>
      <c r="G3854">
        <v>1</v>
      </c>
      <c r="H3854" s="1">
        <f t="shared" si="121"/>
        <v>6671</v>
      </c>
      <c r="I3854" t="s">
        <v>8</v>
      </c>
      <c r="J3854" t="s">
        <v>78</v>
      </c>
    </row>
    <row r="3855" spans="1:10" x14ac:dyDescent="0.25">
      <c r="A3855" t="s">
        <v>162</v>
      </c>
      <c r="B3855" t="s">
        <v>249</v>
      </c>
      <c r="C3855" t="str">
        <f t="shared" si="120"/>
        <v>Rockville -- Mt. Vernon Square-UDC</v>
      </c>
      <c r="D3855" s="1">
        <v>313</v>
      </c>
      <c r="E3855" t="s">
        <v>15</v>
      </c>
      <c r="F3855" t="s">
        <v>7</v>
      </c>
      <c r="G3855">
        <v>2</v>
      </c>
      <c r="H3855" s="1">
        <f t="shared" si="121"/>
        <v>626</v>
      </c>
      <c r="I3855" t="s">
        <v>8</v>
      </c>
      <c r="J3855" t="s">
        <v>78</v>
      </c>
    </row>
    <row r="3856" spans="1:10" x14ac:dyDescent="0.25">
      <c r="A3856" t="s">
        <v>162</v>
      </c>
      <c r="B3856" t="s">
        <v>250</v>
      </c>
      <c r="C3856" t="str">
        <f t="shared" si="120"/>
        <v>Rockville -- Navy Yard</v>
      </c>
      <c r="D3856" s="1">
        <v>754</v>
      </c>
      <c r="E3856" t="s">
        <v>15</v>
      </c>
      <c r="F3856" t="s">
        <v>4</v>
      </c>
      <c r="G3856">
        <v>2</v>
      </c>
      <c r="H3856" s="1">
        <f t="shared" si="121"/>
        <v>1508</v>
      </c>
      <c r="I3856" t="s">
        <v>8</v>
      </c>
      <c r="J3856" t="s">
        <v>78</v>
      </c>
    </row>
    <row r="3857" spans="1:10" x14ac:dyDescent="0.25">
      <c r="A3857" t="s">
        <v>162</v>
      </c>
      <c r="B3857" t="s">
        <v>155</v>
      </c>
      <c r="C3857" t="str">
        <f t="shared" si="120"/>
        <v>Rockville -- New York Ave</v>
      </c>
      <c r="D3857" s="1">
        <v>912</v>
      </c>
      <c r="E3857" t="s">
        <v>15</v>
      </c>
      <c r="F3857" t="s">
        <v>15</v>
      </c>
      <c r="G3857">
        <v>1</v>
      </c>
      <c r="H3857" s="1">
        <f t="shared" si="121"/>
        <v>912</v>
      </c>
      <c r="I3857" t="s">
        <v>8</v>
      </c>
      <c r="J3857" t="s">
        <v>78</v>
      </c>
    </row>
    <row r="3858" spans="1:10" x14ac:dyDescent="0.25">
      <c r="A3858" t="s">
        <v>162</v>
      </c>
      <c r="B3858" t="s">
        <v>158</v>
      </c>
      <c r="C3858" t="str">
        <f t="shared" si="120"/>
        <v>Rockville -- Potomac Avenue</v>
      </c>
      <c r="D3858" s="1">
        <v>187</v>
      </c>
      <c r="E3858" t="s">
        <v>15</v>
      </c>
      <c r="F3858" t="s">
        <v>23</v>
      </c>
      <c r="G3858">
        <v>2</v>
      </c>
      <c r="H3858" s="1">
        <f t="shared" si="121"/>
        <v>374</v>
      </c>
      <c r="I3858" t="s">
        <v>8</v>
      </c>
      <c r="J3858" t="s">
        <v>78</v>
      </c>
    </row>
    <row r="3859" spans="1:10" x14ac:dyDescent="0.25">
      <c r="A3859" t="s">
        <v>162</v>
      </c>
      <c r="B3859" t="s">
        <v>165</v>
      </c>
      <c r="C3859" t="str">
        <f t="shared" si="120"/>
        <v>Rockville -- Shaw-Howard University</v>
      </c>
      <c r="D3859" s="1">
        <v>406</v>
      </c>
      <c r="E3859" t="s">
        <v>15</v>
      </c>
      <c r="F3859" t="s">
        <v>7</v>
      </c>
      <c r="G3859">
        <v>2</v>
      </c>
      <c r="H3859" s="1">
        <f t="shared" si="121"/>
        <v>812</v>
      </c>
      <c r="I3859" t="s">
        <v>8</v>
      </c>
      <c r="J3859" t="s">
        <v>78</v>
      </c>
    </row>
    <row r="3860" spans="1:10" x14ac:dyDescent="0.25">
      <c r="A3860" t="s">
        <v>162</v>
      </c>
      <c r="B3860" t="s">
        <v>167</v>
      </c>
      <c r="C3860" t="str">
        <f t="shared" si="120"/>
        <v>Rockville -- Smithsonian</v>
      </c>
      <c r="D3860" s="1">
        <v>1898</v>
      </c>
      <c r="E3860" t="s">
        <v>15</v>
      </c>
      <c r="F3860" t="s">
        <v>23</v>
      </c>
      <c r="G3860">
        <v>2</v>
      </c>
      <c r="H3860" s="1">
        <f t="shared" si="121"/>
        <v>3796</v>
      </c>
      <c r="I3860" t="s">
        <v>8</v>
      </c>
      <c r="J3860" t="s">
        <v>78</v>
      </c>
    </row>
    <row r="3861" spans="1:10" x14ac:dyDescent="0.25">
      <c r="A3861" t="s">
        <v>162</v>
      </c>
      <c r="B3861" t="s">
        <v>170</v>
      </c>
      <c r="C3861" t="str">
        <f t="shared" si="120"/>
        <v>Rockville -- Stadium-Armory</v>
      </c>
      <c r="D3861" s="1">
        <v>211</v>
      </c>
      <c r="E3861" t="s">
        <v>15</v>
      </c>
      <c r="F3861" t="s">
        <v>23</v>
      </c>
      <c r="G3861">
        <v>2</v>
      </c>
      <c r="H3861" s="1">
        <f t="shared" si="121"/>
        <v>422</v>
      </c>
      <c r="I3861" t="s">
        <v>8</v>
      </c>
      <c r="J3861" t="s">
        <v>78</v>
      </c>
    </row>
    <row r="3862" spans="1:10" x14ac:dyDescent="0.25">
      <c r="A3862" t="s">
        <v>162</v>
      </c>
      <c r="B3862" t="s">
        <v>61</v>
      </c>
      <c r="C3862" t="str">
        <f t="shared" si="120"/>
        <v>Rockville -- Tenleytown-AU</v>
      </c>
      <c r="D3862" s="1">
        <v>3510</v>
      </c>
      <c r="E3862" t="s">
        <v>15</v>
      </c>
      <c r="F3862" t="s">
        <v>15</v>
      </c>
      <c r="G3862">
        <v>1</v>
      </c>
      <c r="H3862" s="1">
        <f t="shared" si="121"/>
        <v>3510</v>
      </c>
      <c r="I3862" t="s">
        <v>8</v>
      </c>
      <c r="J3862" t="s">
        <v>78</v>
      </c>
    </row>
    <row r="3863" spans="1:10" x14ac:dyDescent="0.25">
      <c r="A3863" t="s">
        <v>162</v>
      </c>
      <c r="B3863" t="s">
        <v>64</v>
      </c>
      <c r="C3863" t="str">
        <f t="shared" si="120"/>
        <v>Rockville -- U Street-Cardozo</v>
      </c>
      <c r="D3863" s="1">
        <v>485</v>
      </c>
      <c r="E3863" t="s">
        <v>15</v>
      </c>
      <c r="F3863" t="s">
        <v>7</v>
      </c>
      <c r="G3863">
        <v>2</v>
      </c>
      <c r="H3863" s="1">
        <f t="shared" si="121"/>
        <v>970</v>
      </c>
      <c r="I3863" t="s">
        <v>8</v>
      </c>
      <c r="J3863" t="s">
        <v>78</v>
      </c>
    </row>
    <row r="3864" spans="1:10" x14ac:dyDescent="0.25">
      <c r="A3864" t="s">
        <v>162</v>
      </c>
      <c r="B3864" t="s">
        <v>65</v>
      </c>
      <c r="C3864" t="str">
        <f t="shared" si="120"/>
        <v>Rockville -- Union Station</v>
      </c>
      <c r="D3864" s="1">
        <v>3789</v>
      </c>
      <c r="E3864" t="s">
        <v>15</v>
      </c>
      <c r="F3864" t="s">
        <v>15</v>
      </c>
      <c r="G3864">
        <v>1</v>
      </c>
      <c r="H3864" s="1">
        <f t="shared" si="121"/>
        <v>3789</v>
      </c>
      <c r="I3864" t="s">
        <v>8</v>
      </c>
      <c r="J3864" t="s">
        <v>78</v>
      </c>
    </row>
    <row r="3865" spans="1:10" x14ac:dyDescent="0.25">
      <c r="A3865" t="s">
        <v>162</v>
      </c>
      <c r="B3865" t="s">
        <v>199</v>
      </c>
      <c r="C3865" t="str">
        <f t="shared" si="120"/>
        <v>Rockville -- Van Ness-UDC</v>
      </c>
      <c r="D3865" s="1">
        <v>1563</v>
      </c>
      <c r="E3865" t="s">
        <v>15</v>
      </c>
      <c r="F3865" t="s">
        <v>15</v>
      </c>
      <c r="G3865">
        <v>1</v>
      </c>
      <c r="H3865" s="1">
        <f t="shared" si="121"/>
        <v>1563</v>
      </c>
      <c r="I3865" t="s">
        <v>8</v>
      </c>
      <c r="J3865" t="s">
        <v>78</v>
      </c>
    </row>
    <row r="3866" spans="1:10" x14ac:dyDescent="0.25">
      <c r="A3866" t="s">
        <v>162</v>
      </c>
      <c r="B3866" t="s">
        <v>202</v>
      </c>
      <c r="C3866" t="str">
        <f t="shared" si="120"/>
        <v>Rockville -- Waterfront</v>
      </c>
      <c r="D3866" s="1">
        <v>268</v>
      </c>
      <c r="E3866" t="s">
        <v>15</v>
      </c>
      <c r="F3866" t="s">
        <v>7</v>
      </c>
      <c r="G3866">
        <v>2</v>
      </c>
      <c r="H3866" s="1">
        <f t="shared" si="121"/>
        <v>536</v>
      </c>
      <c r="I3866" t="s">
        <v>8</v>
      </c>
      <c r="J3866" t="s">
        <v>78</v>
      </c>
    </row>
    <row r="3867" spans="1:10" x14ac:dyDescent="0.25">
      <c r="A3867" t="s">
        <v>162</v>
      </c>
      <c r="B3867" t="s">
        <v>91</v>
      </c>
      <c r="C3867" t="str">
        <f t="shared" si="120"/>
        <v>Rockville -- Woodley Park-Zoo</v>
      </c>
      <c r="D3867" s="1">
        <v>2695</v>
      </c>
      <c r="E3867" t="s">
        <v>15</v>
      </c>
      <c r="F3867" t="s">
        <v>15</v>
      </c>
      <c r="G3867">
        <v>1</v>
      </c>
      <c r="H3867" s="1">
        <f t="shared" si="121"/>
        <v>2695</v>
      </c>
      <c r="I3867" t="s">
        <v>8</v>
      </c>
      <c r="J3867" t="s">
        <v>78</v>
      </c>
    </row>
    <row r="3868" spans="1:10" x14ac:dyDescent="0.25">
      <c r="A3868" t="s">
        <v>164</v>
      </c>
      <c r="B3868" t="s">
        <v>6</v>
      </c>
      <c r="C3868" t="str">
        <f t="shared" si="120"/>
        <v>Shady Grove -- Archives-Navy Memorial</v>
      </c>
      <c r="D3868" s="1">
        <v>1536</v>
      </c>
      <c r="E3868" t="s">
        <v>15</v>
      </c>
      <c r="F3868" t="s">
        <v>7</v>
      </c>
      <c r="G3868">
        <v>2</v>
      </c>
      <c r="H3868" s="1">
        <f t="shared" si="121"/>
        <v>3072</v>
      </c>
      <c r="I3868" t="s">
        <v>8</v>
      </c>
      <c r="J3868" t="s">
        <v>78</v>
      </c>
    </row>
    <row r="3869" spans="1:10" x14ac:dyDescent="0.25">
      <c r="A3869" t="s">
        <v>164</v>
      </c>
      <c r="B3869" t="s">
        <v>22</v>
      </c>
      <c r="C3869" t="str">
        <f t="shared" si="120"/>
        <v>Shady Grove -- Capitol South</v>
      </c>
      <c r="D3869" s="1">
        <v>1719</v>
      </c>
      <c r="E3869" t="s">
        <v>15</v>
      </c>
      <c r="F3869" t="s">
        <v>23</v>
      </c>
      <c r="G3869">
        <v>2</v>
      </c>
      <c r="H3869" s="1">
        <f t="shared" si="121"/>
        <v>3438</v>
      </c>
      <c r="I3869" t="s">
        <v>8</v>
      </c>
      <c r="J3869" t="s">
        <v>78</v>
      </c>
    </row>
    <row r="3870" spans="1:10" x14ac:dyDescent="0.25">
      <c r="A3870" t="s">
        <v>164</v>
      </c>
      <c r="B3870" t="s">
        <v>27</v>
      </c>
      <c r="C3870" t="str">
        <f t="shared" si="120"/>
        <v>Shady Grove -- Cleveland Park</v>
      </c>
      <c r="D3870" s="1">
        <v>1921</v>
      </c>
      <c r="E3870" t="s">
        <v>15</v>
      </c>
      <c r="F3870" t="s">
        <v>15</v>
      </c>
      <c r="G3870">
        <v>1</v>
      </c>
      <c r="H3870" s="1">
        <f t="shared" si="121"/>
        <v>1921</v>
      </c>
      <c r="I3870" t="s">
        <v>8</v>
      </c>
      <c r="J3870" t="s">
        <v>78</v>
      </c>
    </row>
    <row r="3871" spans="1:10" x14ac:dyDescent="0.25">
      <c r="A3871" t="s">
        <v>164</v>
      </c>
      <c r="B3871" t="s">
        <v>154</v>
      </c>
      <c r="C3871" t="str">
        <f t="shared" si="120"/>
        <v>Shady Grove -- Columbia Heights</v>
      </c>
      <c r="D3871" s="1">
        <v>1064</v>
      </c>
      <c r="E3871" t="s">
        <v>15</v>
      </c>
      <c r="F3871" t="s">
        <v>7</v>
      </c>
      <c r="G3871">
        <v>2</v>
      </c>
      <c r="H3871" s="1">
        <f t="shared" si="121"/>
        <v>2128</v>
      </c>
      <c r="I3871" t="s">
        <v>8</v>
      </c>
      <c r="J3871" t="s">
        <v>78</v>
      </c>
    </row>
    <row r="3872" spans="1:10" x14ac:dyDescent="0.25">
      <c r="A3872" t="s">
        <v>164</v>
      </c>
      <c r="B3872" t="s">
        <v>270</v>
      </c>
      <c r="C3872" t="str">
        <f t="shared" si="120"/>
        <v>Shady Grove -- Dupont Circle</v>
      </c>
      <c r="D3872" s="1">
        <v>20105</v>
      </c>
      <c r="E3872" t="s">
        <v>15</v>
      </c>
      <c r="F3872" t="s">
        <v>15</v>
      </c>
      <c r="G3872">
        <v>1</v>
      </c>
      <c r="H3872" s="1">
        <f t="shared" si="121"/>
        <v>20105</v>
      </c>
      <c r="I3872" t="s">
        <v>8</v>
      </c>
      <c r="J3872" t="s">
        <v>78</v>
      </c>
    </row>
    <row r="3873" spans="1:10" x14ac:dyDescent="0.25">
      <c r="A3873" t="s">
        <v>164</v>
      </c>
      <c r="B3873" t="s">
        <v>272</v>
      </c>
      <c r="C3873" t="str">
        <f t="shared" si="120"/>
        <v>Shady Grove -- Eastern Market</v>
      </c>
      <c r="D3873" s="1">
        <v>985</v>
      </c>
      <c r="E3873" t="s">
        <v>15</v>
      </c>
      <c r="F3873" t="s">
        <v>23</v>
      </c>
      <c r="G3873">
        <v>2</v>
      </c>
      <c r="H3873" s="1">
        <f t="shared" si="121"/>
        <v>1970</v>
      </c>
      <c r="I3873" t="s">
        <v>8</v>
      </c>
      <c r="J3873" t="s">
        <v>78</v>
      </c>
    </row>
    <row r="3874" spans="1:10" x14ac:dyDescent="0.25">
      <c r="A3874" t="s">
        <v>164</v>
      </c>
      <c r="B3874" t="s">
        <v>275</v>
      </c>
      <c r="C3874" t="str">
        <f t="shared" si="120"/>
        <v>Shady Grove -- Farragut North</v>
      </c>
      <c r="D3874" s="1">
        <v>43410</v>
      </c>
      <c r="E3874" t="s">
        <v>15</v>
      </c>
      <c r="F3874" t="s">
        <v>15</v>
      </c>
      <c r="G3874">
        <v>1</v>
      </c>
      <c r="H3874" s="1">
        <f t="shared" si="121"/>
        <v>43410</v>
      </c>
      <c r="I3874" t="s">
        <v>8</v>
      </c>
      <c r="J3874" t="s">
        <v>78</v>
      </c>
    </row>
    <row r="3875" spans="1:10" x14ac:dyDescent="0.25">
      <c r="A3875" t="s">
        <v>164</v>
      </c>
      <c r="B3875" t="s">
        <v>276</v>
      </c>
      <c r="C3875" t="str">
        <f t="shared" si="120"/>
        <v>Shady Grove -- Farragut West</v>
      </c>
      <c r="D3875" s="1">
        <v>1128</v>
      </c>
      <c r="E3875" t="s">
        <v>15</v>
      </c>
      <c r="F3875" t="s">
        <v>23</v>
      </c>
      <c r="G3875">
        <v>2</v>
      </c>
      <c r="H3875" s="1">
        <f t="shared" si="121"/>
        <v>2256</v>
      </c>
      <c r="I3875" t="s">
        <v>8</v>
      </c>
      <c r="J3875" t="s">
        <v>78</v>
      </c>
    </row>
    <row r="3876" spans="1:10" x14ac:dyDescent="0.25">
      <c r="A3876" t="s">
        <v>164</v>
      </c>
      <c r="B3876" t="s">
        <v>277</v>
      </c>
      <c r="C3876" t="str">
        <f t="shared" si="120"/>
        <v>Shady Grove -- Federal Center SW</v>
      </c>
      <c r="D3876" s="1">
        <v>3620</v>
      </c>
      <c r="E3876" t="s">
        <v>15</v>
      </c>
      <c r="F3876" t="s">
        <v>23</v>
      </c>
      <c r="G3876">
        <v>2</v>
      </c>
      <c r="H3876" s="1">
        <f t="shared" si="121"/>
        <v>7240</v>
      </c>
      <c r="I3876" t="s">
        <v>8</v>
      </c>
      <c r="J3876" t="s">
        <v>78</v>
      </c>
    </row>
    <row r="3877" spans="1:10" x14ac:dyDescent="0.25">
      <c r="A3877" t="s">
        <v>164</v>
      </c>
      <c r="B3877" t="s">
        <v>278</v>
      </c>
      <c r="C3877" t="str">
        <f t="shared" si="120"/>
        <v>Shady Grove -- Federal Triangle</v>
      </c>
      <c r="D3877" s="1">
        <v>3891</v>
      </c>
      <c r="E3877" t="s">
        <v>15</v>
      </c>
      <c r="F3877" t="s">
        <v>23</v>
      </c>
      <c r="G3877">
        <v>2</v>
      </c>
      <c r="H3877" s="1">
        <f t="shared" si="121"/>
        <v>7782</v>
      </c>
      <c r="I3877" t="s">
        <v>8</v>
      </c>
      <c r="J3877" t="s">
        <v>78</v>
      </c>
    </row>
    <row r="3878" spans="1:10" x14ac:dyDescent="0.25">
      <c r="A3878" t="s">
        <v>164</v>
      </c>
      <c r="B3878" t="s">
        <v>279</v>
      </c>
      <c r="C3878" t="str">
        <f t="shared" si="120"/>
        <v>Shady Grove -- Foggy Bottom</v>
      </c>
      <c r="D3878" s="1">
        <v>5412</v>
      </c>
      <c r="E3878" t="s">
        <v>15</v>
      </c>
      <c r="F3878" t="s">
        <v>23</v>
      </c>
      <c r="G3878">
        <v>2</v>
      </c>
      <c r="H3878" s="1">
        <f t="shared" si="121"/>
        <v>10824</v>
      </c>
      <c r="I3878" t="s">
        <v>8</v>
      </c>
      <c r="J3878" t="s">
        <v>78</v>
      </c>
    </row>
    <row r="3879" spans="1:10" x14ac:dyDescent="0.25">
      <c r="A3879" t="s">
        <v>164</v>
      </c>
      <c r="B3879" t="s">
        <v>120</v>
      </c>
      <c r="C3879" t="str">
        <f t="shared" si="120"/>
        <v>Shady Grove -- Gallery Place-Chinatown</v>
      </c>
      <c r="D3879" s="1">
        <v>16978</v>
      </c>
      <c r="E3879" t="s">
        <v>15</v>
      </c>
      <c r="F3879" t="s">
        <v>117</v>
      </c>
      <c r="G3879">
        <v>1</v>
      </c>
      <c r="H3879" s="1">
        <f t="shared" si="121"/>
        <v>16978</v>
      </c>
      <c r="I3879" t="s">
        <v>8</v>
      </c>
      <c r="J3879" t="s">
        <v>78</v>
      </c>
    </row>
    <row r="3880" spans="1:10" x14ac:dyDescent="0.25">
      <c r="A3880" t="s">
        <v>164</v>
      </c>
      <c r="B3880" t="s">
        <v>121</v>
      </c>
      <c r="C3880" t="str">
        <f t="shared" si="120"/>
        <v>Shady Grove -- Georgia Avenue-Petworth</v>
      </c>
      <c r="D3880" s="1">
        <v>408</v>
      </c>
      <c r="E3880" t="s">
        <v>15</v>
      </c>
      <c r="F3880" t="s">
        <v>7</v>
      </c>
      <c r="G3880">
        <v>2</v>
      </c>
      <c r="H3880" s="1">
        <f t="shared" si="121"/>
        <v>816</v>
      </c>
      <c r="I3880" t="s">
        <v>8</v>
      </c>
      <c r="J3880" t="s">
        <v>78</v>
      </c>
    </row>
    <row r="3881" spans="1:10" x14ac:dyDescent="0.25">
      <c r="A3881" t="s">
        <v>164</v>
      </c>
      <c r="B3881" t="s">
        <v>128</v>
      </c>
      <c r="C3881" t="str">
        <f t="shared" si="120"/>
        <v>Shady Grove -- Judiciary Square</v>
      </c>
      <c r="D3881" s="1">
        <v>7186</v>
      </c>
      <c r="E3881" t="s">
        <v>15</v>
      </c>
      <c r="F3881" t="s">
        <v>15</v>
      </c>
      <c r="G3881">
        <v>1</v>
      </c>
      <c r="H3881" s="1">
        <f t="shared" si="121"/>
        <v>7186</v>
      </c>
      <c r="I3881" t="s">
        <v>8</v>
      </c>
      <c r="J3881" t="s">
        <v>78</v>
      </c>
    </row>
    <row r="3882" spans="1:10" x14ac:dyDescent="0.25">
      <c r="A3882" t="s">
        <v>164</v>
      </c>
      <c r="B3882" t="s">
        <v>132</v>
      </c>
      <c r="C3882" t="str">
        <f t="shared" si="120"/>
        <v>Shady Grove -- L'Enfant Plaza</v>
      </c>
      <c r="D3882" s="1">
        <v>9297</v>
      </c>
      <c r="E3882" t="s">
        <v>15</v>
      </c>
      <c r="F3882" t="s">
        <v>133</v>
      </c>
      <c r="G3882">
        <v>2</v>
      </c>
      <c r="H3882" s="1">
        <f t="shared" si="121"/>
        <v>18594</v>
      </c>
      <c r="I3882" t="s">
        <v>8</v>
      </c>
      <c r="J3882" t="s">
        <v>78</v>
      </c>
    </row>
    <row r="3883" spans="1:10" x14ac:dyDescent="0.25">
      <c r="A3883" t="s">
        <v>164</v>
      </c>
      <c r="B3883" t="s">
        <v>181</v>
      </c>
      <c r="C3883" t="str">
        <f t="shared" si="120"/>
        <v>Shady Grove -- McPherson Square</v>
      </c>
      <c r="D3883" s="1">
        <v>3180</v>
      </c>
      <c r="E3883" t="s">
        <v>15</v>
      </c>
      <c r="F3883" t="s">
        <v>23</v>
      </c>
      <c r="G3883">
        <v>2</v>
      </c>
      <c r="H3883" s="1">
        <f t="shared" si="121"/>
        <v>6360</v>
      </c>
      <c r="I3883" t="s">
        <v>8</v>
      </c>
      <c r="J3883" t="s">
        <v>78</v>
      </c>
    </row>
    <row r="3884" spans="1:10" x14ac:dyDescent="0.25">
      <c r="A3884" t="s">
        <v>164</v>
      </c>
      <c r="B3884" t="s">
        <v>183</v>
      </c>
      <c r="C3884" t="str">
        <f t="shared" si="120"/>
        <v>Shady Grove -- Metro Center</v>
      </c>
      <c r="D3884" s="1">
        <v>28051</v>
      </c>
      <c r="E3884" t="s">
        <v>15</v>
      </c>
      <c r="F3884" t="s">
        <v>184</v>
      </c>
      <c r="G3884">
        <v>1</v>
      </c>
      <c r="H3884" s="1">
        <f t="shared" si="121"/>
        <v>28051</v>
      </c>
      <c r="I3884" t="s">
        <v>8</v>
      </c>
      <c r="J3884" t="s">
        <v>78</v>
      </c>
    </row>
    <row r="3885" spans="1:10" x14ac:dyDescent="0.25">
      <c r="A3885" t="s">
        <v>164</v>
      </c>
      <c r="B3885" t="s">
        <v>249</v>
      </c>
      <c r="C3885" t="str">
        <f t="shared" si="120"/>
        <v>Shady Grove -- Mt. Vernon Square-UDC</v>
      </c>
      <c r="D3885" s="1">
        <v>1090</v>
      </c>
      <c r="E3885" t="s">
        <v>15</v>
      </c>
      <c r="F3885" t="s">
        <v>7</v>
      </c>
      <c r="G3885">
        <v>2</v>
      </c>
      <c r="H3885" s="1">
        <f t="shared" si="121"/>
        <v>2180</v>
      </c>
      <c r="I3885" t="s">
        <v>8</v>
      </c>
      <c r="J3885" t="s">
        <v>78</v>
      </c>
    </row>
    <row r="3886" spans="1:10" x14ac:dyDescent="0.25">
      <c r="A3886" t="s">
        <v>164</v>
      </c>
      <c r="B3886" t="s">
        <v>250</v>
      </c>
      <c r="C3886" t="str">
        <f t="shared" si="120"/>
        <v>Shady Grove -- Navy Yard</v>
      </c>
      <c r="D3886" s="1">
        <v>3876</v>
      </c>
      <c r="E3886" t="s">
        <v>15</v>
      </c>
      <c r="F3886" t="s">
        <v>4</v>
      </c>
      <c r="G3886">
        <v>2</v>
      </c>
      <c r="H3886" s="1">
        <f t="shared" si="121"/>
        <v>7752</v>
      </c>
      <c r="I3886" t="s">
        <v>8</v>
      </c>
      <c r="J3886" t="s">
        <v>78</v>
      </c>
    </row>
    <row r="3887" spans="1:10" x14ac:dyDescent="0.25">
      <c r="A3887" t="s">
        <v>164</v>
      </c>
      <c r="B3887" t="s">
        <v>155</v>
      </c>
      <c r="C3887" t="str">
        <f t="shared" si="120"/>
        <v>Shady Grove -- New York Ave</v>
      </c>
      <c r="D3887" s="1">
        <v>3200</v>
      </c>
      <c r="E3887" t="s">
        <v>15</v>
      </c>
      <c r="F3887" t="s">
        <v>15</v>
      </c>
      <c r="G3887">
        <v>1</v>
      </c>
      <c r="H3887" s="1">
        <f t="shared" si="121"/>
        <v>3200</v>
      </c>
      <c r="I3887" t="s">
        <v>8</v>
      </c>
      <c r="J3887" t="s">
        <v>78</v>
      </c>
    </row>
    <row r="3888" spans="1:10" x14ac:dyDescent="0.25">
      <c r="A3888" t="s">
        <v>164</v>
      </c>
      <c r="B3888" t="s">
        <v>158</v>
      </c>
      <c r="C3888" t="str">
        <f t="shared" si="120"/>
        <v>Shady Grove -- Potomac Avenue</v>
      </c>
      <c r="D3888" s="1">
        <v>417</v>
      </c>
      <c r="E3888" t="s">
        <v>15</v>
      </c>
      <c r="F3888" t="s">
        <v>23</v>
      </c>
      <c r="G3888">
        <v>2</v>
      </c>
      <c r="H3888" s="1">
        <f t="shared" si="121"/>
        <v>834</v>
      </c>
      <c r="I3888" t="s">
        <v>8</v>
      </c>
      <c r="J3888" t="s">
        <v>78</v>
      </c>
    </row>
    <row r="3889" spans="1:10" x14ac:dyDescent="0.25">
      <c r="A3889" t="s">
        <v>164</v>
      </c>
      <c r="B3889" t="s">
        <v>165</v>
      </c>
      <c r="C3889" t="str">
        <f t="shared" si="120"/>
        <v>Shady Grove -- Shaw-Howard University</v>
      </c>
      <c r="D3889" s="1">
        <v>1178</v>
      </c>
      <c r="E3889" t="s">
        <v>15</v>
      </c>
      <c r="F3889" t="s">
        <v>7</v>
      </c>
      <c r="G3889">
        <v>2</v>
      </c>
      <c r="H3889" s="1">
        <f t="shared" si="121"/>
        <v>2356</v>
      </c>
      <c r="I3889" t="s">
        <v>8</v>
      </c>
      <c r="J3889" t="s">
        <v>78</v>
      </c>
    </row>
    <row r="3890" spans="1:10" x14ac:dyDescent="0.25">
      <c r="A3890" t="s">
        <v>164</v>
      </c>
      <c r="B3890" t="s">
        <v>167</v>
      </c>
      <c r="C3890" t="str">
        <f t="shared" si="120"/>
        <v>Shady Grove -- Smithsonian</v>
      </c>
      <c r="D3890" s="1">
        <v>9677</v>
      </c>
      <c r="E3890" t="s">
        <v>15</v>
      </c>
      <c r="F3890" t="s">
        <v>23</v>
      </c>
      <c r="G3890">
        <v>2</v>
      </c>
      <c r="H3890" s="1">
        <f t="shared" si="121"/>
        <v>19354</v>
      </c>
      <c r="I3890" t="s">
        <v>8</v>
      </c>
      <c r="J3890" t="s">
        <v>78</v>
      </c>
    </row>
    <row r="3891" spans="1:10" x14ac:dyDescent="0.25">
      <c r="A3891" t="s">
        <v>164</v>
      </c>
      <c r="B3891" t="s">
        <v>170</v>
      </c>
      <c r="C3891" t="str">
        <f t="shared" si="120"/>
        <v>Shady Grove -- Stadium-Armory</v>
      </c>
      <c r="D3891" s="1">
        <v>896</v>
      </c>
      <c r="E3891" t="s">
        <v>15</v>
      </c>
      <c r="F3891" t="s">
        <v>23</v>
      </c>
      <c r="G3891">
        <v>2</v>
      </c>
      <c r="H3891" s="1">
        <f t="shared" si="121"/>
        <v>1792</v>
      </c>
      <c r="I3891" t="s">
        <v>8</v>
      </c>
      <c r="J3891" t="s">
        <v>78</v>
      </c>
    </row>
    <row r="3892" spans="1:10" x14ac:dyDescent="0.25">
      <c r="A3892" t="s">
        <v>164</v>
      </c>
      <c r="B3892" t="s">
        <v>61</v>
      </c>
      <c r="C3892" t="str">
        <f t="shared" si="120"/>
        <v>Shady Grove -- Tenleytown-AU</v>
      </c>
      <c r="D3892" s="1">
        <v>5947</v>
      </c>
      <c r="E3892" t="s">
        <v>15</v>
      </c>
      <c r="F3892" t="s">
        <v>15</v>
      </c>
      <c r="G3892">
        <v>1</v>
      </c>
      <c r="H3892" s="1">
        <f t="shared" si="121"/>
        <v>5947</v>
      </c>
      <c r="I3892" t="s">
        <v>8</v>
      </c>
      <c r="J3892" t="s">
        <v>78</v>
      </c>
    </row>
    <row r="3893" spans="1:10" x14ac:dyDescent="0.25">
      <c r="A3893" t="s">
        <v>164</v>
      </c>
      <c r="B3893" t="s">
        <v>64</v>
      </c>
      <c r="C3893" t="str">
        <f t="shared" si="120"/>
        <v>Shady Grove -- U Street-Cardozo</v>
      </c>
      <c r="D3893" s="1">
        <v>1223</v>
      </c>
      <c r="E3893" t="s">
        <v>15</v>
      </c>
      <c r="F3893" t="s">
        <v>7</v>
      </c>
      <c r="G3893">
        <v>2</v>
      </c>
      <c r="H3893" s="1">
        <f t="shared" si="121"/>
        <v>2446</v>
      </c>
      <c r="I3893" t="s">
        <v>8</v>
      </c>
      <c r="J3893" t="s">
        <v>78</v>
      </c>
    </row>
    <row r="3894" spans="1:10" x14ac:dyDescent="0.25">
      <c r="A3894" t="s">
        <v>164</v>
      </c>
      <c r="B3894" t="s">
        <v>65</v>
      </c>
      <c r="C3894" t="str">
        <f t="shared" si="120"/>
        <v>Shady Grove -- Union Station</v>
      </c>
      <c r="D3894" s="1">
        <v>13165</v>
      </c>
      <c r="E3894" t="s">
        <v>15</v>
      </c>
      <c r="F3894" t="s">
        <v>15</v>
      </c>
      <c r="G3894">
        <v>1</v>
      </c>
      <c r="H3894" s="1">
        <f t="shared" si="121"/>
        <v>13165</v>
      </c>
      <c r="I3894" t="s">
        <v>8</v>
      </c>
      <c r="J3894" t="s">
        <v>78</v>
      </c>
    </row>
    <row r="3895" spans="1:10" x14ac:dyDescent="0.25">
      <c r="A3895" t="s">
        <v>164</v>
      </c>
      <c r="B3895" t="s">
        <v>199</v>
      </c>
      <c r="C3895" t="str">
        <f t="shared" si="120"/>
        <v>Shady Grove -- Van Ness-UDC</v>
      </c>
      <c r="D3895" s="1">
        <v>2489</v>
      </c>
      <c r="E3895" t="s">
        <v>15</v>
      </c>
      <c r="F3895" t="s">
        <v>15</v>
      </c>
      <c r="G3895">
        <v>1</v>
      </c>
      <c r="H3895" s="1">
        <f t="shared" si="121"/>
        <v>2489</v>
      </c>
      <c r="I3895" t="s">
        <v>8</v>
      </c>
      <c r="J3895" t="s">
        <v>78</v>
      </c>
    </row>
    <row r="3896" spans="1:10" x14ac:dyDescent="0.25">
      <c r="A3896" t="s">
        <v>164</v>
      </c>
      <c r="B3896" t="s">
        <v>202</v>
      </c>
      <c r="C3896" t="str">
        <f t="shared" si="120"/>
        <v>Shady Grove -- Waterfront</v>
      </c>
      <c r="D3896" s="1">
        <v>690</v>
      </c>
      <c r="E3896" t="s">
        <v>15</v>
      </c>
      <c r="F3896" t="s">
        <v>7</v>
      </c>
      <c r="G3896">
        <v>2</v>
      </c>
      <c r="H3896" s="1">
        <f t="shared" si="121"/>
        <v>1380</v>
      </c>
      <c r="I3896" t="s">
        <v>8</v>
      </c>
      <c r="J3896" t="s">
        <v>78</v>
      </c>
    </row>
    <row r="3897" spans="1:10" x14ac:dyDescent="0.25">
      <c r="A3897" t="s">
        <v>164</v>
      </c>
      <c r="B3897" t="s">
        <v>91</v>
      </c>
      <c r="C3897" t="str">
        <f t="shared" si="120"/>
        <v>Shady Grove -- Woodley Park-Zoo</v>
      </c>
      <c r="D3897" s="1">
        <v>4723</v>
      </c>
      <c r="E3897" t="s">
        <v>15</v>
      </c>
      <c r="F3897" t="s">
        <v>15</v>
      </c>
      <c r="G3897">
        <v>1</v>
      </c>
      <c r="H3897" s="1">
        <f t="shared" si="121"/>
        <v>4723</v>
      </c>
      <c r="I3897" t="s">
        <v>8</v>
      </c>
      <c r="J3897" t="s">
        <v>78</v>
      </c>
    </row>
    <row r="3898" spans="1:10" x14ac:dyDescent="0.25">
      <c r="A3898" t="s">
        <v>165</v>
      </c>
      <c r="B3898" t="s">
        <v>0</v>
      </c>
      <c r="C3898" t="str">
        <f t="shared" si="120"/>
        <v>Shaw-Howard University -- Addison Road</v>
      </c>
      <c r="D3898" s="1">
        <v>781</v>
      </c>
      <c r="E3898" t="s">
        <v>7</v>
      </c>
      <c r="F3898" t="s">
        <v>1</v>
      </c>
      <c r="G3898">
        <v>2</v>
      </c>
      <c r="H3898" s="1">
        <f t="shared" si="121"/>
        <v>1562</v>
      </c>
      <c r="I3898" t="s">
        <v>8</v>
      </c>
      <c r="J3898" t="s">
        <v>78</v>
      </c>
    </row>
    <row r="3899" spans="1:10" x14ac:dyDescent="0.25">
      <c r="A3899" t="s">
        <v>165</v>
      </c>
      <c r="B3899" t="s">
        <v>14</v>
      </c>
      <c r="C3899" t="str">
        <f t="shared" si="120"/>
        <v>Shaw-Howard University -- Bethesda</v>
      </c>
      <c r="D3899" s="1">
        <v>1245</v>
      </c>
      <c r="E3899" t="s">
        <v>7</v>
      </c>
      <c r="F3899" t="s">
        <v>15</v>
      </c>
      <c r="G3899">
        <v>2</v>
      </c>
      <c r="H3899" s="1">
        <f t="shared" si="121"/>
        <v>2490</v>
      </c>
      <c r="I3899" t="s">
        <v>8</v>
      </c>
      <c r="J3899" t="s">
        <v>78</v>
      </c>
    </row>
    <row r="3900" spans="1:10" x14ac:dyDescent="0.25">
      <c r="A3900" t="s">
        <v>165</v>
      </c>
      <c r="B3900" t="s">
        <v>19</v>
      </c>
      <c r="C3900" t="str">
        <f t="shared" si="120"/>
        <v>Shaw-Howard University -- Branch Avenue</v>
      </c>
      <c r="D3900" s="1">
        <v>1520</v>
      </c>
      <c r="E3900" t="s">
        <v>7</v>
      </c>
      <c r="F3900" t="s">
        <v>4</v>
      </c>
      <c r="G3900">
        <v>1</v>
      </c>
      <c r="H3900" s="1">
        <f t="shared" si="121"/>
        <v>1520</v>
      </c>
      <c r="I3900" t="s">
        <v>8</v>
      </c>
      <c r="J3900" t="s">
        <v>78</v>
      </c>
    </row>
    <row r="3901" spans="1:10" x14ac:dyDescent="0.25">
      <c r="A3901" t="s">
        <v>165</v>
      </c>
      <c r="B3901" t="s">
        <v>24</v>
      </c>
      <c r="C3901" t="str">
        <f t="shared" si="120"/>
        <v>Shaw-Howard University -- Cheverly</v>
      </c>
      <c r="D3901" s="1">
        <v>204</v>
      </c>
      <c r="E3901" t="s">
        <v>7</v>
      </c>
      <c r="F3901" t="s">
        <v>25</v>
      </c>
      <c r="G3901">
        <v>2</v>
      </c>
      <c r="H3901" s="1">
        <f t="shared" si="121"/>
        <v>408</v>
      </c>
      <c r="I3901" t="s">
        <v>8</v>
      </c>
      <c r="J3901" t="s">
        <v>78</v>
      </c>
    </row>
    <row r="3902" spans="1:10" x14ac:dyDescent="0.25">
      <c r="A3902" t="s">
        <v>165</v>
      </c>
      <c r="B3902" t="s">
        <v>28</v>
      </c>
      <c r="C3902" t="str">
        <f t="shared" si="120"/>
        <v>Shaw-Howard University -- College Park-U of MD</v>
      </c>
      <c r="D3902" s="1">
        <v>2378</v>
      </c>
      <c r="E3902" t="s">
        <v>7</v>
      </c>
      <c r="F3902" t="s">
        <v>4</v>
      </c>
      <c r="G3902">
        <v>1</v>
      </c>
      <c r="H3902" s="1">
        <f t="shared" si="121"/>
        <v>2378</v>
      </c>
      <c r="I3902" t="s">
        <v>8</v>
      </c>
      <c r="J3902" t="s">
        <v>78</v>
      </c>
    </row>
    <row r="3903" spans="1:10" x14ac:dyDescent="0.25">
      <c r="A3903" t="s">
        <v>165</v>
      </c>
      <c r="B3903" t="s">
        <v>269</v>
      </c>
      <c r="C3903" t="str">
        <f t="shared" si="120"/>
        <v>Shaw-Howard University -- Dunn Loring</v>
      </c>
      <c r="D3903" s="1">
        <v>420</v>
      </c>
      <c r="E3903" t="s">
        <v>7</v>
      </c>
      <c r="F3903" t="s">
        <v>25</v>
      </c>
      <c r="G3903">
        <v>2</v>
      </c>
      <c r="H3903" s="1">
        <f t="shared" si="121"/>
        <v>840</v>
      </c>
      <c r="I3903" t="s">
        <v>8</v>
      </c>
      <c r="J3903" t="s">
        <v>78</v>
      </c>
    </row>
    <row r="3904" spans="1:10" x14ac:dyDescent="0.25">
      <c r="A3904" t="s">
        <v>165</v>
      </c>
      <c r="B3904" t="s">
        <v>115</v>
      </c>
      <c r="C3904" t="str">
        <f t="shared" si="120"/>
        <v>Shaw-Howard University -- Forest Glen</v>
      </c>
      <c r="D3904" s="1">
        <v>257</v>
      </c>
      <c r="E3904" t="s">
        <v>7</v>
      </c>
      <c r="F3904" t="s">
        <v>15</v>
      </c>
      <c r="G3904">
        <v>2</v>
      </c>
      <c r="H3904" s="1">
        <f t="shared" si="121"/>
        <v>514</v>
      </c>
      <c r="I3904" t="s">
        <v>8</v>
      </c>
      <c r="J3904" t="s">
        <v>78</v>
      </c>
    </row>
    <row r="3905" spans="1:10" x14ac:dyDescent="0.25">
      <c r="A3905" t="s">
        <v>165</v>
      </c>
      <c r="B3905" t="s">
        <v>118</v>
      </c>
      <c r="C3905" t="str">
        <f t="shared" si="120"/>
        <v>Shaw-Howard University -- Franconia-Springfield</v>
      </c>
      <c r="D3905" s="1">
        <v>1024</v>
      </c>
      <c r="E3905" t="s">
        <v>7</v>
      </c>
      <c r="F3905" t="s">
        <v>10</v>
      </c>
      <c r="G3905">
        <v>2</v>
      </c>
      <c r="H3905" s="1">
        <f t="shared" si="121"/>
        <v>2048</v>
      </c>
      <c r="I3905" t="s">
        <v>8</v>
      </c>
      <c r="J3905" t="s">
        <v>78</v>
      </c>
    </row>
    <row r="3906" spans="1:10" x14ac:dyDescent="0.25">
      <c r="A3906" t="s">
        <v>165</v>
      </c>
      <c r="B3906" t="s">
        <v>122</v>
      </c>
      <c r="C3906" t="str">
        <f t="shared" ref="C3906:C3969" si="122">(A3906&amp;" -- "&amp;B3906)</f>
        <v>Shaw-Howard University -- Glenmont</v>
      </c>
      <c r="D3906" s="1">
        <v>962</v>
      </c>
      <c r="E3906" t="s">
        <v>7</v>
      </c>
      <c r="F3906" t="s">
        <v>15</v>
      </c>
      <c r="G3906">
        <v>2</v>
      </c>
      <c r="H3906" s="1">
        <f t="shared" ref="H3906:H3969" si="123">D3906*G3906</f>
        <v>1924</v>
      </c>
      <c r="I3906" t="s">
        <v>8</v>
      </c>
      <c r="J3906" t="s">
        <v>78</v>
      </c>
    </row>
    <row r="3907" spans="1:10" x14ac:dyDescent="0.25">
      <c r="A3907" t="s">
        <v>165</v>
      </c>
      <c r="B3907" t="s">
        <v>123</v>
      </c>
      <c r="C3907" t="str">
        <f t="shared" si="122"/>
        <v>Shaw-Howard University -- Greenbelt</v>
      </c>
      <c r="D3907" s="1">
        <v>2644</v>
      </c>
      <c r="E3907" t="s">
        <v>7</v>
      </c>
      <c r="F3907" t="s">
        <v>4</v>
      </c>
      <c r="G3907">
        <v>1</v>
      </c>
      <c r="H3907" s="1">
        <f t="shared" si="123"/>
        <v>2644</v>
      </c>
      <c r="I3907" t="s">
        <v>8</v>
      </c>
      <c r="J3907" t="s">
        <v>78</v>
      </c>
    </row>
    <row r="3908" spans="1:10" x14ac:dyDescent="0.25">
      <c r="A3908" t="s">
        <v>165</v>
      </c>
      <c r="B3908" t="s">
        <v>124</v>
      </c>
      <c r="C3908" t="str">
        <f t="shared" si="122"/>
        <v>Shaw-Howard University -- Greensboro</v>
      </c>
      <c r="D3908" s="1">
        <v>187</v>
      </c>
      <c r="E3908" t="s">
        <v>7</v>
      </c>
      <c r="F3908" t="s">
        <v>125</v>
      </c>
      <c r="G3908">
        <v>2</v>
      </c>
      <c r="H3908" s="1">
        <f t="shared" si="123"/>
        <v>374</v>
      </c>
      <c r="I3908" t="s">
        <v>8</v>
      </c>
      <c r="J3908" t="s">
        <v>78</v>
      </c>
    </row>
    <row r="3909" spans="1:10" x14ac:dyDescent="0.25">
      <c r="A3909" t="s">
        <v>165</v>
      </c>
      <c r="B3909" t="s">
        <v>126</v>
      </c>
      <c r="C3909" t="str">
        <f t="shared" si="122"/>
        <v>Shaw-Howard University -- Grosvenor</v>
      </c>
      <c r="D3909" s="1">
        <v>343</v>
      </c>
      <c r="E3909" t="s">
        <v>7</v>
      </c>
      <c r="F3909" t="s">
        <v>15</v>
      </c>
      <c r="G3909">
        <v>2</v>
      </c>
      <c r="H3909" s="1">
        <f t="shared" si="123"/>
        <v>686</v>
      </c>
      <c r="I3909" t="s">
        <v>8</v>
      </c>
      <c r="J3909" t="s">
        <v>78</v>
      </c>
    </row>
    <row r="3910" spans="1:10" x14ac:dyDescent="0.25">
      <c r="A3910" t="s">
        <v>165</v>
      </c>
      <c r="B3910" t="s">
        <v>127</v>
      </c>
      <c r="C3910" t="str">
        <f t="shared" si="122"/>
        <v>Shaw-Howard University -- Huntington</v>
      </c>
      <c r="D3910" s="1">
        <v>930</v>
      </c>
      <c r="E3910" t="s">
        <v>7</v>
      </c>
      <c r="F3910" t="s">
        <v>274</v>
      </c>
      <c r="G3910">
        <v>2</v>
      </c>
      <c r="H3910" s="1">
        <f t="shared" si="123"/>
        <v>1860</v>
      </c>
      <c r="I3910" t="s">
        <v>8</v>
      </c>
      <c r="J3910" t="s">
        <v>78</v>
      </c>
    </row>
    <row r="3911" spans="1:10" x14ac:dyDescent="0.25">
      <c r="A3911" t="s">
        <v>165</v>
      </c>
      <c r="B3911" t="s">
        <v>130</v>
      </c>
      <c r="C3911" t="str">
        <f t="shared" si="122"/>
        <v>Shaw-Howard University -- Landover</v>
      </c>
      <c r="D3911" s="1">
        <v>481</v>
      </c>
      <c r="E3911" t="s">
        <v>7</v>
      </c>
      <c r="F3911" t="s">
        <v>25</v>
      </c>
      <c r="G3911">
        <v>2</v>
      </c>
      <c r="H3911" s="1">
        <f t="shared" si="123"/>
        <v>962</v>
      </c>
      <c r="I3911" t="s">
        <v>8</v>
      </c>
      <c r="J3911" t="s">
        <v>78</v>
      </c>
    </row>
    <row r="3912" spans="1:10" x14ac:dyDescent="0.25">
      <c r="A3912" t="s">
        <v>165</v>
      </c>
      <c r="B3912" t="s">
        <v>131</v>
      </c>
      <c r="C3912" t="str">
        <f t="shared" si="122"/>
        <v>Shaw-Howard University -- Largo Town Center</v>
      </c>
      <c r="D3912" s="1">
        <v>1096</v>
      </c>
      <c r="E3912" t="s">
        <v>7</v>
      </c>
      <c r="F3912" t="s">
        <v>1</v>
      </c>
      <c r="G3912">
        <v>2</v>
      </c>
      <c r="H3912" s="1">
        <f t="shared" si="123"/>
        <v>2192</v>
      </c>
      <c r="I3912" t="s">
        <v>8</v>
      </c>
      <c r="J3912" t="s">
        <v>78</v>
      </c>
    </row>
    <row r="3913" spans="1:10" x14ac:dyDescent="0.25">
      <c r="A3913" t="s">
        <v>165</v>
      </c>
      <c r="B3913" t="s">
        <v>134</v>
      </c>
      <c r="C3913" t="str">
        <f t="shared" si="122"/>
        <v>Shaw-Howard University -- McLean</v>
      </c>
      <c r="D3913" s="1">
        <v>137</v>
      </c>
      <c r="E3913" t="s">
        <v>7</v>
      </c>
      <c r="F3913" t="s">
        <v>125</v>
      </c>
      <c r="G3913">
        <v>2</v>
      </c>
      <c r="H3913" s="1">
        <f t="shared" si="123"/>
        <v>274</v>
      </c>
      <c r="I3913" t="s">
        <v>8</v>
      </c>
      <c r="J3913" t="s">
        <v>78</v>
      </c>
    </row>
    <row r="3914" spans="1:10" x14ac:dyDescent="0.25">
      <c r="A3914" t="s">
        <v>165</v>
      </c>
      <c r="B3914" t="s">
        <v>182</v>
      </c>
      <c r="C3914" t="str">
        <f t="shared" si="122"/>
        <v>Shaw-Howard University -- Medical Center</v>
      </c>
      <c r="D3914" s="1">
        <v>339</v>
      </c>
      <c r="E3914" t="s">
        <v>7</v>
      </c>
      <c r="F3914" t="s">
        <v>15</v>
      </c>
      <c r="G3914">
        <v>2</v>
      </c>
      <c r="H3914" s="1">
        <f t="shared" si="123"/>
        <v>678</v>
      </c>
      <c r="I3914" t="s">
        <v>8</v>
      </c>
      <c r="J3914" t="s">
        <v>78</v>
      </c>
    </row>
    <row r="3915" spans="1:10" x14ac:dyDescent="0.25">
      <c r="A3915" t="s">
        <v>165</v>
      </c>
      <c r="B3915" t="s">
        <v>186</v>
      </c>
      <c r="C3915" t="str">
        <f t="shared" si="122"/>
        <v>Shaw-Howard University -- Morgan Blvd.</v>
      </c>
      <c r="D3915" s="1">
        <v>663</v>
      </c>
      <c r="E3915" t="s">
        <v>7</v>
      </c>
      <c r="F3915" t="s">
        <v>1</v>
      </c>
      <c r="G3915">
        <v>2</v>
      </c>
      <c r="H3915" s="1">
        <f t="shared" si="123"/>
        <v>1326</v>
      </c>
      <c r="I3915" t="s">
        <v>8</v>
      </c>
      <c r="J3915" t="s">
        <v>78</v>
      </c>
    </row>
    <row r="3916" spans="1:10" x14ac:dyDescent="0.25">
      <c r="A3916" t="s">
        <v>165</v>
      </c>
      <c r="B3916" t="s">
        <v>251</v>
      </c>
      <c r="C3916" t="str">
        <f t="shared" si="122"/>
        <v>Shaw-Howard University -- Naylor Road</v>
      </c>
      <c r="D3916" s="1">
        <v>1459</v>
      </c>
      <c r="E3916" t="s">
        <v>7</v>
      </c>
      <c r="F3916" t="s">
        <v>4</v>
      </c>
      <c r="G3916">
        <v>1</v>
      </c>
      <c r="H3916" s="1">
        <f t="shared" si="123"/>
        <v>1459</v>
      </c>
      <c r="I3916" t="s">
        <v>8</v>
      </c>
      <c r="J3916" t="s">
        <v>78</v>
      </c>
    </row>
    <row r="3917" spans="1:10" x14ac:dyDescent="0.25">
      <c r="A3917" t="s">
        <v>165</v>
      </c>
      <c r="B3917" t="s">
        <v>252</v>
      </c>
      <c r="C3917" t="str">
        <f t="shared" si="122"/>
        <v>Shaw-Howard University -- New Carrollton</v>
      </c>
      <c r="D3917" s="1">
        <v>1426</v>
      </c>
      <c r="E3917" t="s">
        <v>7</v>
      </c>
      <c r="F3917" t="s">
        <v>25</v>
      </c>
      <c r="G3917">
        <v>2</v>
      </c>
      <c r="H3917" s="1">
        <f t="shared" si="123"/>
        <v>2852</v>
      </c>
      <c r="I3917" t="s">
        <v>8</v>
      </c>
      <c r="J3917" t="s">
        <v>78</v>
      </c>
    </row>
    <row r="3918" spans="1:10" x14ac:dyDescent="0.25">
      <c r="A3918" t="s">
        <v>165</v>
      </c>
      <c r="B3918" t="s">
        <v>159</v>
      </c>
      <c r="C3918" t="str">
        <f t="shared" si="122"/>
        <v>Shaw-Howard University -- Prince George's Plaza</v>
      </c>
      <c r="D3918" s="1">
        <v>4512</v>
      </c>
      <c r="E3918" t="s">
        <v>7</v>
      </c>
      <c r="F3918" t="s">
        <v>4</v>
      </c>
      <c r="G3918">
        <v>1</v>
      </c>
      <c r="H3918" s="1">
        <f t="shared" si="123"/>
        <v>4512</v>
      </c>
      <c r="I3918" t="s">
        <v>8</v>
      </c>
      <c r="J3918" t="s">
        <v>78</v>
      </c>
    </row>
    <row r="3919" spans="1:10" x14ac:dyDescent="0.25">
      <c r="A3919" t="s">
        <v>165</v>
      </c>
      <c r="B3919" t="s">
        <v>162</v>
      </c>
      <c r="C3919" t="str">
        <f t="shared" si="122"/>
        <v>Shaw-Howard University -- Rockville</v>
      </c>
      <c r="D3919" s="1">
        <v>366</v>
      </c>
      <c r="E3919" t="s">
        <v>7</v>
      </c>
      <c r="F3919" t="s">
        <v>15</v>
      </c>
      <c r="G3919">
        <v>2</v>
      </c>
      <c r="H3919" s="1">
        <f t="shared" si="123"/>
        <v>732</v>
      </c>
      <c r="I3919" t="s">
        <v>8</v>
      </c>
      <c r="J3919" t="s">
        <v>78</v>
      </c>
    </row>
    <row r="3920" spans="1:10" x14ac:dyDescent="0.25">
      <c r="A3920" t="s">
        <v>165</v>
      </c>
      <c r="B3920" t="s">
        <v>164</v>
      </c>
      <c r="C3920" t="str">
        <f t="shared" si="122"/>
        <v>Shaw-Howard University -- Shady Grove</v>
      </c>
      <c r="D3920" s="1">
        <v>1174</v>
      </c>
      <c r="E3920" t="s">
        <v>7</v>
      </c>
      <c r="F3920" t="s">
        <v>15</v>
      </c>
      <c r="G3920">
        <v>2</v>
      </c>
      <c r="H3920" s="1">
        <f t="shared" si="123"/>
        <v>2348</v>
      </c>
      <c r="I3920" t="s">
        <v>8</v>
      </c>
      <c r="J3920" t="s">
        <v>78</v>
      </c>
    </row>
    <row r="3921" spans="1:10" x14ac:dyDescent="0.25">
      <c r="A3921" t="s">
        <v>165</v>
      </c>
      <c r="B3921" t="s">
        <v>166</v>
      </c>
      <c r="C3921" t="str">
        <f t="shared" si="122"/>
        <v>Shaw-Howard University -- Silver Spring</v>
      </c>
      <c r="D3921" s="1">
        <v>2967</v>
      </c>
      <c r="E3921" t="s">
        <v>7</v>
      </c>
      <c r="F3921" t="s">
        <v>15</v>
      </c>
      <c r="G3921">
        <v>2</v>
      </c>
      <c r="H3921" s="1">
        <f t="shared" si="123"/>
        <v>5934</v>
      </c>
      <c r="I3921" t="s">
        <v>8</v>
      </c>
      <c r="J3921" t="s">
        <v>78</v>
      </c>
    </row>
    <row r="3922" spans="1:10" x14ac:dyDescent="0.25">
      <c r="A3922" t="s">
        <v>165</v>
      </c>
      <c r="B3922" t="s">
        <v>169</v>
      </c>
      <c r="C3922" t="str">
        <f t="shared" si="122"/>
        <v>Shaw-Howard University -- Spring Hill</v>
      </c>
      <c r="D3922" s="1">
        <v>90</v>
      </c>
      <c r="E3922" t="s">
        <v>7</v>
      </c>
      <c r="F3922" t="s">
        <v>125</v>
      </c>
      <c r="G3922">
        <v>2</v>
      </c>
      <c r="H3922" s="1">
        <f t="shared" si="123"/>
        <v>180</v>
      </c>
      <c r="I3922" t="s">
        <v>8</v>
      </c>
      <c r="J3922" t="s">
        <v>78</v>
      </c>
    </row>
    <row r="3923" spans="1:10" x14ac:dyDescent="0.25">
      <c r="A3923" t="s">
        <v>165</v>
      </c>
      <c r="B3923" t="s">
        <v>171</v>
      </c>
      <c r="C3923" t="str">
        <f t="shared" si="122"/>
        <v>Shaw-Howard University -- Suitland</v>
      </c>
      <c r="D3923" s="1">
        <v>2407</v>
      </c>
      <c r="E3923" t="s">
        <v>7</v>
      </c>
      <c r="F3923" t="s">
        <v>4</v>
      </c>
      <c r="G3923">
        <v>1</v>
      </c>
      <c r="H3923" s="1">
        <f t="shared" si="123"/>
        <v>2407</v>
      </c>
      <c r="I3923" t="s">
        <v>8</v>
      </c>
      <c r="J3923" t="s">
        <v>78</v>
      </c>
    </row>
    <row r="3924" spans="1:10" x14ac:dyDescent="0.25">
      <c r="A3924" t="s">
        <v>165</v>
      </c>
      <c r="B3924" t="s">
        <v>62</v>
      </c>
      <c r="C3924" t="str">
        <f t="shared" si="122"/>
        <v>Shaw-Howard University -- Twinbrook</v>
      </c>
      <c r="D3924" s="1">
        <v>366</v>
      </c>
      <c r="E3924" t="s">
        <v>7</v>
      </c>
      <c r="F3924" t="s">
        <v>15</v>
      </c>
      <c r="G3924">
        <v>2</v>
      </c>
      <c r="H3924" s="1">
        <f t="shared" si="123"/>
        <v>732</v>
      </c>
      <c r="I3924" t="s">
        <v>8</v>
      </c>
      <c r="J3924" t="s">
        <v>78</v>
      </c>
    </row>
    <row r="3925" spans="1:10" x14ac:dyDescent="0.25">
      <c r="A3925" t="s">
        <v>165</v>
      </c>
      <c r="B3925" t="s">
        <v>63</v>
      </c>
      <c r="C3925" t="str">
        <f t="shared" si="122"/>
        <v>Shaw-Howard University -- Tysons Corner</v>
      </c>
      <c r="D3925" s="1">
        <v>585</v>
      </c>
      <c r="E3925" t="s">
        <v>7</v>
      </c>
      <c r="F3925" t="s">
        <v>125</v>
      </c>
      <c r="G3925">
        <v>2</v>
      </c>
      <c r="H3925" s="1">
        <f t="shared" si="123"/>
        <v>1170</v>
      </c>
      <c r="I3925" t="s">
        <v>8</v>
      </c>
      <c r="J3925" t="s">
        <v>78</v>
      </c>
    </row>
    <row r="3926" spans="1:10" x14ac:dyDescent="0.25">
      <c r="A3926" t="s">
        <v>165</v>
      </c>
      <c r="B3926" t="s">
        <v>200</v>
      </c>
      <c r="C3926" t="str">
        <f t="shared" si="122"/>
        <v>Shaw-Howard University -- Vienna</v>
      </c>
      <c r="D3926" s="1">
        <v>1003</v>
      </c>
      <c r="E3926" t="s">
        <v>7</v>
      </c>
      <c r="F3926" t="s">
        <v>25</v>
      </c>
      <c r="G3926">
        <v>2</v>
      </c>
      <c r="H3926" s="1">
        <f t="shared" si="123"/>
        <v>2006</v>
      </c>
      <c r="I3926" t="s">
        <v>8</v>
      </c>
      <c r="J3926" t="s">
        <v>78</v>
      </c>
    </row>
    <row r="3927" spans="1:10" x14ac:dyDescent="0.25">
      <c r="A3927" t="s">
        <v>165</v>
      </c>
      <c r="B3927" t="s">
        <v>203</v>
      </c>
      <c r="C3927" t="str">
        <f t="shared" si="122"/>
        <v>Shaw-Howard University -- West Falls Church</v>
      </c>
      <c r="D3927" s="1">
        <v>149</v>
      </c>
      <c r="E3927" t="s">
        <v>7</v>
      </c>
      <c r="F3927" t="s">
        <v>25</v>
      </c>
      <c r="G3927">
        <v>2</v>
      </c>
      <c r="H3927" s="1">
        <f t="shared" si="123"/>
        <v>298</v>
      </c>
      <c r="I3927" t="s">
        <v>8</v>
      </c>
      <c r="J3927" t="s">
        <v>78</v>
      </c>
    </row>
    <row r="3928" spans="1:10" x14ac:dyDescent="0.25">
      <c r="A3928" t="s">
        <v>165</v>
      </c>
      <c r="B3928" t="s">
        <v>204</v>
      </c>
      <c r="C3928" t="str">
        <f t="shared" si="122"/>
        <v>Shaw-Howard University -- West Hyattsville</v>
      </c>
      <c r="D3928" s="1">
        <v>1661</v>
      </c>
      <c r="E3928" t="s">
        <v>7</v>
      </c>
      <c r="F3928" t="s">
        <v>4</v>
      </c>
      <c r="G3928">
        <v>1</v>
      </c>
      <c r="H3928" s="1">
        <f t="shared" si="123"/>
        <v>1661</v>
      </c>
      <c r="I3928" t="s">
        <v>8</v>
      </c>
      <c r="J3928" t="s">
        <v>78</v>
      </c>
    </row>
    <row r="3929" spans="1:10" x14ac:dyDescent="0.25">
      <c r="A3929" t="s">
        <v>165</v>
      </c>
      <c r="B3929" t="s">
        <v>205</v>
      </c>
      <c r="C3929" t="str">
        <f t="shared" si="122"/>
        <v>Shaw-Howard University -- Wheaton</v>
      </c>
      <c r="D3929" s="1">
        <v>912</v>
      </c>
      <c r="E3929" t="s">
        <v>7</v>
      </c>
      <c r="F3929" t="s">
        <v>15</v>
      </c>
      <c r="G3929">
        <v>2</v>
      </c>
      <c r="H3929" s="1">
        <f t="shared" si="123"/>
        <v>1824</v>
      </c>
      <c r="I3929" t="s">
        <v>8</v>
      </c>
      <c r="J3929" t="s">
        <v>78</v>
      </c>
    </row>
    <row r="3930" spans="1:10" x14ac:dyDescent="0.25">
      <c r="A3930" t="s">
        <v>165</v>
      </c>
      <c r="B3930" t="s">
        <v>206</v>
      </c>
      <c r="C3930" t="str">
        <f t="shared" si="122"/>
        <v>Shaw-Howard University -- White Flint</v>
      </c>
      <c r="D3930" s="1">
        <v>333</v>
      </c>
      <c r="E3930" t="s">
        <v>7</v>
      </c>
      <c r="F3930" t="s">
        <v>15</v>
      </c>
      <c r="G3930">
        <v>2</v>
      </c>
      <c r="H3930" s="1">
        <f t="shared" si="123"/>
        <v>666</v>
      </c>
      <c r="I3930" t="s">
        <v>8</v>
      </c>
      <c r="J3930" t="s">
        <v>78</v>
      </c>
    </row>
    <row r="3931" spans="1:10" x14ac:dyDescent="0.25">
      <c r="A3931" t="s">
        <v>165</v>
      </c>
      <c r="B3931" t="s">
        <v>207</v>
      </c>
      <c r="C3931" t="str">
        <f t="shared" si="122"/>
        <v>Shaw-Howard University -- Wiehle</v>
      </c>
      <c r="D3931" s="1">
        <v>784</v>
      </c>
      <c r="E3931" t="s">
        <v>7</v>
      </c>
      <c r="F3931" t="s">
        <v>125</v>
      </c>
      <c r="G3931">
        <v>2</v>
      </c>
      <c r="H3931" s="1">
        <f t="shared" si="123"/>
        <v>1568</v>
      </c>
      <c r="I3931" t="s">
        <v>8</v>
      </c>
      <c r="J3931" t="s">
        <v>78</v>
      </c>
    </row>
    <row r="3932" spans="1:10" x14ac:dyDescent="0.25">
      <c r="A3932" t="s">
        <v>166</v>
      </c>
      <c r="B3932" t="s">
        <v>6</v>
      </c>
      <c r="C3932" t="str">
        <f t="shared" si="122"/>
        <v>Silver Spring -- Archives-Navy Memorial</v>
      </c>
      <c r="D3932" s="1">
        <v>1091</v>
      </c>
      <c r="E3932" t="s">
        <v>15</v>
      </c>
      <c r="F3932" t="s">
        <v>7</v>
      </c>
      <c r="G3932">
        <v>2</v>
      </c>
      <c r="H3932" s="1">
        <f t="shared" si="123"/>
        <v>2182</v>
      </c>
      <c r="I3932" t="s">
        <v>8</v>
      </c>
      <c r="J3932" t="s">
        <v>78</v>
      </c>
    </row>
    <row r="3933" spans="1:10" x14ac:dyDescent="0.25">
      <c r="A3933" t="s">
        <v>166</v>
      </c>
      <c r="B3933" t="s">
        <v>22</v>
      </c>
      <c r="C3933" t="str">
        <f t="shared" si="122"/>
        <v>Silver Spring -- Capitol South</v>
      </c>
      <c r="D3933" s="1">
        <v>1353</v>
      </c>
      <c r="E3933" t="s">
        <v>15</v>
      </c>
      <c r="F3933" t="s">
        <v>23</v>
      </c>
      <c r="G3933">
        <v>2</v>
      </c>
      <c r="H3933" s="1">
        <f t="shared" si="123"/>
        <v>2706</v>
      </c>
      <c r="I3933" t="s">
        <v>8</v>
      </c>
      <c r="J3933" t="s">
        <v>78</v>
      </c>
    </row>
    <row r="3934" spans="1:10" x14ac:dyDescent="0.25">
      <c r="A3934" t="s">
        <v>166</v>
      </c>
      <c r="B3934" t="s">
        <v>27</v>
      </c>
      <c r="C3934" t="str">
        <f t="shared" si="122"/>
        <v>Silver Spring -- Cleveland Park</v>
      </c>
      <c r="D3934" s="1">
        <v>1052</v>
      </c>
      <c r="E3934" t="s">
        <v>15</v>
      </c>
      <c r="F3934" t="s">
        <v>15</v>
      </c>
      <c r="G3934">
        <v>1</v>
      </c>
      <c r="H3934" s="1">
        <f t="shared" si="123"/>
        <v>1052</v>
      </c>
      <c r="I3934" t="s">
        <v>8</v>
      </c>
      <c r="J3934" t="s">
        <v>78</v>
      </c>
    </row>
    <row r="3935" spans="1:10" x14ac:dyDescent="0.25">
      <c r="A3935" t="s">
        <v>166</v>
      </c>
      <c r="B3935" t="s">
        <v>154</v>
      </c>
      <c r="C3935" t="str">
        <f t="shared" si="122"/>
        <v>Silver Spring -- Columbia Heights</v>
      </c>
      <c r="D3935" s="1">
        <v>5243</v>
      </c>
      <c r="E3935" t="s">
        <v>15</v>
      </c>
      <c r="F3935" t="s">
        <v>7</v>
      </c>
      <c r="G3935">
        <v>2</v>
      </c>
      <c r="H3935" s="1">
        <f t="shared" si="123"/>
        <v>10486</v>
      </c>
      <c r="I3935" t="s">
        <v>8</v>
      </c>
      <c r="J3935" t="s">
        <v>78</v>
      </c>
    </row>
    <row r="3936" spans="1:10" x14ac:dyDescent="0.25">
      <c r="A3936" t="s">
        <v>166</v>
      </c>
      <c r="B3936" t="s">
        <v>270</v>
      </c>
      <c r="C3936" t="str">
        <f t="shared" si="122"/>
        <v>Silver Spring -- Dupont Circle</v>
      </c>
      <c r="D3936" s="1">
        <v>15106</v>
      </c>
      <c r="E3936" t="s">
        <v>15</v>
      </c>
      <c r="F3936" t="s">
        <v>15</v>
      </c>
      <c r="G3936">
        <v>1</v>
      </c>
      <c r="H3936" s="1">
        <f t="shared" si="123"/>
        <v>15106</v>
      </c>
      <c r="I3936" t="s">
        <v>8</v>
      </c>
      <c r="J3936" t="s">
        <v>78</v>
      </c>
    </row>
    <row r="3937" spans="1:10" x14ac:dyDescent="0.25">
      <c r="A3937" t="s">
        <v>166</v>
      </c>
      <c r="B3937" t="s">
        <v>272</v>
      </c>
      <c r="C3937" t="str">
        <f t="shared" si="122"/>
        <v>Silver Spring -- Eastern Market</v>
      </c>
      <c r="D3937" s="1">
        <v>1367</v>
      </c>
      <c r="E3937" t="s">
        <v>15</v>
      </c>
      <c r="F3937" t="s">
        <v>23</v>
      </c>
      <c r="G3937">
        <v>2</v>
      </c>
      <c r="H3937" s="1">
        <f t="shared" si="123"/>
        <v>2734</v>
      </c>
      <c r="I3937" t="s">
        <v>8</v>
      </c>
      <c r="J3937" t="s">
        <v>78</v>
      </c>
    </row>
    <row r="3938" spans="1:10" x14ac:dyDescent="0.25">
      <c r="A3938" t="s">
        <v>166</v>
      </c>
      <c r="B3938" t="s">
        <v>275</v>
      </c>
      <c r="C3938" t="str">
        <f t="shared" si="122"/>
        <v>Silver Spring -- Farragut North</v>
      </c>
      <c r="D3938" s="1">
        <v>29533</v>
      </c>
      <c r="E3938" t="s">
        <v>15</v>
      </c>
      <c r="F3938" t="s">
        <v>15</v>
      </c>
      <c r="G3938">
        <v>1</v>
      </c>
      <c r="H3938" s="1">
        <f t="shared" si="123"/>
        <v>29533</v>
      </c>
      <c r="I3938" t="s">
        <v>8</v>
      </c>
      <c r="J3938" t="s">
        <v>78</v>
      </c>
    </row>
    <row r="3939" spans="1:10" x14ac:dyDescent="0.25">
      <c r="A3939" t="s">
        <v>166</v>
      </c>
      <c r="B3939" t="s">
        <v>276</v>
      </c>
      <c r="C3939" t="str">
        <f t="shared" si="122"/>
        <v>Silver Spring -- Farragut West</v>
      </c>
      <c r="D3939" s="1">
        <v>2041</v>
      </c>
      <c r="E3939" t="s">
        <v>15</v>
      </c>
      <c r="F3939" t="s">
        <v>23</v>
      </c>
      <c r="G3939">
        <v>2</v>
      </c>
      <c r="H3939" s="1">
        <f t="shared" si="123"/>
        <v>4082</v>
      </c>
      <c r="I3939" t="s">
        <v>8</v>
      </c>
      <c r="J3939" t="s">
        <v>78</v>
      </c>
    </row>
    <row r="3940" spans="1:10" x14ac:dyDescent="0.25">
      <c r="A3940" t="s">
        <v>166</v>
      </c>
      <c r="B3940" t="s">
        <v>277</v>
      </c>
      <c r="C3940" t="str">
        <f t="shared" si="122"/>
        <v>Silver Spring -- Federal Center SW</v>
      </c>
      <c r="D3940" s="1">
        <v>1715</v>
      </c>
      <c r="E3940" t="s">
        <v>15</v>
      </c>
      <c r="F3940" t="s">
        <v>23</v>
      </c>
      <c r="G3940">
        <v>2</v>
      </c>
      <c r="H3940" s="1">
        <f t="shared" si="123"/>
        <v>3430</v>
      </c>
      <c r="I3940" t="s">
        <v>8</v>
      </c>
      <c r="J3940" t="s">
        <v>78</v>
      </c>
    </row>
    <row r="3941" spans="1:10" x14ac:dyDescent="0.25">
      <c r="A3941" t="s">
        <v>166</v>
      </c>
      <c r="B3941" t="s">
        <v>278</v>
      </c>
      <c r="C3941" t="str">
        <f t="shared" si="122"/>
        <v>Silver Spring -- Federal Triangle</v>
      </c>
      <c r="D3941" s="1">
        <v>2839</v>
      </c>
      <c r="E3941" t="s">
        <v>15</v>
      </c>
      <c r="F3941" t="s">
        <v>23</v>
      </c>
      <c r="G3941">
        <v>2</v>
      </c>
      <c r="H3941" s="1">
        <f t="shared" si="123"/>
        <v>5678</v>
      </c>
      <c r="I3941" t="s">
        <v>8</v>
      </c>
      <c r="J3941" t="s">
        <v>78</v>
      </c>
    </row>
    <row r="3942" spans="1:10" x14ac:dyDescent="0.25">
      <c r="A3942" t="s">
        <v>166</v>
      </c>
      <c r="B3942" t="s">
        <v>279</v>
      </c>
      <c r="C3942" t="str">
        <f t="shared" si="122"/>
        <v>Silver Spring -- Foggy Bottom</v>
      </c>
      <c r="D3942" s="1">
        <v>7268</v>
      </c>
      <c r="E3942" t="s">
        <v>15</v>
      </c>
      <c r="F3942" t="s">
        <v>23</v>
      </c>
      <c r="G3942">
        <v>2</v>
      </c>
      <c r="H3942" s="1">
        <f t="shared" si="123"/>
        <v>14536</v>
      </c>
      <c r="I3942" t="s">
        <v>8</v>
      </c>
      <c r="J3942" t="s">
        <v>78</v>
      </c>
    </row>
    <row r="3943" spans="1:10" x14ac:dyDescent="0.25">
      <c r="A3943" t="s">
        <v>166</v>
      </c>
      <c r="B3943" t="s">
        <v>120</v>
      </c>
      <c r="C3943" t="str">
        <f t="shared" si="122"/>
        <v>Silver Spring -- Gallery Place-Chinatown</v>
      </c>
      <c r="D3943" s="1">
        <v>16390</v>
      </c>
      <c r="E3943" t="s">
        <v>15</v>
      </c>
      <c r="F3943" t="s">
        <v>117</v>
      </c>
      <c r="G3943">
        <v>1</v>
      </c>
      <c r="H3943" s="1">
        <f t="shared" si="123"/>
        <v>16390</v>
      </c>
      <c r="I3943" t="s">
        <v>8</v>
      </c>
      <c r="J3943" t="s">
        <v>78</v>
      </c>
    </row>
    <row r="3944" spans="1:10" x14ac:dyDescent="0.25">
      <c r="A3944" t="s">
        <v>166</v>
      </c>
      <c r="B3944" t="s">
        <v>121</v>
      </c>
      <c r="C3944" t="str">
        <f t="shared" si="122"/>
        <v>Silver Spring -- Georgia Avenue-Petworth</v>
      </c>
      <c r="D3944" s="1">
        <v>2110</v>
      </c>
      <c r="E3944" t="s">
        <v>15</v>
      </c>
      <c r="F3944" t="s">
        <v>7</v>
      </c>
      <c r="G3944">
        <v>2</v>
      </c>
      <c r="H3944" s="1">
        <f t="shared" si="123"/>
        <v>4220</v>
      </c>
      <c r="I3944" t="s">
        <v>8</v>
      </c>
      <c r="J3944" t="s">
        <v>78</v>
      </c>
    </row>
    <row r="3945" spans="1:10" x14ac:dyDescent="0.25">
      <c r="A3945" t="s">
        <v>166</v>
      </c>
      <c r="B3945" t="s">
        <v>128</v>
      </c>
      <c r="C3945" t="str">
        <f t="shared" si="122"/>
        <v>Silver Spring -- Judiciary Square</v>
      </c>
      <c r="D3945" s="1">
        <v>11534</v>
      </c>
      <c r="E3945" t="s">
        <v>15</v>
      </c>
      <c r="F3945" t="s">
        <v>15</v>
      </c>
      <c r="G3945">
        <v>1</v>
      </c>
      <c r="H3945" s="1">
        <f t="shared" si="123"/>
        <v>11534</v>
      </c>
      <c r="I3945" t="s">
        <v>8</v>
      </c>
      <c r="J3945" t="s">
        <v>78</v>
      </c>
    </row>
    <row r="3946" spans="1:10" x14ac:dyDescent="0.25">
      <c r="A3946" t="s">
        <v>166</v>
      </c>
      <c r="B3946" t="s">
        <v>132</v>
      </c>
      <c r="C3946" t="str">
        <f t="shared" si="122"/>
        <v>Silver Spring -- L'Enfant Plaza</v>
      </c>
      <c r="D3946" s="1">
        <v>6766</v>
      </c>
      <c r="E3946" t="s">
        <v>15</v>
      </c>
      <c r="F3946" t="s">
        <v>133</v>
      </c>
      <c r="G3946">
        <v>2</v>
      </c>
      <c r="H3946" s="1">
        <f t="shared" si="123"/>
        <v>13532</v>
      </c>
      <c r="I3946" t="s">
        <v>8</v>
      </c>
      <c r="J3946" t="s">
        <v>78</v>
      </c>
    </row>
    <row r="3947" spans="1:10" x14ac:dyDescent="0.25">
      <c r="A3947" t="s">
        <v>166</v>
      </c>
      <c r="B3947" t="s">
        <v>181</v>
      </c>
      <c r="C3947" t="str">
        <f t="shared" si="122"/>
        <v>Silver Spring -- McPherson Square</v>
      </c>
      <c r="D3947" s="1">
        <v>3863</v>
      </c>
      <c r="E3947" t="s">
        <v>15</v>
      </c>
      <c r="F3947" t="s">
        <v>23</v>
      </c>
      <c r="G3947">
        <v>2</v>
      </c>
      <c r="H3947" s="1">
        <f t="shared" si="123"/>
        <v>7726</v>
      </c>
      <c r="I3947" t="s">
        <v>8</v>
      </c>
      <c r="J3947" t="s">
        <v>78</v>
      </c>
    </row>
    <row r="3948" spans="1:10" x14ac:dyDescent="0.25">
      <c r="A3948" t="s">
        <v>166</v>
      </c>
      <c r="B3948" t="s">
        <v>183</v>
      </c>
      <c r="C3948" t="str">
        <f t="shared" si="122"/>
        <v>Silver Spring -- Metro Center</v>
      </c>
      <c r="D3948" s="1">
        <v>22214</v>
      </c>
      <c r="E3948" t="s">
        <v>15</v>
      </c>
      <c r="F3948" t="s">
        <v>184</v>
      </c>
      <c r="G3948">
        <v>1</v>
      </c>
      <c r="H3948" s="1">
        <f t="shared" si="123"/>
        <v>22214</v>
      </c>
      <c r="I3948" t="s">
        <v>8</v>
      </c>
      <c r="J3948" t="s">
        <v>78</v>
      </c>
    </row>
    <row r="3949" spans="1:10" x14ac:dyDescent="0.25">
      <c r="A3949" t="s">
        <v>166</v>
      </c>
      <c r="B3949" t="s">
        <v>249</v>
      </c>
      <c r="C3949" t="str">
        <f t="shared" si="122"/>
        <v>Silver Spring -- Mt. Vernon Square-UDC</v>
      </c>
      <c r="D3949" s="1">
        <v>1577</v>
      </c>
      <c r="E3949" t="s">
        <v>15</v>
      </c>
      <c r="F3949" t="s">
        <v>7</v>
      </c>
      <c r="G3949">
        <v>2</v>
      </c>
      <c r="H3949" s="1">
        <f t="shared" si="123"/>
        <v>3154</v>
      </c>
      <c r="I3949" t="s">
        <v>8</v>
      </c>
      <c r="J3949" t="s">
        <v>78</v>
      </c>
    </row>
    <row r="3950" spans="1:10" x14ac:dyDescent="0.25">
      <c r="A3950" t="s">
        <v>166</v>
      </c>
      <c r="B3950" t="s">
        <v>250</v>
      </c>
      <c r="C3950" t="str">
        <f t="shared" si="122"/>
        <v>Silver Spring -- Navy Yard</v>
      </c>
      <c r="D3950" s="1">
        <v>2701</v>
      </c>
      <c r="E3950" t="s">
        <v>15</v>
      </c>
      <c r="F3950" t="s">
        <v>4</v>
      </c>
      <c r="G3950">
        <v>2</v>
      </c>
      <c r="H3950" s="1">
        <f t="shared" si="123"/>
        <v>5402</v>
      </c>
      <c r="I3950" t="s">
        <v>8</v>
      </c>
      <c r="J3950" t="s">
        <v>78</v>
      </c>
    </row>
    <row r="3951" spans="1:10" x14ac:dyDescent="0.25">
      <c r="A3951" t="s">
        <v>166</v>
      </c>
      <c r="B3951" t="s">
        <v>155</v>
      </c>
      <c r="C3951" t="str">
        <f t="shared" si="122"/>
        <v>Silver Spring -- New York Ave</v>
      </c>
      <c r="D3951" s="1">
        <v>8885</v>
      </c>
      <c r="E3951" t="s">
        <v>15</v>
      </c>
      <c r="F3951" t="s">
        <v>15</v>
      </c>
      <c r="G3951">
        <v>1</v>
      </c>
      <c r="H3951" s="1">
        <f t="shared" si="123"/>
        <v>8885</v>
      </c>
      <c r="I3951" t="s">
        <v>8</v>
      </c>
      <c r="J3951" t="s">
        <v>78</v>
      </c>
    </row>
    <row r="3952" spans="1:10" x14ac:dyDescent="0.25">
      <c r="A3952" t="s">
        <v>166</v>
      </c>
      <c r="B3952" t="s">
        <v>158</v>
      </c>
      <c r="C3952" t="str">
        <f t="shared" si="122"/>
        <v>Silver Spring -- Potomac Avenue</v>
      </c>
      <c r="D3952" s="1">
        <v>785</v>
      </c>
      <c r="E3952" t="s">
        <v>15</v>
      </c>
      <c r="F3952" t="s">
        <v>23</v>
      </c>
      <c r="G3952">
        <v>2</v>
      </c>
      <c r="H3952" s="1">
        <f t="shared" si="123"/>
        <v>1570</v>
      </c>
      <c r="I3952" t="s">
        <v>8</v>
      </c>
      <c r="J3952" t="s">
        <v>78</v>
      </c>
    </row>
    <row r="3953" spans="1:10" x14ac:dyDescent="0.25">
      <c r="A3953" t="s">
        <v>166</v>
      </c>
      <c r="B3953" t="s">
        <v>165</v>
      </c>
      <c r="C3953" t="str">
        <f t="shared" si="122"/>
        <v>Silver Spring -- Shaw-Howard University</v>
      </c>
      <c r="D3953" s="1">
        <v>3270</v>
      </c>
      <c r="E3953" t="s">
        <v>15</v>
      </c>
      <c r="F3953" t="s">
        <v>7</v>
      </c>
      <c r="G3953">
        <v>2</v>
      </c>
      <c r="H3953" s="1">
        <f t="shared" si="123"/>
        <v>6540</v>
      </c>
      <c r="I3953" t="s">
        <v>8</v>
      </c>
      <c r="J3953" t="s">
        <v>78</v>
      </c>
    </row>
    <row r="3954" spans="1:10" x14ac:dyDescent="0.25">
      <c r="A3954" t="s">
        <v>166</v>
      </c>
      <c r="B3954" t="s">
        <v>167</v>
      </c>
      <c r="C3954" t="str">
        <f t="shared" si="122"/>
        <v>Silver Spring -- Smithsonian</v>
      </c>
      <c r="D3954" s="1">
        <v>4461</v>
      </c>
      <c r="E3954" t="s">
        <v>15</v>
      </c>
      <c r="F3954" t="s">
        <v>23</v>
      </c>
      <c r="G3954">
        <v>2</v>
      </c>
      <c r="H3954" s="1">
        <f t="shared" si="123"/>
        <v>8922</v>
      </c>
      <c r="I3954" t="s">
        <v>8</v>
      </c>
      <c r="J3954" t="s">
        <v>78</v>
      </c>
    </row>
    <row r="3955" spans="1:10" x14ac:dyDescent="0.25">
      <c r="A3955" t="s">
        <v>166</v>
      </c>
      <c r="B3955" t="s">
        <v>170</v>
      </c>
      <c r="C3955" t="str">
        <f t="shared" si="122"/>
        <v>Silver Spring -- Stadium-Armory</v>
      </c>
      <c r="D3955" s="1">
        <v>815</v>
      </c>
      <c r="E3955" t="s">
        <v>15</v>
      </c>
      <c r="F3955" t="s">
        <v>23</v>
      </c>
      <c r="G3955">
        <v>2</v>
      </c>
      <c r="H3955" s="1">
        <f t="shared" si="123"/>
        <v>1630</v>
      </c>
      <c r="I3955" t="s">
        <v>8</v>
      </c>
      <c r="J3955" t="s">
        <v>78</v>
      </c>
    </row>
    <row r="3956" spans="1:10" x14ac:dyDescent="0.25">
      <c r="A3956" t="s">
        <v>166</v>
      </c>
      <c r="B3956" t="s">
        <v>61</v>
      </c>
      <c r="C3956" t="str">
        <f t="shared" si="122"/>
        <v>Silver Spring -- Tenleytown-AU</v>
      </c>
      <c r="D3956" s="1">
        <v>2170</v>
      </c>
      <c r="E3956" t="s">
        <v>15</v>
      </c>
      <c r="F3956" t="s">
        <v>15</v>
      </c>
      <c r="G3956">
        <v>1</v>
      </c>
      <c r="H3956" s="1">
        <f t="shared" si="123"/>
        <v>2170</v>
      </c>
      <c r="I3956" t="s">
        <v>8</v>
      </c>
      <c r="J3956" t="s">
        <v>78</v>
      </c>
    </row>
    <row r="3957" spans="1:10" x14ac:dyDescent="0.25">
      <c r="A3957" t="s">
        <v>166</v>
      </c>
      <c r="B3957" t="s">
        <v>64</v>
      </c>
      <c r="C3957" t="str">
        <f t="shared" si="122"/>
        <v>Silver Spring -- U Street-Cardozo</v>
      </c>
      <c r="D3957" s="1">
        <v>5294</v>
      </c>
      <c r="E3957" t="s">
        <v>15</v>
      </c>
      <c r="F3957" t="s">
        <v>7</v>
      </c>
      <c r="G3957">
        <v>2</v>
      </c>
      <c r="H3957" s="1">
        <f t="shared" si="123"/>
        <v>10588</v>
      </c>
      <c r="I3957" t="s">
        <v>8</v>
      </c>
      <c r="J3957" t="s">
        <v>78</v>
      </c>
    </row>
    <row r="3958" spans="1:10" x14ac:dyDescent="0.25">
      <c r="A3958" t="s">
        <v>166</v>
      </c>
      <c r="B3958" t="s">
        <v>65</v>
      </c>
      <c r="C3958" t="str">
        <f t="shared" si="122"/>
        <v>Silver Spring -- Union Station</v>
      </c>
      <c r="D3958" s="1">
        <v>29379</v>
      </c>
      <c r="E3958" t="s">
        <v>15</v>
      </c>
      <c r="F3958" t="s">
        <v>15</v>
      </c>
      <c r="G3958">
        <v>1</v>
      </c>
      <c r="H3958" s="1">
        <f t="shared" si="123"/>
        <v>29379</v>
      </c>
      <c r="I3958" t="s">
        <v>8</v>
      </c>
      <c r="J3958" t="s">
        <v>78</v>
      </c>
    </row>
    <row r="3959" spans="1:10" x14ac:dyDescent="0.25">
      <c r="A3959" t="s">
        <v>166</v>
      </c>
      <c r="B3959" t="s">
        <v>199</v>
      </c>
      <c r="C3959" t="str">
        <f t="shared" si="122"/>
        <v>Silver Spring -- Van Ness-UDC</v>
      </c>
      <c r="D3959" s="1">
        <v>2099</v>
      </c>
      <c r="E3959" t="s">
        <v>15</v>
      </c>
      <c r="F3959" t="s">
        <v>15</v>
      </c>
      <c r="G3959">
        <v>1</v>
      </c>
      <c r="H3959" s="1">
        <f t="shared" si="123"/>
        <v>2099</v>
      </c>
      <c r="I3959" t="s">
        <v>8</v>
      </c>
      <c r="J3959" t="s">
        <v>78</v>
      </c>
    </row>
    <row r="3960" spans="1:10" x14ac:dyDescent="0.25">
      <c r="A3960" t="s">
        <v>166</v>
      </c>
      <c r="B3960" t="s">
        <v>202</v>
      </c>
      <c r="C3960" t="str">
        <f t="shared" si="122"/>
        <v>Silver Spring -- Waterfront</v>
      </c>
      <c r="D3960" s="1">
        <v>1423</v>
      </c>
      <c r="E3960" t="s">
        <v>15</v>
      </c>
      <c r="F3960" t="s">
        <v>7</v>
      </c>
      <c r="G3960">
        <v>2</v>
      </c>
      <c r="H3960" s="1">
        <f t="shared" si="123"/>
        <v>2846</v>
      </c>
      <c r="I3960" t="s">
        <v>8</v>
      </c>
      <c r="J3960" t="s">
        <v>78</v>
      </c>
    </row>
    <row r="3961" spans="1:10" x14ac:dyDescent="0.25">
      <c r="A3961" t="s">
        <v>166</v>
      </c>
      <c r="B3961" t="s">
        <v>91</v>
      </c>
      <c r="C3961" t="str">
        <f t="shared" si="122"/>
        <v>Silver Spring -- Woodley Park-Zoo</v>
      </c>
      <c r="D3961" s="1">
        <v>2424</v>
      </c>
      <c r="E3961" t="s">
        <v>15</v>
      </c>
      <c r="F3961" t="s">
        <v>15</v>
      </c>
      <c r="G3961">
        <v>1</v>
      </c>
      <c r="H3961" s="1">
        <f t="shared" si="123"/>
        <v>2424</v>
      </c>
      <c r="I3961" t="s">
        <v>8</v>
      </c>
      <c r="J3961" t="s">
        <v>78</v>
      </c>
    </row>
    <row r="3962" spans="1:10" x14ac:dyDescent="0.25">
      <c r="A3962" t="s">
        <v>167</v>
      </c>
      <c r="B3962" t="s">
        <v>0</v>
      </c>
      <c r="C3962" t="str">
        <f t="shared" si="122"/>
        <v>Smithsonian -- Addison Road</v>
      </c>
      <c r="D3962" s="1">
        <v>1796</v>
      </c>
      <c r="E3962" t="s">
        <v>23</v>
      </c>
      <c r="F3962" t="s">
        <v>1</v>
      </c>
      <c r="G3962">
        <v>2</v>
      </c>
      <c r="H3962" s="1">
        <f t="shared" si="123"/>
        <v>3592</v>
      </c>
      <c r="I3962" t="s">
        <v>8</v>
      </c>
      <c r="J3962" t="s">
        <v>78</v>
      </c>
    </row>
    <row r="3963" spans="1:10" x14ac:dyDescent="0.25">
      <c r="A3963" t="s">
        <v>167</v>
      </c>
      <c r="B3963" t="s">
        <v>14</v>
      </c>
      <c r="C3963" t="str">
        <f t="shared" si="122"/>
        <v>Smithsonian -- Bethesda</v>
      </c>
      <c r="D3963" s="1">
        <v>3707</v>
      </c>
      <c r="E3963" t="s">
        <v>23</v>
      </c>
      <c r="F3963" t="s">
        <v>15</v>
      </c>
      <c r="G3963">
        <v>2</v>
      </c>
      <c r="H3963" s="1">
        <f t="shared" si="123"/>
        <v>7414</v>
      </c>
      <c r="I3963" t="s">
        <v>8</v>
      </c>
      <c r="J3963" t="s">
        <v>78</v>
      </c>
    </row>
    <row r="3964" spans="1:10" x14ac:dyDescent="0.25">
      <c r="A3964" t="s">
        <v>167</v>
      </c>
      <c r="B3964" t="s">
        <v>19</v>
      </c>
      <c r="C3964" t="str">
        <f t="shared" si="122"/>
        <v>Smithsonian -- Branch Avenue</v>
      </c>
      <c r="D3964" s="1">
        <v>4005</v>
      </c>
      <c r="E3964" t="s">
        <v>23</v>
      </c>
      <c r="F3964" t="s">
        <v>4</v>
      </c>
      <c r="G3964">
        <v>2</v>
      </c>
      <c r="H3964" s="1">
        <f t="shared" si="123"/>
        <v>8010</v>
      </c>
      <c r="I3964" t="s">
        <v>8</v>
      </c>
      <c r="J3964" t="s">
        <v>78</v>
      </c>
    </row>
    <row r="3965" spans="1:10" x14ac:dyDescent="0.25">
      <c r="A3965" t="s">
        <v>167</v>
      </c>
      <c r="B3965" t="s">
        <v>24</v>
      </c>
      <c r="C3965" t="str">
        <f t="shared" si="122"/>
        <v>Smithsonian -- Cheverly</v>
      </c>
      <c r="D3965" s="1">
        <v>1266</v>
      </c>
      <c r="E3965" t="s">
        <v>23</v>
      </c>
      <c r="F3965" t="s">
        <v>25</v>
      </c>
      <c r="G3965">
        <v>1</v>
      </c>
      <c r="H3965" s="1">
        <f t="shared" si="123"/>
        <v>1266</v>
      </c>
      <c r="I3965" t="s">
        <v>8</v>
      </c>
      <c r="J3965" t="s">
        <v>78</v>
      </c>
    </row>
    <row r="3966" spans="1:10" x14ac:dyDescent="0.25">
      <c r="A3966" t="s">
        <v>167</v>
      </c>
      <c r="B3966" t="s">
        <v>28</v>
      </c>
      <c r="C3966" t="str">
        <f t="shared" si="122"/>
        <v>Smithsonian -- College Park-U of MD</v>
      </c>
      <c r="D3966" s="1">
        <v>2187</v>
      </c>
      <c r="E3966" t="s">
        <v>23</v>
      </c>
      <c r="F3966" t="s">
        <v>4</v>
      </c>
      <c r="G3966">
        <v>2</v>
      </c>
      <c r="H3966" s="1">
        <f t="shared" si="123"/>
        <v>4374</v>
      </c>
      <c r="I3966" t="s">
        <v>8</v>
      </c>
      <c r="J3966" t="s">
        <v>78</v>
      </c>
    </row>
    <row r="3967" spans="1:10" x14ac:dyDescent="0.25">
      <c r="A3967" t="s">
        <v>167</v>
      </c>
      <c r="B3967" t="s">
        <v>269</v>
      </c>
      <c r="C3967" t="str">
        <f t="shared" si="122"/>
        <v>Smithsonian -- Dunn Loring</v>
      </c>
      <c r="D3967" s="1">
        <v>3690</v>
      </c>
      <c r="E3967" t="s">
        <v>23</v>
      </c>
      <c r="F3967" t="s">
        <v>25</v>
      </c>
      <c r="G3967">
        <v>1</v>
      </c>
      <c r="H3967" s="1">
        <f t="shared" si="123"/>
        <v>3690</v>
      </c>
      <c r="I3967" t="s">
        <v>8</v>
      </c>
      <c r="J3967" t="s">
        <v>78</v>
      </c>
    </row>
    <row r="3968" spans="1:10" x14ac:dyDescent="0.25">
      <c r="A3968" t="s">
        <v>167</v>
      </c>
      <c r="B3968" t="s">
        <v>115</v>
      </c>
      <c r="C3968" t="str">
        <f t="shared" si="122"/>
        <v>Smithsonian -- Forest Glen</v>
      </c>
      <c r="D3968" s="1">
        <v>1116</v>
      </c>
      <c r="E3968" t="s">
        <v>23</v>
      </c>
      <c r="F3968" t="s">
        <v>15</v>
      </c>
      <c r="G3968">
        <v>2</v>
      </c>
      <c r="H3968" s="1">
        <f t="shared" si="123"/>
        <v>2232</v>
      </c>
      <c r="I3968" t="s">
        <v>8</v>
      </c>
      <c r="J3968" t="s">
        <v>78</v>
      </c>
    </row>
    <row r="3969" spans="1:10" x14ac:dyDescent="0.25">
      <c r="A3969" t="s">
        <v>167</v>
      </c>
      <c r="B3969" t="s">
        <v>118</v>
      </c>
      <c r="C3969" t="str">
        <f t="shared" si="122"/>
        <v>Smithsonian -- Franconia-Springfield</v>
      </c>
      <c r="D3969" s="1">
        <v>6326</v>
      </c>
      <c r="E3969" t="s">
        <v>23</v>
      </c>
      <c r="F3969" t="s">
        <v>10</v>
      </c>
      <c r="G3969">
        <v>2</v>
      </c>
      <c r="H3969" s="1">
        <f t="shared" si="123"/>
        <v>12652</v>
      </c>
      <c r="I3969" t="s">
        <v>8</v>
      </c>
      <c r="J3969" t="s">
        <v>78</v>
      </c>
    </row>
    <row r="3970" spans="1:10" x14ac:dyDescent="0.25">
      <c r="A3970" t="s">
        <v>167</v>
      </c>
      <c r="B3970" t="s">
        <v>122</v>
      </c>
      <c r="C3970" t="str">
        <f t="shared" ref="C3970:C4033" si="124">(A3970&amp;" -- "&amp;B3970)</f>
        <v>Smithsonian -- Glenmont</v>
      </c>
      <c r="D3970" s="1">
        <v>2812</v>
      </c>
      <c r="E3970" t="s">
        <v>23</v>
      </c>
      <c r="F3970" t="s">
        <v>15</v>
      </c>
      <c r="G3970">
        <v>2</v>
      </c>
      <c r="H3970" s="1">
        <f t="shared" ref="H3970:H4033" si="125">D3970*G3970</f>
        <v>5624</v>
      </c>
      <c r="I3970" t="s">
        <v>8</v>
      </c>
      <c r="J3970" t="s">
        <v>78</v>
      </c>
    </row>
    <row r="3971" spans="1:10" x14ac:dyDescent="0.25">
      <c r="A3971" t="s">
        <v>167</v>
      </c>
      <c r="B3971" t="s">
        <v>123</v>
      </c>
      <c r="C3971" t="str">
        <f t="shared" si="124"/>
        <v>Smithsonian -- Greenbelt</v>
      </c>
      <c r="D3971" s="1">
        <v>3149</v>
      </c>
      <c r="E3971" t="s">
        <v>23</v>
      </c>
      <c r="F3971" t="s">
        <v>4</v>
      </c>
      <c r="G3971">
        <v>2</v>
      </c>
      <c r="H3971" s="1">
        <f t="shared" si="125"/>
        <v>6298</v>
      </c>
      <c r="I3971" t="s">
        <v>8</v>
      </c>
      <c r="J3971" t="s">
        <v>78</v>
      </c>
    </row>
    <row r="3972" spans="1:10" x14ac:dyDescent="0.25">
      <c r="A3972" t="s">
        <v>167</v>
      </c>
      <c r="B3972" t="s">
        <v>124</v>
      </c>
      <c r="C3972" t="str">
        <f t="shared" si="124"/>
        <v>Smithsonian -- Greensboro</v>
      </c>
      <c r="D3972" s="1">
        <v>563</v>
      </c>
      <c r="E3972" t="s">
        <v>23</v>
      </c>
      <c r="F3972" t="s">
        <v>125</v>
      </c>
      <c r="G3972">
        <v>1</v>
      </c>
      <c r="H3972" s="1">
        <f t="shared" si="125"/>
        <v>563</v>
      </c>
      <c r="I3972" t="s">
        <v>8</v>
      </c>
      <c r="J3972" t="s">
        <v>78</v>
      </c>
    </row>
    <row r="3973" spans="1:10" x14ac:dyDescent="0.25">
      <c r="A3973" t="s">
        <v>167</v>
      </c>
      <c r="B3973" t="s">
        <v>126</v>
      </c>
      <c r="C3973" t="str">
        <f t="shared" si="124"/>
        <v>Smithsonian -- Grosvenor</v>
      </c>
      <c r="D3973" s="1">
        <v>2906</v>
      </c>
      <c r="E3973" t="s">
        <v>23</v>
      </c>
      <c r="F3973" t="s">
        <v>15</v>
      </c>
      <c r="G3973">
        <v>2</v>
      </c>
      <c r="H3973" s="1">
        <f t="shared" si="125"/>
        <v>5812</v>
      </c>
      <c r="I3973" t="s">
        <v>8</v>
      </c>
      <c r="J3973" t="s">
        <v>78</v>
      </c>
    </row>
    <row r="3974" spans="1:10" x14ac:dyDescent="0.25">
      <c r="A3974" t="s">
        <v>167</v>
      </c>
      <c r="B3974" t="s">
        <v>127</v>
      </c>
      <c r="C3974" t="str">
        <f t="shared" si="124"/>
        <v>Smithsonian -- Huntington</v>
      </c>
      <c r="D3974" s="1">
        <v>3503</v>
      </c>
      <c r="E3974" t="s">
        <v>23</v>
      </c>
      <c r="F3974" t="s">
        <v>274</v>
      </c>
      <c r="G3974">
        <v>2</v>
      </c>
      <c r="H3974" s="1">
        <f t="shared" si="125"/>
        <v>7006</v>
      </c>
      <c r="I3974" t="s">
        <v>8</v>
      </c>
      <c r="J3974" t="s">
        <v>78</v>
      </c>
    </row>
    <row r="3975" spans="1:10" x14ac:dyDescent="0.25">
      <c r="A3975" t="s">
        <v>167</v>
      </c>
      <c r="B3975" t="s">
        <v>130</v>
      </c>
      <c r="C3975" t="str">
        <f t="shared" si="124"/>
        <v>Smithsonian -- Landover</v>
      </c>
      <c r="D3975" s="1">
        <v>1553</v>
      </c>
      <c r="E3975" t="s">
        <v>23</v>
      </c>
      <c r="F3975" t="s">
        <v>25</v>
      </c>
      <c r="G3975">
        <v>1</v>
      </c>
      <c r="H3975" s="1">
        <f t="shared" si="125"/>
        <v>1553</v>
      </c>
      <c r="I3975" t="s">
        <v>8</v>
      </c>
      <c r="J3975" t="s">
        <v>78</v>
      </c>
    </row>
    <row r="3976" spans="1:10" x14ac:dyDescent="0.25">
      <c r="A3976" t="s">
        <v>167</v>
      </c>
      <c r="B3976" t="s">
        <v>131</v>
      </c>
      <c r="C3976" t="str">
        <f t="shared" si="124"/>
        <v>Smithsonian -- Largo Town Center</v>
      </c>
      <c r="D3976" s="1">
        <v>4129</v>
      </c>
      <c r="E3976" t="s">
        <v>23</v>
      </c>
      <c r="F3976" t="s">
        <v>1</v>
      </c>
      <c r="G3976">
        <v>2</v>
      </c>
      <c r="H3976" s="1">
        <f t="shared" si="125"/>
        <v>8258</v>
      </c>
      <c r="I3976" t="s">
        <v>8</v>
      </c>
      <c r="J3976" t="s">
        <v>78</v>
      </c>
    </row>
    <row r="3977" spans="1:10" x14ac:dyDescent="0.25">
      <c r="A3977" t="s">
        <v>167</v>
      </c>
      <c r="B3977" t="s">
        <v>182</v>
      </c>
      <c r="C3977" t="str">
        <f t="shared" si="124"/>
        <v>Smithsonian -- Medical Center</v>
      </c>
      <c r="D3977" s="1">
        <v>817</v>
      </c>
      <c r="E3977" t="s">
        <v>23</v>
      </c>
      <c r="F3977" t="s">
        <v>15</v>
      </c>
      <c r="G3977">
        <v>2</v>
      </c>
      <c r="H3977" s="1">
        <f t="shared" si="125"/>
        <v>1634</v>
      </c>
      <c r="I3977" t="s">
        <v>8</v>
      </c>
      <c r="J3977" t="s">
        <v>78</v>
      </c>
    </row>
    <row r="3978" spans="1:10" x14ac:dyDescent="0.25">
      <c r="A3978" t="s">
        <v>167</v>
      </c>
      <c r="B3978" t="s">
        <v>186</v>
      </c>
      <c r="C3978" t="str">
        <f t="shared" si="124"/>
        <v>Smithsonian -- Morgan Blvd.</v>
      </c>
      <c r="D3978" s="1">
        <v>1597</v>
      </c>
      <c r="E3978" t="s">
        <v>23</v>
      </c>
      <c r="F3978" t="s">
        <v>1</v>
      </c>
      <c r="G3978">
        <v>2</v>
      </c>
      <c r="H3978" s="1">
        <f t="shared" si="125"/>
        <v>3194</v>
      </c>
      <c r="I3978" t="s">
        <v>8</v>
      </c>
      <c r="J3978" t="s">
        <v>78</v>
      </c>
    </row>
    <row r="3979" spans="1:10" x14ac:dyDescent="0.25">
      <c r="A3979" t="s">
        <v>167</v>
      </c>
      <c r="B3979" t="s">
        <v>251</v>
      </c>
      <c r="C3979" t="str">
        <f t="shared" si="124"/>
        <v>Smithsonian -- Naylor Road</v>
      </c>
      <c r="D3979" s="1">
        <v>825</v>
      </c>
      <c r="E3979" t="s">
        <v>23</v>
      </c>
      <c r="F3979" t="s">
        <v>4</v>
      </c>
      <c r="G3979">
        <v>2</v>
      </c>
      <c r="H3979" s="1">
        <f t="shared" si="125"/>
        <v>1650</v>
      </c>
      <c r="I3979" t="s">
        <v>8</v>
      </c>
      <c r="J3979" t="s">
        <v>78</v>
      </c>
    </row>
    <row r="3980" spans="1:10" x14ac:dyDescent="0.25">
      <c r="A3980" t="s">
        <v>167</v>
      </c>
      <c r="B3980" t="s">
        <v>252</v>
      </c>
      <c r="C3980" t="str">
        <f t="shared" si="124"/>
        <v>Smithsonian -- New Carrollton</v>
      </c>
      <c r="D3980" s="1">
        <v>10135</v>
      </c>
      <c r="E3980" t="s">
        <v>23</v>
      </c>
      <c r="F3980" t="s">
        <v>25</v>
      </c>
      <c r="G3980">
        <v>1</v>
      </c>
      <c r="H3980" s="1">
        <f t="shared" si="125"/>
        <v>10135</v>
      </c>
      <c r="I3980" t="s">
        <v>8</v>
      </c>
      <c r="J3980" t="s">
        <v>78</v>
      </c>
    </row>
    <row r="3981" spans="1:10" x14ac:dyDescent="0.25">
      <c r="A3981" t="s">
        <v>167</v>
      </c>
      <c r="B3981" t="s">
        <v>159</v>
      </c>
      <c r="C3981" t="str">
        <f t="shared" si="124"/>
        <v>Smithsonian -- Prince George's Plaza</v>
      </c>
      <c r="D3981" s="1">
        <v>961</v>
      </c>
      <c r="E3981" t="s">
        <v>23</v>
      </c>
      <c r="F3981" t="s">
        <v>4</v>
      </c>
      <c r="G3981">
        <v>2</v>
      </c>
      <c r="H3981" s="1">
        <f t="shared" si="125"/>
        <v>1922</v>
      </c>
      <c r="I3981" t="s">
        <v>8</v>
      </c>
      <c r="J3981" t="s">
        <v>78</v>
      </c>
    </row>
    <row r="3982" spans="1:10" x14ac:dyDescent="0.25">
      <c r="A3982" t="s">
        <v>167</v>
      </c>
      <c r="B3982" t="s">
        <v>162</v>
      </c>
      <c r="C3982" t="str">
        <f t="shared" si="124"/>
        <v>Smithsonian -- Rockville</v>
      </c>
      <c r="D3982" s="1">
        <v>1604</v>
      </c>
      <c r="E3982" t="s">
        <v>23</v>
      </c>
      <c r="F3982" t="s">
        <v>15</v>
      </c>
      <c r="G3982">
        <v>2</v>
      </c>
      <c r="H3982" s="1">
        <f t="shared" si="125"/>
        <v>3208</v>
      </c>
      <c r="I3982" t="s">
        <v>8</v>
      </c>
      <c r="J3982" t="s">
        <v>78</v>
      </c>
    </row>
    <row r="3983" spans="1:10" x14ac:dyDescent="0.25">
      <c r="A3983" t="s">
        <v>167</v>
      </c>
      <c r="B3983" t="s">
        <v>164</v>
      </c>
      <c r="C3983" t="str">
        <f t="shared" si="124"/>
        <v>Smithsonian -- Shady Grove</v>
      </c>
      <c r="D3983" s="1">
        <v>8189</v>
      </c>
      <c r="E3983" t="s">
        <v>23</v>
      </c>
      <c r="F3983" t="s">
        <v>15</v>
      </c>
      <c r="G3983">
        <v>2</v>
      </c>
      <c r="H3983" s="1">
        <f t="shared" si="125"/>
        <v>16378</v>
      </c>
      <c r="I3983" t="s">
        <v>8</v>
      </c>
      <c r="J3983" t="s">
        <v>78</v>
      </c>
    </row>
    <row r="3984" spans="1:10" x14ac:dyDescent="0.25">
      <c r="A3984" t="s">
        <v>167</v>
      </c>
      <c r="B3984" t="s">
        <v>166</v>
      </c>
      <c r="C3984" t="str">
        <f t="shared" si="124"/>
        <v>Smithsonian -- Silver Spring</v>
      </c>
      <c r="D3984" s="1">
        <v>3655</v>
      </c>
      <c r="E3984" t="s">
        <v>23</v>
      </c>
      <c r="F3984" t="s">
        <v>15</v>
      </c>
      <c r="G3984">
        <v>2</v>
      </c>
      <c r="H3984" s="1">
        <f t="shared" si="125"/>
        <v>7310</v>
      </c>
      <c r="I3984" t="s">
        <v>8</v>
      </c>
      <c r="J3984" t="s">
        <v>78</v>
      </c>
    </row>
    <row r="3985" spans="1:10" x14ac:dyDescent="0.25">
      <c r="A3985" t="s">
        <v>167</v>
      </c>
      <c r="B3985" t="s">
        <v>169</v>
      </c>
      <c r="C3985" t="str">
        <f t="shared" si="124"/>
        <v>Smithsonian -- Spring Hill</v>
      </c>
      <c r="D3985" s="1">
        <v>1298</v>
      </c>
      <c r="E3985" t="s">
        <v>23</v>
      </c>
      <c r="F3985" t="s">
        <v>125</v>
      </c>
      <c r="G3985">
        <v>1</v>
      </c>
      <c r="H3985" s="1">
        <f t="shared" si="125"/>
        <v>1298</v>
      </c>
      <c r="I3985" t="s">
        <v>8</v>
      </c>
      <c r="J3985" t="s">
        <v>78</v>
      </c>
    </row>
    <row r="3986" spans="1:10" x14ac:dyDescent="0.25">
      <c r="A3986" t="s">
        <v>167</v>
      </c>
      <c r="B3986" t="s">
        <v>171</v>
      </c>
      <c r="C3986" t="str">
        <f t="shared" si="124"/>
        <v>Smithsonian -- Suitland</v>
      </c>
      <c r="D3986" s="1">
        <v>1076</v>
      </c>
      <c r="E3986" t="s">
        <v>23</v>
      </c>
      <c r="F3986" t="s">
        <v>4</v>
      </c>
      <c r="G3986">
        <v>2</v>
      </c>
      <c r="H3986" s="1">
        <f t="shared" si="125"/>
        <v>2152</v>
      </c>
      <c r="I3986" t="s">
        <v>8</v>
      </c>
      <c r="J3986" t="s">
        <v>78</v>
      </c>
    </row>
    <row r="3987" spans="1:10" x14ac:dyDescent="0.25">
      <c r="A3987" t="s">
        <v>167</v>
      </c>
      <c r="B3987" t="s">
        <v>62</v>
      </c>
      <c r="C3987" t="str">
        <f t="shared" si="124"/>
        <v>Smithsonian -- Twinbrook</v>
      </c>
      <c r="D3987" s="1">
        <v>1683</v>
      </c>
      <c r="E3987" t="s">
        <v>23</v>
      </c>
      <c r="F3987" t="s">
        <v>15</v>
      </c>
      <c r="G3987">
        <v>2</v>
      </c>
      <c r="H3987" s="1">
        <f t="shared" si="125"/>
        <v>3366</v>
      </c>
      <c r="I3987" t="s">
        <v>8</v>
      </c>
      <c r="J3987" t="s">
        <v>78</v>
      </c>
    </row>
    <row r="3988" spans="1:10" x14ac:dyDescent="0.25">
      <c r="A3988" t="s">
        <v>167</v>
      </c>
      <c r="B3988" t="s">
        <v>63</v>
      </c>
      <c r="C3988" t="str">
        <f t="shared" si="124"/>
        <v>Smithsonian -- Tysons Corner</v>
      </c>
      <c r="D3988" s="1">
        <v>1699</v>
      </c>
      <c r="E3988" t="s">
        <v>23</v>
      </c>
      <c r="F3988" t="s">
        <v>125</v>
      </c>
      <c r="G3988">
        <v>1</v>
      </c>
      <c r="H3988" s="1">
        <f t="shared" si="125"/>
        <v>1699</v>
      </c>
      <c r="I3988" t="s">
        <v>8</v>
      </c>
      <c r="J3988" t="s">
        <v>78</v>
      </c>
    </row>
    <row r="3989" spans="1:10" x14ac:dyDescent="0.25">
      <c r="A3989" t="s">
        <v>167</v>
      </c>
      <c r="B3989" t="s">
        <v>200</v>
      </c>
      <c r="C3989" t="str">
        <f t="shared" si="124"/>
        <v>Smithsonian -- Vienna</v>
      </c>
      <c r="D3989" s="1">
        <v>12628</v>
      </c>
      <c r="E3989" t="s">
        <v>23</v>
      </c>
      <c r="F3989" t="s">
        <v>25</v>
      </c>
      <c r="G3989">
        <v>1</v>
      </c>
      <c r="H3989" s="1">
        <f t="shared" si="125"/>
        <v>12628</v>
      </c>
      <c r="I3989" t="s">
        <v>8</v>
      </c>
      <c r="J3989" t="s">
        <v>78</v>
      </c>
    </row>
    <row r="3990" spans="1:10" x14ac:dyDescent="0.25">
      <c r="A3990" t="s">
        <v>167</v>
      </c>
      <c r="B3990" t="s">
        <v>203</v>
      </c>
      <c r="C3990" t="str">
        <f t="shared" si="124"/>
        <v>Smithsonian -- West Falls Church</v>
      </c>
      <c r="D3990" s="1">
        <v>3000</v>
      </c>
      <c r="E3990" t="s">
        <v>23</v>
      </c>
      <c r="F3990" t="s">
        <v>25</v>
      </c>
      <c r="G3990">
        <v>1</v>
      </c>
      <c r="H3990" s="1">
        <f t="shared" si="125"/>
        <v>3000</v>
      </c>
      <c r="I3990" t="s">
        <v>8</v>
      </c>
      <c r="J3990" t="s">
        <v>78</v>
      </c>
    </row>
    <row r="3991" spans="1:10" x14ac:dyDescent="0.25">
      <c r="A3991" t="s">
        <v>167</v>
      </c>
      <c r="B3991" t="s">
        <v>204</v>
      </c>
      <c r="C3991" t="str">
        <f t="shared" si="124"/>
        <v>Smithsonian -- West Hyattsville</v>
      </c>
      <c r="D3991" s="1">
        <v>624</v>
      </c>
      <c r="E3991" t="s">
        <v>23</v>
      </c>
      <c r="F3991" t="s">
        <v>4</v>
      </c>
      <c r="G3991">
        <v>2</v>
      </c>
      <c r="H3991" s="1">
        <f t="shared" si="125"/>
        <v>1248</v>
      </c>
      <c r="I3991" t="s">
        <v>8</v>
      </c>
      <c r="J3991" t="s">
        <v>78</v>
      </c>
    </row>
    <row r="3992" spans="1:10" x14ac:dyDescent="0.25">
      <c r="A3992" t="s">
        <v>167</v>
      </c>
      <c r="B3992" t="s">
        <v>205</v>
      </c>
      <c r="C3992" t="str">
        <f t="shared" si="124"/>
        <v>Smithsonian -- Wheaton</v>
      </c>
      <c r="D3992" s="1">
        <v>1392</v>
      </c>
      <c r="E3992" t="s">
        <v>23</v>
      </c>
      <c r="F3992" t="s">
        <v>15</v>
      </c>
      <c r="G3992">
        <v>2</v>
      </c>
      <c r="H3992" s="1">
        <f t="shared" si="125"/>
        <v>2784</v>
      </c>
      <c r="I3992" t="s">
        <v>8</v>
      </c>
      <c r="J3992" t="s">
        <v>78</v>
      </c>
    </row>
    <row r="3993" spans="1:10" x14ac:dyDescent="0.25">
      <c r="A3993" t="s">
        <v>167</v>
      </c>
      <c r="B3993" t="s">
        <v>206</v>
      </c>
      <c r="C3993" t="str">
        <f t="shared" si="124"/>
        <v>Smithsonian -- White Flint</v>
      </c>
      <c r="D3993" s="1">
        <v>1018</v>
      </c>
      <c r="E3993" t="s">
        <v>23</v>
      </c>
      <c r="F3993" t="s">
        <v>15</v>
      </c>
      <c r="G3993">
        <v>2</v>
      </c>
      <c r="H3993" s="1">
        <f t="shared" si="125"/>
        <v>2036</v>
      </c>
      <c r="I3993" t="s">
        <v>8</v>
      </c>
      <c r="J3993" t="s">
        <v>78</v>
      </c>
    </row>
    <row r="3994" spans="1:10" x14ac:dyDescent="0.25">
      <c r="A3994" t="s">
        <v>167</v>
      </c>
      <c r="B3994" t="s">
        <v>207</v>
      </c>
      <c r="C3994" t="str">
        <f t="shared" si="124"/>
        <v>Smithsonian -- Wiehle</v>
      </c>
      <c r="D3994" s="1">
        <v>8201</v>
      </c>
      <c r="E3994" t="s">
        <v>23</v>
      </c>
      <c r="F3994" t="s">
        <v>125</v>
      </c>
      <c r="G3994">
        <v>1</v>
      </c>
      <c r="H3994" s="1">
        <f t="shared" si="125"/>
        <v>8201</v>
      </c>
      <c r="I3994" t="s">
        <v>8</v>
      </c>
      <c r="J3994" t="s">
        <v>78</v>
      </c>
    </row>
    <row r="3995" spans="1:10" x14ac:dyDescent="0.25">
      <c r="A3995" t="s">
        <v>169</v>
      </c>
      <c r="B3995" t="s">
        <v>6</v>
      </c>
      <c r="C3995" t="str">
        <f t="shared" si="124"/>
        <v>Spring Hill -- Archives-Navy Memorial</v>
      </c>
      <c r="D3995" s="1">
        <v>121</v>
      </c>
      <c r="E3995" t="s">
        <v>125</v>
      </c>
      <c r="F3995" t="s">
        <v>7</v>
      </c>
      <c r="G3995">
        <v>2</v>
      </c>
      <c r="H3995" s="1">
        <f t="shared" si="125"/>
        <v>242</v>
      </c>
      <c r="I3995" t="s">
        <v>8</v>
      </c>
      <c r="J3995" t="s">
        <v>78</v>
      </c>
    </row>
    <row r="3996" spans="1:10" x14ac:dyDescent="0.25">
      <c r="A3996" t="s">
        <v>169</v>
      </c>
      <c r="B3996" t="s">
        <v>22</v>
      </c>
      <c r="C3996" t="str">
        <f t="shared" si="124"/>
        <v>Spring Hill -- Capitol South</v>
      </c>
      <c r="D3996" s="1">
        <v>373</v>
      </c>
      <c r="E3996" t="s">
        <v>125</v>
      </c>
      <c r="F3996" t="s">
        <v>23</v>
      </c>
      <c r="G3996">
        <v>1</v>
      </c>
      <c r="H3996" s="1">
        <f t="shared" si="125"/>
        <v>373</v>
      </c>
      <c r="I3996" t="s">
        <v>8</v>
      </c>
      <c r="J3996" t="s">
        <v>78</v>
      </c>
    </row>
    <row r="3997" spans="1:10" x14ac:dyDescent="0.25">
      <c r="A3997" t="s">
        <v>169</v>
      </c>
      <c r="B3997" t="s">
        <v>27</v>
      </c>
      <c r="C3997" t="str">
        <f t="shared" si="124"/>
        <v>Spring Hill -- Cleveland Park</v>
      </c>
      <c r="D3997" s="1">
        <v>90</v>
      </c>
      <c r="E3997" t="s">
        <v>125</v>
      </c>
      <c r="F3997" t="s">
        <v>15</v>
      </c>
      <c r="G3997">
        <v>2</v>
      </c>
      <c r="H3997" s="1">
        <f t="shared" si="125"/>
        <v>180</v>
      </c>
      <c r="I3997" t="s">
        <v>8</v>
      </c>
      <c r="J3997" t="s">
        <v>78</v>
      </c>
    </row>
    <row r="3998" spans="1:10" x14ac:dyDescent="0.25">
      <c r="A3998" t="s">
        <v>169</v>
      </c>
      <c r="B3998" t="s">
        <v>154</v>
      </c>
      <c r="C3998" t="str">
        <f t="shared" si="124"/>
        <v>Spring Hill -- Columbia Heights</v>
      </c>
      <c r="D3998" s="1">
        <v>131</v>
      </c>
      <c r="E3998" t="s">
        <v>125</v>
      </c>
      <c r="F3998" t="s">
        <v>7</v>
      </c>
      <c r="G3998">
        <v>2</v>
      </c>
      <c r="H3998" s="1">
        <f t="shared" si="125"/>
        <v>262</v>
      </c>
      <c r="I3998" t="s">
        <v>8</v>
      </c>
      <c r="J3998" t="s">
        <v>78</v>
      </c>
    </row>
    <row r="3999" spans="1:10" x14ac:dyDescent="0.25">
      <c r="A3999" t="s">
        <v>169</v>
      </c>
      <c r="B3999" t="s">
        <v>270</v>
      </c>
      <c r="C3999" t="str">
        <f t="shared" si="124"/>
        <v>Spring Hill -- Dupont Circle</v>
      </c>
      <c r="D3999" s="1">
        <v>278</v>
      </c>
      <c r="E3999" t="s">
        <v>125</v>
      </c>
      <c r="F3999" t="s">
        <v>15</v>
      </c>
      <c r="G3999">
        <v>2</v>
      </c>
      <c r="H3999" s="1">
        <f t="shared" si="125"/>
        <v>556</v>
      </c>
      <c r="I3999" t="s">
        <v>8</v>
      </c>
      <c r="J3999" t="s">
        <v>78</v>
      </c>
    </row>
    <row r="4000" spans="1:10" x14ac:dyDescent="0.25">
      <c r="A4000" t="s">
        <v>169</v>
      </c>
      <c r="B4000" t="s">
        <v>272</v>
      </c>
      <c r="C4000" t="str">
        <f t="shared" si="124"/>
        <v>Spring Hill -- Eastern Market</v>
      </c>
      <c r="D4000" s="1">
        <v>337</v>
      </c>
      <c r="E4000" t="s">
        <v>125</v>
      </c>
      <c r="F4000" t="s">
        <v>23</v>
      </c>
      <c r="G4000">
        <v>1</v>
      </c>
      <c r="H4000" s="1">
        <f t="shared" si="125"/>
        <v>337</v>
      </c>
      <c r="I4000" t="s">
        <v>8</v>
      </c>
      <c r="J4000" t="s">
        <v>78</v>
      </c>
    </row>
    <row r="4001" spans="1:10" x14ac:dyDescent="0.25">
      <c r="A4001" t="s">
        <v>169</v>
      </c>
      <c r="B4001" t="s">
        <v>275</v>
      </c>
      <c r="C4001" t="str">
        <f t="shared" si="124"/>
        <v>Spring Hill -- Farragut North</v>
      </c>
      <c r="D4001" s="1">
        <v>31</v>
      </c>
      <c r="E4001" t="s">
        <v>125</v>
      </c>
      <c r="F4001" t="s">
        <v>15</v>
      </c>
      <c r="G4001">
        <v>2</v>
      </c>
      <c r="H4001" s="1">
        <f t="shared" si="125"/>
        <v>62</v>
      </c>
      <c r="I4001" t="s">
        <v>8</v>
      </c>
      <c r="J4001" t="s">
        <v>78</v>
      </c>
    </row>
    <row r="4002" spans="1:10" x14ac:dyDescent="0.25">
      <c r="A4002" t="s">
        <v>169</v>
      </c>
      <c r="B4002" t="s">
        <v>276</v>
      </c>
      <c r="C4002" t="str">
        <f t="shared" si="124"/>
        <v>Spring Hill -- Farragut West</v>
      </c>
      <c r="D4002" s="1">
        <v>2419</v>
      </c>
      <c r="E4002" t="s">
        <v>125</v>
      </c>
      <c r="F4002" t="s">
        <v>23</v>
      </c>
      <c r="G4002">
        <v>1</v>
      </c>
      <c r="H4002" s="1">
        <f t="shared" si="125"/>
        <v>2419</v>
      </c>
      <c r="I4002" t="s">
        <v>8</v>
      </c>
      <c r="J4002" t="s">
        <v>78</v>
      </c>
    </row>
    <row r="4003" spans="1:10" x14ac:dyDescent="0.25">
      <c r="A4003" t="s">
        <v>169</v>
      </c>
      <c r="B4003" t="s">
        <v>277</v>
      </c>
      <c r="C4003" t="str">
        <f t="shared" si="124"/>
        <v>Spring Hill -- Federal Center SW</v>
      </c>
      <c r="D4003" s="1">
        <v>329</v>
      </c>
      <c r="E4003" t="s">
        <v>125</v>
      </c>
      <c r="F4003" t="s">
        <v>23</v>
      </c>
      <c r="G4003">
        <v>1</v>
      </c>
      <c r="H4003" s="1">
        <f t="shared" si="125"/>
        <v>329</v>
      </c>
      <c r="I4003" t="s">
        <v>8</v>
      </c>
      <c r="J4003" t="s">
        <v>78</v>
      </c>
    </row>
    <row r="4004" spans="1:10" x14ac:dyDescent="0.25">
      <c r="A4004" t="s">
        <v>169</v>
      </c>
      <c r="B4004" t="s">
        <v>278</v>
      </c>
      <c r="C4004" t="str">
        <f t="shared" si="124"/>
        <v>Spring Hill -- Federal Triangle</v>
      </c>
      <c r="D4004" s="1">
        <v>618</v>
      </c>
      <c r="E4004" t="s">
        <v>125</v>
      </c>
      <c r="F4004" t="s">
        <v>23</v>
      </c>
      <c r="G4004">
        <v>1</v>
      </c>
      <c r="H4004" s="1">
        <f t="shared" si="125"/>
        <v>618</v>
      </c>
      <c r="I4004" t="s">
        <v>8</v>
      </c>
      <c r="J4004" t="s">
        <v>78</v>
      </c>
    </row>
    <row r="4005" spans="1:10" x14ac:dyDescent="0.25">
      <c r="A4005" t="s">
        <v>169</v>
      </c>
      <c r="B4005" t="s">
        <v>279</v>
      </c>
      <c r="C4005" t="str">
        <f t="shared" si="124"/>
        <v>Spring Hill -- Foggy Bottom</v>
      </c>
      <c r="D4005" s="1">
        <v>1750</v>
      </c>
      <c r="E4005" t="s">
        <v>125</v>
      </c>
      <c r="F4005" t="s">
        <v>23</v>
      </c>
      <c r="G4005">
        <v>1</v>
      </c>
      <c r="H4005" s="1">
        <f t="shared" si="125"/>
        <v>1750</v>
      </c>
      <c r="I4005" t="s">
        <v>8</v>
      </c>
      <c r="J4005" t="s">
        <v>78</v>
      </c>
    </row>
    <row r="4006" spans="1:10" x14ac:dyDescent="0.25">
      <c r="A4006" t="s">
        <v>169</v>
      </c>
      <c r="B4006" t="s">
        <v>120</v>
      </c>
      <c r="C4006" t="str">
        <f t="shared" si="124"/>
        <v>Spring Hill -- Gallery Place-Chinatown</v>
      </c>
      <c r="D4006" s="1">
        <v>529</v>
      </c>
      <c r="E4006" t="s">
        <v>125</v>
      </c>
      <c r="F4006" t="s">
        <v>117</v>
      </c>
      <c r="G4006">
        <v>2</v>
      </c>
      <c r="H4006" s="1">
        <f t="shared" si="125"/>
        <v>1058</v>
      </c>
      <c r="I4006" t="s">
        <v>8</v>
      </c>
      <c r="J4006" t="s">
        <v>78</v>
      </c>
    </row>
    <row r="4007" spans="1:10" x14ac:dyDescent="0.25">
      <c r="A4007" t="s">
        <v>169</v>
      </c>
      <c r="B4007" t="s">
        <v>121</v>
      </c>
      <c r="C4007" t="str">
        <f t="shared" si="124"/>
        <v>Spring Hill -- Georgia Avenue-Petworth</v>
      </c>
      <c r="D4007" s="1">
        <v>106</v>
      </c>
      <c r="E4007" t="s">
        <v>125</v>
      </c>
      <c r="F4007" t="s">
        <v>7</v>
      </c>
      <c r="G4007">
        <v>2</v>
      </c>
      <c r="H4007" s="1">
        <f t="shared" si="125"/>
        <v>212</v>
      </c>
      <c r="I4007" t="s">
        <v>8</v>
      </c>
      <c r="J4007" t="s">
        <v>78</v>
      </c>
    </row>
    <row r="4008" spans="1:10" x14ac:dyDescent="0.25">
      <c r="A4008" t="s">
        <v>169</v>
      </c>
      <c r="B4008" t="s">
        <v>128</v>
      </c>
      <c r="C4008" t="str">
        <f t="shared" si="124"/>
        <v>Spring Hill -- Judiciary Square</v>
      </c>
      <c r="D4008" s="1">
        <v>291</v>
      </c>
      <c r="E4008" t="s">
        <v>125</v>
      </c>
      <c r="F4008" t="s">
        <v>15</v>
      </c>
      <c r="G4008">
        <v>2</v>
      </c>
      <c r="H4008" s="1">
        <f t="shared" si="125"/>
        <v>582</v>
      </c>
      <c r="I4008" t="s">
        <v>8</v>
      </c>
      <c r="J4008" t="s">
        <v>78</v>
      </c>
    </row>
    <row r="4009" spans="1:10" x14ac:dyDescent="0.25">
      <c r="A4009" t="s">
        <v>169</v>
      </c>
      <c r="B4009" t="s">
        <v>132</v>
      </c>
      <c r="C4009" t="str">
        <f t="shared" si="124"/>
        <v>Spring Hill -- L'Enfant Plaza</v>
      </c>
      <c r="D4009" s="1">
        <v>652</v>
      </c>
      <c r="E4009" t="s">
        <v>125</v>
      </c>
      <c r="F4009" t="s">
        <v>133</v>
      </c>
      <c r="G4009">
        <v>1</v>
      </c>
      <c r="H4009" s="1">
        <f t="shared" si="125"/>
        <v>652</v>
      </c>
      <c r="I4009" t="s">
        <v>8</v>
      </c>
      <c r="J4009" t="s">
        <v>78</v>
      </c>
    </row>
    <row r="4010" spans="1:10" x14ac:dyDescent="0.25">
      <c r="A4010" t="s">
        <v>169</v>
      </c>
      <c r="B4010" t="s">
        <v>181</v>
      </c>
      <c r="C4010" t="str">
        <f t="shared" si="124"/>
        <v>Spring Hill -- McPherson Square</v>
      </c>
      <c r="D4010" s="1">
        <v>1496</v>
      </c>
      <c r="E4010" t="s">
        <v>125</v>
      </c>
      <c r="F4010" t="s">
        <v>23</v>
      </c>
      <c r="G4010">
        <v>1</v>
      </c>
      <c r="H4010" s="1">
        <f t="shared" si="125"/>
        <v>1496</v>
      </c>
      <c r="I4010" t="s">
        <v>8</v>
      </c>
      <c r="J4010" t="s">
        <v>78</v>
      </c>
    </row>
    <row r="4011" spans="1:10" x14ac:dyDescent="0.25">
      <c r="A4011" t="s">
        <v>169</v>
      </c>
      <c r="B4011" t="s">
        <v>183</v>
      </c>
      <c r="C4011" t="str">
        <f t="shared" si="124"/>
        <v>Spring Hill -- Metro Center</v>
      </c>
      <c r="D4011" s="1">
        <v>1645</v>
      </c>
      <c r="E4011" t="s">
        <v>125</v>
      </c>
      <c r="F4011" t="s">
        <v>184</v>
      </c>
      <c r="G4011">
        <v>1</v>
      </c>
      <c r="H4011" s="1">
        <f t="shared" si="125"/>
        <v>1645</v>
      </c>
      <c r="I4011" t="s">
        <v>8</v>
      </c>
      <c r="J4011" t="s">
        <v>78</v>
      </c>
    </row>
    <row r="4012" spans="1:10" x14ac:dyDescent="0.25">
      <c r="A4012" t="s">
        <v>169</v>
      </c>
      <c r="B4012" t="s">
        <v>249</v>
      </c>
      <c r="C4012" t="str">
        <f t="shared" si="124"/>
        <v>Spring Hill -- Mt. Vernon Square-UDC</v>
      </c>
      <c r="D4012" s="1">
        <v>124</v>
      </c>
      <c r="E4012" t="s">
        <v>125</v>
      </c>
      <c r="F4012" t="s">
        <v>7</v>
      </c>
      <c r="G4012">
        <v>2</v>
      </c>
      <c r="H4012" s="1">
        <f t="shared" si="125"/>
        <v>248</v>
      </c>
      <c r="I4012" t="s">
        <v>8</v>
      </c>
      <c r="J4012" t="s">
        <v>78</v>
      </c>
    </row>
    <row r="4013" spans="1:10" x14ac:dyDescent="0.25">
      <c r="A4013" t="s">
        <v>169</v>
      </c>
      <c r="B4013" t="s">
        <v>250</v>
      </c>
      <c r="C4013" t="str">
        <f t="shared" si="124"/>
        <v>Spring Hill -- Navy Yard</v>
      </c>
      <c r="D4013" s="1">
        <v>196</v>
      </c>
      <c r="E4013" t="s">
        <v>125</v>
      </c>
      <c r="F4013" t="s">
        <v>4</v>
      </c>
      <c r="G4013">
        <v>2</v>
      </c>
      <c r="H4013" s="1">
        <f t="shared" si="125"/>
        <v>392</v>
      </c>
      <c r="I4013" t="s">
        <v>8</v>
      </c>
      <c r="J4013" t="s">
        <v>78</v>
      </c>
    </row>
    <row r="4014" spans="1:10" x14ac:dyDescent="0.25">
      <c r="A4014" t="s">
        <v>169</v>
      </c>
      <c r="B4014" t="s">
        <v>155</v>
      </c>
      <c r="C4014" t="str">
        <f t="shared" si="124"/>
        <v>Spring Hill -- New York Ave</v>
      </c>
      <c r="D4014" s="1">
        <v>193</v>
      </c>
      <c r="E4014" t="s">
        <v>125</v>
      </c>
      <c r="F4014" t="s">
        <v>15</v>
      </c>
      <c r="G4014">
        <v>2</v>
      </c>
      <c r="H4014" s="1">
        <f t="shared" si="125"/>
        <v>386</v>
      </c>
      <c r="I4014" t="s">
        <v>8</v>
      </c>
      <c r="J4014" t="s">
        <v>78</v>
      </c>
    </row>
    <row r="4015" spans="1:10" x14ac:dyDescent="0.25">
      <c r="A4015" t="s">
        <v>169</v>
      </c>
      <c r="B4015" t="s">
        <v>158</v>
      </c>
      <c r="C4015" t="str">
        <f t="shared" si="124"/>
        <v>Spring Hill -- Potomac Avenue</v>
      </c>
      <c r="D4015" s="1">
        <v>124</v>
      </c>
      <c r="E4015" t="s">
        <v>125</v>
      </c>
      <c r="F4015" t="s">
        <v>23</v>
      </c>
      <c r="G4015">
        <v>1</v>
      </c>
      <c r="H4015" s="1">
        <f t="shared" si="125"/>
        <v>124</v>
      </c>
      <c r="I4015" t="s">
        <v>8</v>
      </c>
      <c r="J4015" t="s">
        <v>78</v>
      </c>
    </row>
    <row r="4016" spans="1:10" x14ac:dyDescent="0.25">
      <c r="A4016" t="s">
        <v>169</v>
      </c>
      <c r="B4016" t="s">
        <v>165</v>
      </c>
      <c r="C4016" t="str">
        <f t="shared" si="124"/>
        <v>Spring Hill -- Shaw-Howard University</v>
      </c>
      <c r="D4016" s="1">
        <v>85</v>
      </c>
      <c r="E4016" t="s">
        <v>125</v>
      </c>
      <c r="F4016" t="s">
        <v>7</v>
      </c>
      <c r="G4016">
        <v>2</v>
      </c>
      <c r="H4016" s="1">
        <f t="shared" si="125"/>
        <v>170</v>
      </c>
      <c r="I4016" t="s">
        <v>8</v>
      </c>
      <c r="J4016" t="s">
        <v>78</v>
      </c>
    </row>
    <row r="4017" spans="1:10" x14ac:dyDescent="0.25">
      <c r="A4017" t="s">
        <v>169</v>
      </c>
      <c r="B4017" t="s">
        <v>167</v>
      </c>
      <c r="C4017" t="str">
        <f t="shared" si="124"/>
        <v>Spring Hill -- Smithsonian</v>
      </c>
      <c r="D4017" s="1">
        <v>1639</v>
      </c>
      <c r="E4017" t="s">
        <v>125</v>
      </c>
      <c r="F4017" t="s">
        <v>23</v>
      </c>
      <c r="G4017">
        <v>1</v>
      </c>
      <c r="H4017" s="1">
        <f t="shared" si="125"/>
        <v>1639</v>
      </c>
      <c r="I4017" t="s">
        <v>8</v>
      </c>
      <c r="J4017" t="s">
        <v>78</v>
      </c>
    </row>
    <row r="4018" spans="1:10" x14ac:dyDescent="0.25">
      <c r="A4018" t="s">
        <v>169</v>
      </c>
      <c r="B4018" t="s">
        <v>170</v>
      </c>
      <c r="C4018" t="str">
        <f t="shared" si="124"/>
        <v>Spring Hill -- Stadium-Armory</v>
      </c>
      <c r="D4018" s="1">
        <v>175</v>
      </c>
      <c r="E4018" t="s">
        <v>125</v>
      </c>
      <c r="F4018" t="s">
        <v>23</v>
      </c>
      <c r="G4018">
        <v>1</v>
      </c>
      <c r="H4018" s="1">
        <f t="shared" si="125"/>
        <v>175</v>
      </c>
      <c r="I4018" t="s">
        <v>8</v>
      </c>
      <c r="J4018" t="s">
        <v>78</v>
      </c>
    </row>
    <row r="4019" spans="1:10" x14ac:dyDescent="0.25">
      <c r="A4019" t="s">
        <v>169</v>
      </c>
      <c r="B4019" t="s">
        <v>61</v>
      </c>
      <c r="C4019" t="str">
        <f t="shared" si="124"/>
        <v>Spring Hill -- Tenleytown-AU</v>
      </c>
      <c r="D4019" s="1">
        <v>103</v>
      </c>
      <c r="E4019" t="s">
        <v>125</v>
      </c>
      <c r="F4019" t="s">
        <v>15</v>
      </c>
      <c r="G4019">
        <v>2</v>
      </c>
      <c r="H4019" s="1">
        <f t="shared" si="125"/>
        <v>206</v>
      </c>
      <c r="I4019" t="s">
        <v>8</v>
      </c>
      <c r="J4019" t="s">
        <v>78</v>
      </c>
    </row>
    <row r="4020" spans="1:10" x14ac:dyDescent="0.25">
      <c r="A4020" t="s">
        <v>169</v>
      </c>
      <c r="B4020" t="s">
        <v>64</v>
      </c>
      <c r="C4020" t="str">
        <f t="shared" si="124"/>
        <v>Spring Hill -- U Street-Cardozo</v>
      </c>
      <c r="D4020" s="1">
        <v>140</v>
      </c>
      <c r="E4020" t="s">
        <v>125</v>
      </c>
      <c r="F4020" t="s">
        <v>7</v>
      </c>
      <c r="G4020">
        <v>2</v>
      </c>
      <c r="H4020" s="1">
        <f t="shared" si="125"/>
        <v>280</v>
      </c>
      <c r="I4020" t="s">
        <v>8</v>
      </c>
      <c r="J4020" t="s">
        <v>78</v>
      </c>
    </row>
    <row r="4021" spans="1:10" x14ac:dyDescent="0.25">
      <c r="A4021" t="s">
        <v>169</v>
      </c>
      <c r="B4021" t="s">
        <v>65</v>
      </c>
      <c r="C4021" t="str">
        <f t="shared" si="124"/>
        <v>Spring Hill -- Union Station</v>
      </c>
      <c r="D4021" s="1">
        <v>1130</v>
      </c>
      <c r="E4021" t="s">
        <v>125</v>
      </c>
      <c r="F4021" t="s">
        <v>15</v>
      </c>
      <c r="G4021">
        <v>2</v>
      </c>
      <c r="H4021" s="1">
        <f t="shared" si="125"/>
        <v>2260</v>
      </c>
      <c r="I4021" t="s">
        <v>8</v>
      </c>
      <c r="J4021" t="s">
        <v>78</v>
      </c>
    </row>
    <row r="4022" spans="1:10" x14ac:dyDescent="0.25">
      <c r="A4022" t="s">
        <v>169</v>
      </c>
      <c r="B4022" t="s">
        <v>199</v>
      </c>
      <c r="C4022" t="str">
        <f t="shared" si="124"/>
        <v>Spring Hill -- Van Ness-UDC</v>
      </c>
      <c r="D4022" s="1">
        <v>100</v>
      </c>
      <c r="E4022" t="s">
        <v>125</v>
      </c>
      <c r="F4022" t="s">
        <v>15</v>
      </c>
      <c r="G4022">
        <v>2</v>
      </c>
      <c r="H4022" s="1">
        <f t="shared" si="125"/>
        <v>200</v>
      </c>
      <c r="I4022" t="s">
        <v>8</v>
      </c>
      <c r="J4022" t="s">
        <v>78</v>
      </c>
    </row>
    <row r="4023" spans="1:10" x14ac:dyDescent="0.25">
      <c r="A4023" t="s">
        <v>169</v>
      </c>
      <c r="B4023" t="s">
        <v>202</v>
      </c>
      <c r="C4023" t="str">
        <f t="shared" si="124"/>
        <v>Spring Hill -- Waterfront</v>
      </c>
      <c r="D4023" s="1">
        <v>62</v>
      </c>
      <c r="E4023" t="s">
        <v>125</v>
      </c>
      <c r="F4023" t="s">
        <v>7</v>
      </c>
      <c r="G4023">
        <v>2</v>
      </c>
      <c r="H4023" s="1">
        <f t="shared" si="125"/>
        <v>124</v>
      </c>
      <c r="I4023" t="s">
        <v>8</v>
      </c>
      <c r="J4023" t="s">
        <v>78</v>
      </c>
    </row>
    <row r="4024" spans="1:10" x14ac:dyDescent="0.25">
      <c r="A4024" t="s">
        <v>169</v>
      </c>
      <c r="B4024" t="s">
        <v>91</v>
      </c>
      <c r="C4024" t="str">
        <f t="shared" si="124"/>
        <v>Spring Hill -- Woodley Park-Zoo</v>
      </c>
      <c r="D4024" s="1">
        <v>183</v>
      </c>
      <c r="E4024" t="s">
        <v>125</v>
      </c>
      <c r="F4024" t="s">
        <v>15</v>
      </c>
      <c r="G4024">
        <v>2</v>
      </c>
      <c r="H4024" s="1">
        <f t="shared" si="125"/>
        <v>366</v>
      </c>
      <c r="I4024" t="s">
        <v>8</v>
      </c>
      <c r="J4024" t="s">
        <v>78</v>
      </c>
    </row>
    <row r="4025" spans="1:10" x14ac:dyDescent="0.25">
      <c r="A4025" t="s">
        <v>170</v>
      </c>
      <c r="B4025" t="s">
        <v>0</v>
      </c>
      <c r="C4025" t="str">
        <f t="shared" si="124"/>
        <v>Stadium-Armory -- Addison Road</v>
      </c>
      <c r="D4025" s="1">
        <v>2551</v>
      </c>
      <c r="E4025" t="s">
        <v>23</v>
      </c>
      <c r="F4025" t="s">
        <v>1</v>
      </c>
      <c r="G4025">
        <v>2</v>
      </c>
      <c r="H4025" s="1">
        <f t="shared" si="125"/>
        <v>5102</v>
      </c>
      <c r="I4025" t="s">
        <v>8</v>
      </c>
      <c r="J4025" t="s">
        <v>78</v>
      </c>
    </row>
    <row r="4026" spans="1:10" x14ac:dyDescent="0.25">
      <c r="A4026" t="s">
        <v>170</v>
      </c>
      <c r="B4026" t="s">
        <v>14</v>
      </c>
      <c r="C4026" t="str">
        <f t="shared" si="124"/>
        <v>Stadium-Armory -- Bethesda</v>
      </c>
      <c r="D4026" s="1">
        <v>739</v>
      </c>
      <c r="E4026" t="s">
        <v>23</v>
      </c>
      <c r="F4026" t="s">
        <v>15</v>
      </c>
      <c r="G4026">
        <v>2</v>
      </c>
      <c r="H4026" s="1">
        <f t="shared" si="125"/>
        <v>1478</v>
      </c>
      <c r="I4026" t="s">
        <v>8</v>
      </c>
      <c r="J4026" t="s">
        <v>78</v>
      </c>
    </row>
    <row r="4027" spans="1:10" x14ac:dyDescent="0.25">
      <c r="A4027" t="s">
        <v>170</v>
      </c>
      <c r="B4027" t="s">
        <v>19</v>
      </c>
      <c r="C4027" t="str">
        <f t="shared" si="124"/>
        <v>Stadium-Armory -- Branch Avenue</v>
      </c>
      <c r="D4027" s="1">
        <v>427</v>
      </c>
      <c r="E4027" t="s">
        <v>23</v>
      </c>
      <c r="F4027" t="s">
        <v>4</v>
      </c>
      <c r="G4027">
        <v>2</v>
      </c>
      <c r="H4027" s="1">
        <f t="shared" si="125"/>
        <v>854</v>
      </c>
      <c r="I4027" t="s">
        <v>8</v>
      </c>
      <c r="J4027" t="s">
        <v>78</v>
      </c>
    </row>
    <row r="4028" spans="1:10" x14ac:dyDescent="0.25">
      <c r="A4028" t="s">
        <v>170</v>
      </c>
      <c r="B4028" t="s">
        <v>24</v>
      </c>
      <c r="C4028" t="str">
        <f t="shared" si="124"/>
        <v>Stadium-Armory -- Cheverly</v>
      </c>
      <c r="D4028" s="1">
        <v>470</v>
      </c>
      <c r="E4028" t="s">
        <v>23</v>
      </c>
      <c r="F4028" t="s">
        <v>25</v>
      </c>
      <c r="G4028">
        <v>1</v>
      </c>
      <c r="H4028" s="1">
        <f t="shared" si="125"/>
        <v>470</v>
      </c>
      <c r="I4028" t="s">
        <v>8</v>
      </c>
      <c r="J4028" t="s">
        <v>78</v>
      </c>
    </row>
    <row r="4029" spans="1:10" x14ac:dyDescent="0.25">
      <c r="A4029" t="s">
        <v>170</v>
      </c>
      <c r="B4029" t="s">
        <v>28</v>
      </c>
      <c r="C4029" t="str">
        <f t="shared" si="124"/>
        <v>Stadium-Armory -- College Park-U of MD</v>
      </c>
      <c r="D4029" s="1">
        <v>322</v>
      </c>
      <c r="E4029" t="s">
        <v>23</v>
      </c>
      <c r="F4029" t="s">
        <v>4</v>
      </c>
      <c r="G4029">
        <v>2</v>
      </c>
      <c r="H4029" s="1">
        <f t="shared" si="125"/>
        <v>644</v>
      </c>
      <c r="I4029" t="s">
        <v>8</v>
      </c>
      <c r="J4029" t="s">
        <v>78</v>
      </c>
    </row>
    <row r="4030" spans="1:10" x14ac:dyDescent="0.25">
      <c r="A4030" t="s">
        <v>170</v>
      </c>
      <c r="B4030" t="s">
        <v>269</v>
      </c>
      <c r="C4030" t="str">
        <f t="shared" si="124"/>
        <v>Stadium-Armory -- Dunn Loring</v>
      </c>
      <c r="D4030" s="1">
        <v>558</v>
      </c>
      <c r="E4030" t="s">
        <v>23</v>
      </c>
      <c r="F4030" t="s">
        <v>25</v>
      </c>
      <c r="G4030">
        <v>1</v>
      </c>
      <c r="H4030" s="1">
        <f t="shared" si="125"/>
        <v>558</v>
      </c>
      <c r="I4030" t="s">
        <v>8</v>
      </c>
      <c r="J4030" t="s">
        <v>78</v>
      </c>
    </row>
    <row r="4031" spans="1:10" x14ac:dyDescent="0.25">
      <c r="A4031" t="s">
        <v>170</v>
      </c>
      <c r="B4031" t="s">
        <v>115</v>
      </c>
      <c r="C4031" t="str">
        <f t="shared" si="124"/>
        <v>Stadium-Armory -- Forest Glen</v>
      </c>
      <c r="D4031" s="1">
        <v>142</v>
      </c>
      <c r="E4031" t="s">
        <v>23</v>
      </c>
      <c r="F4031" t="s">
        <v>15</v>
      </c>
      <c r="G4031">
        <v>2</v>
      </c>
      <c r="H4031" s="1">
        <f t="shared" si="125"/>
        <v>284</v>
      </c>
      <c r="I4031" t="s">
        <v>8</v>
      </c>
      <c r="J4031" t="s">
        <v>78</v>
      </c>
    </row>
    <row r="4032" spans="1:10" x14ac:dyDescent="0.25">
      <c r="A4032" t="s">
        <v>170</v>
      </c>
      <c r="B4032" t="s">
        <v>118</v>
      </c>
      <c r="C4032" t="str">
        <f t="shared" si="124"/>
        <v>Stadium-Armory -- Franconia-Springfield</v>
      </c>
      <c r="D4032" s="1">
        <v>1296</v>
      </c>
      <c r="E4032" t="s">
        <v>23</v>
      </c>
      <c r="F4032" t="s">
        <v>10</v>
      </c>
      <c r="G4032">
        <v>2</v>
      </c>
      <c r="H4032" s="1">
        <f t="shared" si="125"/>
        <v>2592</v>
      </c>
      <c r="I4032" t="s">
        <v>8</v>
      </c>
      <c r="J4032" t="s">
        <v>78</v>
      </c>
    </row>
    <row r="4033" spans="1:10" x14ac:dyDescent="0.25">
      <c r="A4033" t="s">
        <v>170</v>
      </c>
      <c r="B4033" t="s">
        <v>123</v>
      </c>
      <c r="C4033" t="str">
        <f t="shared" si="124"/>
        <v>Stadium-Armory -- Greenbelt</v>
      </c>
      <c r="D4033" s="1">
        <v>418</v>
      </c>
      <c r="E4033" t="s">
        <v>23</v>
      </c>
      <c r="F4033" t="s">
        <v>4</v>
      </c>
      <c r="G4033">
        <v>2</v>
      </c>
      <c r="H4033" s="1">
        <f t="shared" si="125"/>
        <v>836</v>
      </c>
      <c r="I4033" t="s">
        <v>8</v>
      </c>
      <c r="J4033" t="s">
        <v>78</v>
      </c>
    </row>
    <row r="4034" spans="1:10" x14ac:dyDescent="0.25">
      <c r="A4034" t="s">
        <v>170</v>
      </c>
      <c r="B4034" t="s">
        <v>124</v>
      </c>
      <c r="C4034" t="str">
        <f t="shared" ref="C4034:C4097" si="126">(A4034&amp;" -- "&amp;B4034)</f>
        <v>Stadium-Armory -- Greensboro</v>
      </c>
      <c r="D4034" s="1">
        <v>68</v>
      </c>
      <c r="E4034" t="s">
        <v>23</v>
      </c>
      <c r="F4034" t="s">
        <v>125</v>
      </c>
      <c r="G4034">
        <v>1</v>
      </c>
      <c r="H4034" s="1">
        <f t="shared" ref="H4034:H4097" si="127">D4034*G4034</f>
        <v>68</v>
      </c>
      <c r="I4034" t="s">
        <v>8</v>
      </c>
      <c r="J4034" t="s">
        <v>78</v>
      </c>
    </row>
    <row r="4035" spans="1:10" x14ac:dyDescent="0.25">
      <c r="A4035" t="s">
        <v>170</v>
      </c>
      <c r="B4035" t="s">
        <v>126</v>
      </c>
      <c r="C4035" t="str">
        <f t="shared" si="126"/>
        <v>Stadium-Armory -- Grosvenor</v>
      </c>
      <c r="D4035" s="1">
        <v>312</v>
      </c>
      <c r="E4035" t="s">
        <v>23</v>
      </c>
      <c r="F4035" t="s">
        <v>15</v>
      </c>
      <c r="G4035">
        <v>2</v>
      </c>
      <c r="H4035" s="1">
        <f t="shared" si="127"/>
        <v>624</v>
      </c>
      <c r="I4035" t="s">
        <v>8</v>
      </c>
      <c r="J4035" t="s">
        <v>78</v>
      </c>
    </row>
    <row r="4036" spans="1:10" x14ac:dyDescent="0.25">
      <c r="A4036" t="s">
        <v>170</v>
      </c>
      <c r="B4036" t="s">
        <v>127</v>
      </c>
      <c r="C4036" t="str">
        <f t="shared" si="126"/>
        <v>Stadium-Armory -- Huntington</v>
      </c>
      <c r="D4036" s="1">
        <v>551</v>
      </c>
      <c r="E4036" t="s">
        <v>23</v>
      </c>
      <c r="F4036" t="s">
        <v>274</v>
      </c>
      <c r="G4036">
        <v>2</v>
      </c>
      <c r="H4036" s="1">
        <f t="shared" si="127"/>
        <v>1102</v>
      </c>
      <c r="I4036" t="s">
        <v>8</v>
      </c>
      <c r="J4036" t="s">
        <v>78</v>
      </c>
    </row>
    <row r="4037" spans="1:10" x14ac:dyDescent="0.25">
      <c r="A4037" t="s">
        <v>170</v>
      </c>
      <c r="B4037" t="s">
        <v>130</v>
      </c>
      <c r="C4037" t="str">
        <f t="shared" si="126"/>
        <v>Stadium-Armory -- Landover</v>
      </c>
      <c r="D4037" s="1">
        <v>804</v>
      </c>
      <c r="E4037" t="s">
        <v>23</v>
      </c>
      <c r="F4037" t="s">
        <v>25</v>
      </c>
      <c r="G4037">
        <v>1</v>
      </c>
      <c r="H4037" s="1">
        <f t="shared" si="127"/>
        <v>804</v>
      </c>
      <c r="I4037" t="s">
        <v>8</v>
      </c>
      <c r="J4037" t="s">
        <v>78</v>
      </c>
    </row>
    <row r="4038" spans="1:10" x14ac:dyDescent="0.25">
      <c r="A4038" t="s">
        <v>170</v>
      </c>
      <c r="B4038" t="s">
        <v>131</v>
      </c>
      <c r="C4038" t="str">
        <f t="shared" si="126"/>
        <v>Stadium-Armory -- Largo Town Center</v>
      </c>
      <c r="D4038" s="1">
        <v>1750</v>
      </c>
      <c r="E4038" t="s">
        <v>23</v>
      </c>
      <c r="F4038" t="s">
        <v>1</v>
      </c>
      <c r="G4038">
        <v>2</v>
      </c>
      <c r="H4038" s="1">
        <f t="shared" si="127"/>
        <v>3500</v>
      </c>
      <c r="I4038" t="s">
        <v>8</v>
      </c>
      <c r="J4038" t="s">
        <v>78</v>
      </c>
    </row>
    <row r="4039" spans="1:10" x14ac:dyDescent="0.25">
      <c r="A4039" t="s">
        <v>170</v>
      </c>
      <c r="B4039" t="s">
        <v>134</v>
      </c>
      <c r="C4039" t="str">
        <f t="shared" si="126"/>
        <v>Stadium-Armory -- McLean</v>
      </c>
      <c r="D4039" s="1">
        <v>136</v>
      </c>
      <c r="E4039" t="s">
        <v>23</v>
      </c>
      <c r="F4039" t="s">
        <v>125</v>
      </c>
      <c r="G4039">
        <v>1</v>
      </c>
      <c r="H4039" s="1">
        <f t="shared" si="127"/>
        <v>136</v>
      </c>
      <c r="I4039" t="s">
        <v>8</v>
      </c>
      <c r="J4039" t="s">
        <v>78</v>
      </c>
    </row>
    <row r="4040" spans="1:10" x14ac:dyDescent="0.25">
      <c r="A4040" t="s">
        <v>170</v>
      </c>
      <c r="B4040" t="s">
        <v>182</v>
      </c>
      <c r="C4040" t="str">
        <f t="shared" si="126"/>
        <v>Stadium-Armory -- Medical Center</v>
      </c>
      <c r="D4040" s="1">
        <v>236</v>
      </c>
      <c r="E4040" t="s">
        <v>23</v>
      </c>
      <c r="F4040" t="s">
        <v>15</v>
      </c>
      <c r="G4040">
        <v>2</v>
      </c>
      <c r="H4040" s="1">
        <f t="shared" si="127"/>
        <v>472</v>
      </c>
      <c r="I4040" t="s">
        <v>8</v>
      </c>
      <c r="J4040" t="s">
        <v>78</v>
      </c>
    </row>
    <row r="4041" spans="1:10" x14ac:dyDescent="0.25">
      <c r="A4041" t="s">
        <v>170</v>
      </c>
      <c r="B4041" t="s">
        <v>186</v>
      </c>
      <c r="C4041" t="str">
        <f t="shared" si="126"/>
        <v>Stadium-Armory -- Morgan Blvd.</v>
      </c>
      <c r="D4041" s="1">
        <v>1047</v>
      </c>
      <c r="E4041" t="s">
        <v>23</v>
      </c>
      <c r="F4041" t="s">
        <v>1</v>
      </c>
      <c r="G4041">
        <v>2</v>
      </c>
      <c r="H4041" s="1">
        <f t="shared" si="127"/>
        <v>2094</v>
      </c>
      <c r="I4041" t="s">
        <v>8</v>
      </c>
      <c r="J4041" t="s">
        <v>78</v>
      </c>
    </row>
    <row r="4042" spans="1:10" x14ac:dyDescent="0.25">
      <c r="A4042" t="s">
        <v>170</v>
      </c>
      <c r="B4042" t="s">
        <v>251</v>
      </c>
      <c r="C4042" t="str">
        <f t="shared" si="126"/>
        <v>Stadium-Armory -- Naylor Road</v>
      </c>
      <c r="D4042" s="1">
        <v>279</v>
      </c>
      <c r="E4042" t="s">
        <v>23</v>
      </c>
      <c r="F4042" t="s">
        <v>4</v>
      </c>
      <c r="G4042">
        <v>2</v>
      </c>
      <c r="H4042" s="1">
        <f t="shared" si="127"/>
        <v>558</v>
      </c>
      <c r="I4042" t="s">
        <v>8</v>
      </c>
      <c r="J4042" t="s">
        <v>78</v>
      </c>
    </row>
    <row r="4043" spans="1:10" x14ac:dyDescent="0.25">
      <c r="A4043" t="s">
        <v>170</v>
      </c>
      <c r="B4043" t="s">
        <v>252</v>
      </c>
      <c r="C4043" t="str">
        <f t="shared" si="126"/>
        <v>Stadium-Armory -- New Carrollton</v>
      </c>
      <c r="D4043" s="1">
        <v>2592</v>
      </c>
      <c r="E4043" t="s">
        <v>23</v>
      </c>
      <c r="F4043" t="s">
        <v>25</v>
      </c>
      <c r="G4043">
        <v>1</v>
      </c>
      <c r="H4043" s="1">
        <f t="shared" si="127"/>
        <v>2592</v>
      </c>
      <c r="I4043" t="s">
        <v>8</v>
      </c>
      <c r="J4043" t="s">
        <v>78</v>
      </c>
    </row>
    <row r="4044" spans="1:10" x14ac:dyDescent="0.25">
      <c r="A4044" t="s">
        <v>170</v>
      </c>
      <c r="B4044" t="s">
        <v>159</v>
      </c>
      <c r="C4044" t="str">
        <f t="shared" si="126"/>
        <v>Stadium-Armory -- Prince George's Plaza</v>
      </c>
      <c r="D4044" s="1">
        <v>379</v>
      </c>
      <c r="E4044" t="s">
        <v>23</v>
      </c>
      <c r="F4044" t="s">
        <v>4</v>
      </c>
      <c r="G4044">
        <v>2</v>
      </c>
      <c r="H4044" s="1">
        <f t="shared" si="127"/>
        <v>758</v>
      </c>
      <c r="I4044" t="s">
        <v>8</v>
      </c>
      <c r="J4044" t="s">
        <v>78</v>
      </c>
    </row>
    <row r="4045" spans="1:10" x14ac:dyDescent="0.25">
      <c r="A4045" t="s">
        <v>170</v>
      </c>
      <c r="B4045" t="s">
        <v>162</v>
      </c>
      <c r="C4045" t="str">
        <f t="shared" si="126"/>
        <v>Stadium-Armory -- Rockville</v>
      </c>
      <c r="D4045" s="1">
        <v>197</v>
      </c>
      <c r="E4045" t="s">
        <v>23</v>
      </c>
      <c r="F4045" t="s">
        <v>15</v>
      </c>
      <c r="G4045">
        <v>2</v>
      </c>
      <c r="H4045" s="1">
        <f t="shared" si="127"/>
        <v>394</v>
      </c>
      <c r="I4045" t="s">
        <v>8</v>
      </c>
      <c r="J4045" t="s">
        <v>78</v>
      </c>
    </row>
    <row r="4046" spans="1:10" x14ac:dyDescent="0.25">
      <c r="A4046" t="s">
        <v>170</v>
      </c>
      <c r="B4046" t="s">
        <v>164</v>
      </c>
      <c r="C4046" t="str">
        <f t="shared" si="126"/>
        <v>Stadium-Armory -- Shady Grove</v>
      </c>
      <c r="D4046" s="1">
        <v>751</v>
      </c>
      <c r="E4046" t="s">
        <v>23</v>
      </c>
      <c r="F4046" t="s">
        <v>15</v>
      </c>
      <c r="G4046">
        <v>2</v>
      </c>
      <c r="H4046" s="1">
        <f t="shared" si="127"/>
        <v>1502</v>
      </c>
      <c r="I4046" t="s">
        <v>8</v>
      </c>
      <c r="J4046" t="s">
        <v>78</v>
      </c>
    </row>
    <row r="4047" spans="1:10" x14ac:dyDescent="0.25">
      <c r="A4047" t="s">
        <v>170</v>
      </c>
      <c r="B4047" t="s">
        <v>166</v>
      </c>
      <c r="C4047" t="str">
        <f t="shared" si="126"/>
        <v>Stadium-Armory -- Silver Spring</v>
      </c>
      <c r="D4047" s="1">
        <v>711</v>
      </c>
      <c r="E4047" t="s">
        <v>23</v>
      </c>
      <c r="F4047" t="s">
        <v>15</v>
      </c>
      <c r="G4047">
        <v>2</v>
      </c>
      <c r="H4047" s="1">
        <f t="shared" si="127"/>
        <v>1422</v>
      </c>
      <c r="I4047" t="s">
        <v>8</v>
      </c>
      <c r="J4047" t="s">
        <v>78</v>
      </c>
    </row>
    <row r="4048" spans="1:10" x14ac:dyDescent="0.25">
      <c r="A4048" t="s">
        <v>170</v>
      </c>
      <c r="B4048" t="s">
        <v>169</v>
      </c>
      <c r="C4048" t="str">
        <f t="shared" si="126"/>
        <v>Stadium-Armory -- Spring Hill</v>
      </c>
      <c r="D4048" s="1">
        <v>156</v>
      </c>
      <c r="E4048" t="s">
        <v>23</v>
      </c>
      <c r="F4048" t="s">
        <v>125</v>
      </c>
      <c r="G4048">
        <v>1</v>
      </c>
      <c r="H4048" s="1">
        <f t="shared" si="127"/>
        <v>156</v>
      </c>
      <c r="I4048" t="s">
        <v>8</v>
      </c>
      <c r="J4048" t="s">
        <v>78</v>
      </c>
    </row>
    <row r="4049" spans="1:10" x14ac:dyDescent="0.25">
      <c r="A4049" t="s">
        <v>170</v>
      </c>
      <c r="B4049" t="s">
        <v>171</v>
      </c>
      <c r="C4049" t="str">
        <f t="shared" si="126"/>
        <v>Stadium-Armory -- Suitland</v>
      </c>
      <c r="D4049" s="1">
        <v>400</v>
      </c>
      <c r="E4049" t="s">
        <v>23</v>
      </c>
      <c r="F4049" t="s">
        <v>4</v>
      </c>
      <c r="G4049">
        <v>2</v>
      </c>
      <c r="H4049" s="1">
        <f t="shared" si="127"/>
        <v>800</v>
      </c>
      <c r="I4049" t="s">
        <v>8</v>
      </c>
      <c r="J4049" t="s">
        <v>78</v>
      </c>
    </row>
    <row r="4050" spans="1:10" x14ac:dyDescent="0.25">
      <c r="A4050" t="s">
        <v>170</v>
      </c>
      <c r="B4050" t="s">
        <v>62</v>
      </c>
      <c r="C4050" t="str">
        <f t="shared" si="126"/>
        <v>Stadium-Armory -- Twinbrook</v>
      </c>
      <c r="D4050" s="1">
        <v>214</v>
      </c>
      <c r="E4050" t="s">
        <v>23</v>
      </c>
      <c r="F4050" t="s">
        <v>15</v>
      </c>
      <c r="G4050">
        <v>2</v>
      </c>
      <c r="H4050" s="1">
        <f t="shared" si="127"/>
        <v>428</v>
      </c>
      <c r="I4050" t="s">
        <v>8</v>
      </c>
      <c r="J4050" t="s">
        <v>78</v>
      </c>
    </row>
    <row r="4051" spans="1:10" x14ac:dyDescent="0.25">
      <c r="A4051" t="s">
        <v>170</v>
      </c>
      <c r="B4051" t="s">
        <v>63</v>
      </c>
      <c r="C4051" t="str">
        <f t="shared" si="126"/>
        <v>Stadium-Armory -- Tysons Corner</v>
      </c>
      <c r="D4051" s="1">
        <v>510</v>
      </c>
      <c r="E4051" t="s">
        <v>23</v>
      </c>
      <c r="F4051" t="s">
        <v>125</v>
      </c>
      <c r="G4051">
        <v>1</v>
      </c>
      <c r="H4051" s="1">
        <f t="shared" si="127"/>
        <v>510</v>
      </c>
      <c r="I4051" t="s">
        <v>8</v>
      </c>
      <c r="J4051" t="s">
        <v>78</v>
      </c>
    </row>
    <row r="4052" spans="1:10" x14ac:dyDescent="0.25">
      <c r="A4052" t="s">
        <v>170</v>
      </c>
      <c r="B4052" t="s">
        <v>200</v>
      </c>
      <c r="C4052" t="str">
        <f t="shared" si="126"/>
        <v>Stadium-Armory -- Vienna</v>
      </c>
      <c r="D4052" s="1">
        <v>1339</v>
      </c>
      <c r="E4052" t="s">
        <v>23</v>
      </c>
      <c r="F4052" t="s">
        <v>25</v>
      </c>
      <c r="G4052">
        <v>1</v>
      </c>
      <c r="H4052" s="1">
        <f t="shared" si="127"/>
        <v>1339</v>
      </c>
      <c r="I4052" t="s">
        <v>8</v>
      </c>
      <c r="J4052" t="s">
        <v>78</v>
      </c>
    </row>
    <row r="4053" spans="1:10" x14ac:dyDescent="0.25">
      <c r="A4053" t="s">
        <v>170</v>
      </c>
      <c r="B4053" t="s">
        <v>203</v>
      </c>
      <c r="C4053" t="str">
        <f t="shared" si="126"/>
        <v>Stadium-Armory -- West Falls Church</v>
      </c>
      <c r="D4053" s="1">
        <v>285</v>
      </c>
      <c r="E4053" t="s">
        <v>23</v>
      </c>
      <c r="F4053" t="s">
        <v>25</v>
      </c>
      <c r="G4053">
        <v>1</v>
      </c>
      <c r="H4053" s="1">
        <f t="shared" si="127"/>
        <v>285</v>
      </c>
      <c r="I4053" t="s">
        <v>8</v>
      </c>
      <c r="J4053" t="s">
        <v>78</v>
      </c>
    </row>
    <row r="4054" spans="1:10" x14ac:dyDescent="0.25">
      <c r="A4054" t="s">
        <v>170</v>
      </c>
      <c r="B4054" t="s">
        <v>204</v>
      </c>
      <c r="C4054" t="str">
        <f t="shared" si="126"/>
        <v>Stadium-Armory -- West Hyattsville</v>
      </c>
      <c r="D4054" s="1">
        <v>159</v>
      </c>
      <c r="E4054" t="s">
        <v>23</v>
      </c>
      <c r="F4054" t="s">
        <v>4</v>
      </c>
      <c r="G4054">
        <v>2</v>
      </c>
      <c r="H4054" s="1">
        <f t="shared" si="127"/>
        <v>318</v>
      </c>
      <c r="I4054" t="s">
        <v>8</v>
      </c>
      <c r="J4054" t="s">
        <v>78</v>
      </c>
    </row>
    <row r="4055" spans="1:10" x14ac:dyDescent="0.25">
      <c r="A4055" t="s">
        <v>170</v>
      </c>
      <c r="B4055" t="s">
        <v>205</v>
      </c>
      <c r="C4055" t="str">
        <f t="shared" si="126"/>
        <v>Stadium-Armory -- Wheaton</v>
      </c>
      <c r="D4055" s="1">
        <v>152</v>
      </c>
      <c r="E4055" t="s">
        <v>23</v>
      </c>
      <c r="F4055" t="s">
        <v>15</v>
      </c>
      <c r="G4055">
        <v>2</v>
      </c>
      <c r="H4055" s="1">
        <f t="shared" si="127"/>
        <v>304</v>
      </c>
      <c r="I4055" t="s">
        <v>8</v>
      </c>
      <c r="J4055" t="s">
        <v>78</v>
      </c>
    </row>
    <row r="4056" spans="1:10" x14ac:dyDescent="0.25">
      <c r="A4056" t="s">
        <v>170</v>
      </c>
      <c r="B4056" t="s">
        <v>206</v>
      </c>
      <c r="C4056" t="str">
        <f t="shared" si="126"/>
        <v>Stadium-Armory -- White Flint</v>
      </c>
      <c r="D4056" s="1">
        <v>155</v>
      </c>
      <c r="E4056" t="s">
        <v>23</v>
      </c>
      <c r="F4056" t="s">
        <v>15</v>
      </c>
      <c r="G4056">
        <v>2</v>
      </c>
      <c r="H4056" s="1">
        <f t="shared" si="127"/>
        <v>310</v>
      </c>
      <c r="I4056" t="s">
        <v>8</v>
      </c>
      <c r="J4056" t="s">
        <v>78</v>
      </c>
    </row>
    <row r="4057" spans="1:10" x14ac:dyDescent="0.25">
      <c r="A4057" t="s">
        <v>170</v>
      </c>
      <c r="B4057" t="s">
        <v>207</v>
      </c>
      <c r="C4057" t="str">
        <f t="shared" si="126"/>
        <v>Stadium-Armory -- Wiehle</v>
      </c>
      <c r="D4057" s="1">
        <v>1062</v>
      </c>
      <c r="E4057" t="s">
        <v>23</v>
      </c>
      <c r="F4057" t="s">
        <v>125</v>
      </c>
      <c r="G4057">
        <v>1</v>
      </c>
      <c r="H4057" s="1">
        <f t="shared" si="127"/>
        <v>1062</v>
      </c>
      <c r="I4057" t="s">
        <v>8</v>
      </c>
      <c r="J4057" t="s">
        <v>78</v>
      </c>
    </row>
    <row r="4058" spans="1:10" x14ac:dyDescent="0.25">
      <c r="A4058" t="s">
        <v>171</v>
      </c>
      <c r="B4058" t="s">
        <v>6</v>
      </c>
      <c r="C4058" t="str">
        <f t="shared" si="126"/>
        <v>Suitland -- Archives-Navy Memorial</v>
      </c>
      <c r="D4058" s="1">
        <v>6304</v>
      </c>
      <c r="E4058" t="s">
        <v>4</v>
      </c>
      <c r="F4058" t="s">
        <v>7</v>
      </c>
      <c r="G4058">
        <v>1</v>
      </c>
      <c r="H4058" s="1">
        <f t="shared" si="127"/>
        <v>6304</v>
      </c>
      <c r="I4058" t="s">
        <v>8</v>
      </c>
      <c r="J4058" t="s">
        <v>78</v>
      </c>
    </row>
    <row r="4059" spans="1:10" x14ac:dyDescent="0.25">
      <c r="A4059" t="s">
        <v>171</v>
      </c>
      <c r="B4059" t="s">
        <v>22</v>
      </c>
      <c r="C4059" t="str">
        <f t="shared" si="126"/>
        <v>Suitland -- Capitol South</v>
      </c>
      <c r="D4059" s="1">
        <v>705</v>
      </c>
      <c r="E4059" t="s">
        <v>4</v>
      </c>
      <c r="F4059" t="s">
        <v>23</v>
      </c>
      <c r="G4059">
        <v>2</v>
      </c>
      <c r="H4059" s="1">
        <f t="shared" si="127"/>
        <v>1410</v>
      </c>
      <c r="I4059" t="s">
        <v>8</v>
      </c>
      <c r="J4059" t="s">
        <v>78</v>
      </c>
    </row>
    <row r="4060" spans="1:10" x14ac:dyDescent="0.25">
      <c r="A4060" t="s">
        <v>171</v>
      </c>
      <c r="B4060" t="s">
        <v>27</v>
      </c>
      <c r="C4060" t="str">
        <f t="shared" si="126"/>
        <v>Suitland -- Cleveland Park</v>
      </c>
      <c r="D4060" s="1">
        <v>274</v>
      </c>
      <c r="E4060" t="s">
        <v>4</v>
      </c>
      <c r="F4060" t="s">
        <v>15</v>
      </c>
      <c r="G4060">
        <v>2</v>
      </c>
      <c r="H4060" s="1">
        <f t="shared" si="127"/>
        <v>548</v>
      </c>
      <c r="I4060" t="s">
        <v>8</v>
      </c>
      <c r="J4060" t="s">
        <v>78</v>
      </c>
    </row>
    <row r="4061" spans="1:10" x14ac:dyDescent="0.25">
      <c r="A4061" t="s">
        <v>171</v>
      </c>
      <c r="B4061" t="s">
        <v>154</v>
      </c>
      <c r="C4061" t="str">
        <f t="shared" si="126"/>
        <v>Suitland -- Columbia Heights</v>
      </c>
      <c r="D4061" s="1">
        <v>4519</v>
      </c>
      <c r="E4061" t="s">
        <v>4</v>
      </c>
      <c r="F4061" t="s">
        <v>7</v>
      </c>
      <c r="G4061">
        <v>1</v>
      </c>
      <c r="H4061" s="1">
        <f t="shared" si="127"/>
        <v>4519</v>
      </c>
      <c r="I4061" t="s">
        <v>8</v>
      </c>
      <c r="J4061" t="s">
        <v>78</v>
      </c>
    </row>
    <row r="4062" spans="1:10" x14ac:dyDescent="0.25">
      <c r="A4062" t="s">
        <v>171</v>
      </c>
      <c r="B4062" t="s">
        <v>270</v>
      </c>
      <c r="C4062" t="str">
        <f t="shared" si="126"/>
        <v>Suitland -- Dupont Circle</v>
      </c>
      <c r="D4062" s="1">
        <v>2468</v>
      </c>
      <c r="E4062" t="s">
        <v>4</v>
      </c>
      <c r="F4062" t="s">
        <v>15</v>
      </c>
      <c r="G4062">
        <v>2</v>
      </c>
      <c r="H4062" s="1">
        <f t="shared" si="127"/>
        <v>4936</v>
      </c>
      <c r="I4062" t="s">
        <v>8</v>
      </c>
      <c r="J4062" t="s">
        <v>78</v>
      </c>
    </row>
    <row r="4063" spans="1:10" x14ac:dyDescent="0.25">
      <c r="A4063" t="s">
        <v>171</v>
      </c>
      <c r="B4063" t="s">
        <v>272</v>
      </c>
      <c r="C4063" t="str">
        <f t="shared" si="126"/>
        <v>Suitland -- Eastern Market</v>
      </c>
      <c r="D4063" s="1">
        <v>521</v>
      </c>
      <c r="E4063" t="s">
        <v>4</v>
      </c>
      <c r="F4063" t="s">
        <v>23</v>
      </c>
      <c r="G4063">
        <v>2</v>
      </c>
      <c r="H4063" s="1">
        <f t="shared" si="127"/>
        <v>1042</v>
      </c>
      <c r="I4063" t="s">
        <v>8</v>
      </c>
      <c r="J4063" t="s">
        <v>78</v>
      </c>
    </row>
    <row r="4064" spans="1:10" x14ac:dyDescent="0.25">
      <c r="A4064" t="s">
        <v>171</v>
      </c>
      <c r="B4064" t="s">
        <v>275</v>
      </c>
      <c r="C4064" t="str">
        <f t="shared" si="126"/>
        <v>Suitland -- Farragut North</v>
      </c>
      <c r="D4064" s="1">
        <v>3105</v>
      </c>
      <c r="E4064" t="s">
        <v>4</v>
      </c>
      <c r="F4064" t="s">
        <v>15</v>
      </c>
      <c r="G4064">
        <v>2</v>
      </c>
      <c r="H4064" s="1">
        <f t="shared" si="127"/>
        <v>6210</v>
      </c>
      <c r="I4064" t="s">
        <v>8</v>
      </c>
      <c r="J4064" t="s">
        <v>78</v>
      </c>
    </row>
    <row r="4065" spans="1:10" x14ac:dyDescent="0.25">
      <c r="A4065" t="s">
        <v>171</v>
      </c>
      <c r="B4065" t="s">
        <v>276</v>
      </c>
      <c r="C4065" t="str">
        <f t="shared" si="126"/>
        <v>Suitland -- Farragut West</v>
      </c>
      <c r="D4065" s="1">
        <v>4678</v>
      </c>
      <c r="E4065" t="s">
        <v>4</v>
      </c>
      <c r="F4065" t="s">
        <v>23</v>
      </c>
      <c r="G4065">
        <v>2</v>
      </c>
      <c r="H4065" s="1">
        <f t="shared" si="127"/>
        <v>9356</v>
      </c>
      <c r="I4065" t="s">
        <v>8</v>
      </c>
      <c r="J4065" t="s">
        <v>78</v>
      </c>
    </row>
    <row r="4066" spans="1:10" x14ac:dyDescent="0.25">
      <c r="A4066" t="s">
        <v>171</v>
      </c>
      <c r="B4066" t="s">
        <v>277</v>
      </c>
      <c r="C4066" t="str">
        <f t="shared" si="126"/>
        <v>Suitland -- Federal Center SW</v>
      </c>
      <c r="D4066" s="1">
        <v>737</v>
      </c>
      <c r="E4066" t="s">
        <v>4</v>
      </c>
      <c r="F4066" t="s">
        <v>23</v>
      </c>
      <c r="G4066">
        <v>2</v>
      </c>
      <c r="H4066" s="1">
        <f t="shared" si="127"/>
        <v>1474</v>
      </c>
      <c r="I4066" t="s">
        <v>8</v>
      </c>
      <c r="J4066" t="s">
        <v>78</v>
      </c>
    </row>
    <row r="4067" spans="1:10" x14ac:dyDescent="0.25">
      <c r="A4067" t="s">
        <v>171</v>
      </c>
      <c r="B4067" t="s">
        <v>278</v>
      </c>
      <c r="C4067" t="str">
        <f t="shared" si="126"/>
        <v>Suitland -- Federal Triangle</v>
      </c>
      <c r="D4067" s="1">
        <v>1983</v>
      </c>
      <c r="E4067" t="s">
        <v>4</v>
      </c>
      <c r="F4067" t="s">
        <v>23</v>
      </c>
      <c r="G4067">
        <v>2</v>
      </c>
      <c r="H4067" s="1">
        <f t="shared" si="127"/>
        <v>3966</v>
      </c>
      <c r="I4067" t="s">
        <v>8</v>
      </c>
      <c r="J4067" t="s">
        <v>78</v>
      </c>
    </row>
    <row r="4068" spans="1:10" x14ac:dyDescent="0.25">
      <c r="A4068" t="s">
        <v>171</v>
      </c>
      <c r="B4068" t="s">
        <v>279</v>
      </c>
      <c r="C4068" t="str">
        <f t="shared" si="126"/>
        <v>Suitland -- Foggy Bottom</v>
      </c>
      <c r="D4068" s="1">
        <v>4055</v>
      </c>
      <c r="E4068" t="s">
        <v>4</v>
      </c>
      <c r="F4068" t="s">
        <v>23</v>
      </c>
      <c r="G4068">
        <v>2</v>
      </c>
      <c r="H4068" s="1">
        <f t="shared" si="127"/>
        <v>8110</v>
      </c>
      <c r="I4068" t="s">
        <v>8</v>
      </c>
      <c r="J4068" t="s">
        <v>78</v>
      </c>
    </row>
    <row r="4069" spans="1:10" x14ac:dyDescent="0.25">
      <c r="A4069" t="s">
        <v>171</v>
      </c>
      <c r="B4069" t="s">
        <v>120</v>
      </c>
      <c r="C4069" t="str">
        <f t="shared" si="126"/>
        <v>Suitland -- Gallery Place-Chinatown</v>
      </c>
      <c r="D4069" s="1">
        <v>9430</v>
      </c>
      <c r="E4069" t="s">
        <v>4</v>
      </c>
      <c r="F4069" t="s">
        <v>117</v>
      </c>
      <c r="G4069">
        <v>1</v>
      </c>
      <c r="H4069" s="1">
        <f t="shared" si="127"/>
        <v>9430</v>
      </c>
      <c r="I4069" t="s">
        <v>8</v>
      </c>
      <c r="J4069" t="s">
        <v>78</v>
      </c>
    </row>
    <row r="4070" spans="1:10" x14ac:dyDescent="0.25">
      <c r="A4070" t="s">
        <v>171</v>
      </c>
      <c r="B4070" t="s">
        <v>121</v>
      </c>
      <c r="C4070" t="str">
        <f t="shared" si="126"/>
        <v>Suitland -- Georgia Avenue-Petworth</v>
      </c>
      <c r="D4070" s="1">
        <v>1836</v>
      </c>
      <c r="E4070" t="s">
        <v>4</v>
      </c>
      <c r="F4070" t="s">
        <v>7</v>
      </c>
      <c r="G4070">
        <v>1</v>
      </c>
      <c r="H4070" s="1">
        <f t="shared" si="127"/>
        <v>1836</v>
      </c>
      <c r="I4070" t="s">
        <v>8</v>
      </c>
      <c r="J4070" t="s">
        <v>78</v>
      </c>
    </row>
    <row r="4071" spans="1:10" x14ac:dyDescent="0.25">
      <c r="A4071" t="s">
        <v>171</v>
      </c>
      <c r="B4071" t="s">
        <v>128</v>
      </c>
      <c r="C4071" t="str">
        <f t="shared" si="126"/>
        <v>Suitland -- Judiciary Square</v>
      </c>
      <c r="D4071" s="1">
        <v>1236</v>
      </c>
      <c r="E4071" t="s">
        <v>4</v>
      </c>
      <c r="F4071" t="s">
        <v>15</v>
      </c>
      <c r="G4071">
        <v>2</v>
      </c>
      <c r="H4071" s="1">
        <f t="shared" si="127"/>
        <v>2472</v>
      </c>
      <c r="I4071" t="s">
        <v>8</v>
      </c>
      <c r="J4071" t="s">
        <v>78</v>
      </c>
    </row>
    <row r="4072" spans="1:10" x14ac:dyDescent="0.25">
      <c r="A4072" t="s">
        <v>171</v>
      </c>
      <c r="B4072" t="s">
        <v>132</v>
      </c>
      <c r="C4072" t="str">
        <f t="shared" si="126"/>
        <v>Suitland -- L'Enfant Plaza</v>
      </c>
      <c r="D4072" s="1">
        <v>6622</v>
      </c>
      <c r="E4072" t="s">
        <v>4</v>
      </c>
      <c r="F4072" t="s">
        <v>133</v>
      </c>
      <c r="G4072">
        <v>1</v>
      </c>
      <c r="H4072" s="1">
        <f t="shared" si="127"/>
        <v>6622</v>
      </c>
      <c r="I4072" t="s">
        <v>8</v>
      </c>
      <c r="J4072" t="s">
        <v>78</v>
      </c>
    </row>
    <row r="4073" spans="1:10" x14ac:dyDescent="0.25">
      <c r="A4073" t="s">
        <v>171</v>
      </c>
      <c r="B4073" t="s">
        <v>181</v>
      </c>
      <c r="C4073" t="str">
        <f t="shared" si="126"/>
        <v>Suitland -- McPherson Square</v>
      </c>
      <c r="D4073" s="1">
        <v>3261</v>
      </c>
      <c r="E4073" t="s">
        <v>4</v>
      </c>
      <c r="F4073" t="s">
        <v>23</v>
      </c>
      <c r="G4073">
        <v>2</v>
      </c>
      <c r="H4073" s="1">
        <f t="shared" si="127"/>
        <v>6522</v>
      </c>
      <c r="I4073" t="s">
        <v>8</v>
      </c>
      <c r="J4073" t="s">
        <v>78</v>
      </c>
    </row>
    <row r="4074" spans="1:10" x14ac:dyDescent="0.25">
      <c r="A4074" t="s">
        <v>171</v>
      </c>
      <c r="B4074" t="s">
        <v>183</v>
      </c>
      <c r="C4074" t="str">
        <f t="shared" si="126"/>
        <v>Suitland -- Metro Center</v>
      </c>
      <c r="D4074" s="1">
        <v>2767</v>
      </c>
      <c r="E4074" t="s">
        <v>4</v>
      </c>
      <c r="F4074" t="s">
        <v>184</v>
      </c>
      <c r="G4074">
        <v>2</v>
      </c>
      <c r="H4074" s="1">
        <f t="shared" si="127"/>
        <v>5534</v>
      </c>
      <c r="I4074" t="s">
        <v>8</v>
      </c>
      <c r="J4074" t="s">
        <v>78</v>
      </c>
    </row>
    <row r="4075" spans="1:10" x14ac:dyDescent="0.25">
      <c r="A4075" t="s">
        <v>171</v>
      </c>
      <c r="B4075" t="s">
        <v>249</v>
      </c>
      <c r="C4075" t="str">
        <f t="shared" si="126"/>
        <v>Suitland -- Mt. Vernon Square-UDC</v>
      </c>
      <c r="D4075" s="1">
        <v>2232</v>
      </c>
      <c r="E4075" t="s">
        <v>4</v>
      </c>
      <c r="F4075" t="s">
        <v>7</v>
      </c>
      <c r="G4075">
        <v>1</v>
      </c>
      <c r="H4075" s="1">
        <f t="shared" si="127"/>
        <v>2232</v>
      </c>
      <c r="I4075" t="s">
        <v>8</v>
      </c>
      <c r="J4075" t="s">
        <v>78</v>
      </c>
    </row>
    <row r="4076" spans="1:10" x14ac:dyDescent="0.25">
      <c r="A4076" t="s">
        <v>171</v>
      </c>
      <c r="B4076" t="s">
        <v>250</v>
      </c>
      <c r="C4076" t="str">
        <f t="shared" si="126"/>
        <v>Suitland -- Navy Yard</v>
      </c>
      <c r="D4076" s="1">
        <v>3437</v>
      </c>
      <c r="E4076" t="s">
        <v>4</v>
      </c>
      <c r="F4076" t="s">
        <v>4</v>
      </c>
      <c r="G4076">
        <v>1</v>
      </c>
      <c r="H4076" s="1">
        <f t="shared" si="127"/>
        <v>3437</v>
      </c>
      <c r="I4076" t="s">
        <v>8</v>
      </c>
      <c r="J4076" t="s">
        <v>78</v>
      </c>
    </row>
    <row r="4077" spans="1:10" x14ac:dyDescent="0.25">
      <c r="A4077" t="s">
        <v>171</v>
      </c>
      <c r="B4077" t="s">
        <v>155</v>
      </c>
      <c r="C4077" t="str">
        <f t="shared" si="126"/>
        <v>Suitland -- New York Ave</v>
      </c>
      <c r="D4077" s="1">
        <v>1611</v>
      </c>
      <c r="E4077" t="s">
        <v>4</v>
      </c>
      <c r="F4077" t="s">
        <v>15</v>
      </c>
      <c r="G4077">
        <v>2</v>
      </c>
      <c r="H4077" s="1">
        <f t="shared" si="127"/>
        <v>3222</v>
      </c>
      <c r="I4077" t="s">
        <v>8</v>
      </c>
      <c r="J4077" t="s">
        <v>78</v>
      </c>
    </row>
    <row r="4078" spans="1:10" x14ac:dyDescent="0.25">
      <c r="A4078" t="s">
        <v>171</v>
      </c>
      <c r="B4078" t="s">
        <v>158</v>
      </c>
      <c r="C4078" t="str">
        <f t="shared" si="126"/>
        <v>Suitland -- Potomac Avenue</v>
      </c>
      <c r="D4078" s="1">
        <v>294</v>
      </c>
      <c r="E4078" t="s">
        <v>4</v>
      </c>
      <c r="F4078" t="s">
        <v>23</v>
      </c>
      <c r="G4078">
        <v>2</v>
      </c>
      <c r="H4078" s="1">
        <f t="shared" si="127"/>
        <v>588</v>
      </c>
      <c r="I4078" t="s">
        <v>8</v>
      </c>
      <c r="J4078" t="s">
        <v>78</v>
      </c>
    </row>
    <row r="4079" spans="1:10" x14ac:dyDescent="0.25">
      <c r="A4079" t="s">
        <v>171</v>
      </c>
      <c r="B4079" t="s">
        <v>165</v>
      </c>
      <c r="C4079" t="str">
        <f t="shared" si="126"/>
        <v>Suitland -- Shaw-Howard University</v>
      </c>
      <c r="D4079" s="1">
        <v>2156</v>
      </c>
      <c r="E4079" t="s">
        <v>4</v>
      </c>
      <c r="F4079" t="s">
        <v>7</v>
      </c>
      <c r="G4079">
        <v>1</v>
      </c>
      <c r="H4079" s="1">
        <f t="shared" si="127"/>
        <v>2156</v>
      </c>
      <c r="I4079" t="s">
        <v>8</v>
      </c>
      <c r="J4079" t="s">
        <v>78</v>
      </c>
    </row>
    <row r="4080" spans="1:10" x14ac:dyDescent="0.25">
      <c r="A4080" t="s">
        <v>171</v>
      </c>
      <c r="B4080" t="s">
        <v>167</v>
      </c>
      <c r="C4080" t="str">
        <f t="shared" si="126"/>
        <v>Suitland -- Smithsonian</v>
      </c>
      <c r="D4080" s="1">
        <v>1297</v>
      </c>
      <c r="E4080" t="s">
        <v>4</v>
      </c>
      <c r="F4080" t="s">
        <v>23</v>
      </c>
      <c r="G4080">
        <v>2</v>
      </c>
      <c r="H4080" s="1">
        <f t="shared" si="127"/>
        <v>2594</v>
      </c>
      <c r="I4080" t="s">
        <v>8</v>
      </c>
      <c r="J4080" t="s">
        <v>78</v>
      </c>
    </row>
    <row r="4081" spans="1:10" x14ac:dyDescent="0.25">
      <c r="A4081" t="s">
        <v>171</v>
      </c>
      <c r="B4081" t="s">
        <v>170</v>
      </c>
      <c r="C4081" t="str">
        <f t="shared" si="126"/>
        <v>Suitland -- Stadium-Armory</v>
      </c>
      <c r="D4081" s="1">
        <v>516</v>
      </c>
      <c r="E4081" t="s">
        <v>4</v>
      </c>
      <c r="F4081" t="s">
        <v>23</v>
      </c>
      <c r="G4081">
        <v>2</v>
      </c>
      <c r="H4081" s="1">
        <f t="shared" si="127"/>
        <v>1032</v>
      </c>
      <c r="I4081" t="s">
        <v>8</v>
      </c>
      <c r="J4081" t="s">
        <v>78</v>
      </c>
    </row>
    <row r="4082" spans="1:10" x14ac:dyDescent="0.25">
      <c r="A4082" t="s">
        <v>171</v>
      </c>
      <c r="B4082" t="s">
        <v>61</v>
      </c>
      <c r="C4082" t="str">
        <f t="shared" si="126"/>
        <v>Suitland -- Tenleytown-AU</v>
      </c>
      <c r="D4082" s="1">
        <v>1021</v>
      </c>
      <c r="E4082" t="s">
        <v>4</v>
      </c>
      <c r="F4082" t="s">
        <v>15</v>
      </c>
      <c r="G4082">
        <v>2</v>
      </c>
      <c r="H4082" s="1">
        <f t="shared" si="127"/>
        <v>2042</v>
      </c>
      <c r="I4082" t="s">
        <v>8</v>
      </c>
      <c r="J4082" t="s">
        <v>78</v>
      </c>
    </row>
    <row r="4083" spans="1:10" x14ac:dyDescent="0.25">
      <c r="A4083" t="s">
        <v>171</v>
      </c>
      <c r="B4083" t="s">
        <v>64</v>
      </c>
      <c r="C4083" t="str">
        <f t="shared" si="126"/>
        <v>Suitland -- U Street-Cardozo</v>
      </c>
      <c r="D4083" s="1">
        <v>2309</v>
      </c>
      <c r="E4083" t="s">
        <v>4</v>
      </c>
      <c r="F4083" t="s">
        <v>7</v>
      </c>
      <c r="G4083">
        <v>1</v>
      </c>
      <c r="H4083" s="1">
        <f t="shared" si="127"/>
        <v>2309</v>
      </c>
      <c r="I4083" t="s">
        <v>8</v>
      </c>
      <c r="J4083" t="s">
        <v>78</v>
      </c>
    </row>
    <row r="4084" spans="1:10" x14ac:dyDescent="0.25">
      <c r="A4084" t="s">
        <v>171</v>
      </c>
      <c r="B4084" t="s">
        <v>65</v>
      </c>
      <c r="C4084" t="str">
        <f t="shared" si="126"/>
        <v>Suitland -- Union Station</v>
      </c>
      <c r="D4084" s="1">
        <v>4854</v>
      </c>
      <c r="E4084" t="s">
        <v>4</v>
      </c>
      <c r="F4084" t="s">
        <v>15</v>
      </c>
      <c r="G4084">
        <v>2</v>
      </c>
      <c r="H4084" s="1">
        <f t="shared" si="127"/>
        <v>9708</v>
      </c>
      <c r="I4084" t="s">
        <v>8</v>
      </c>
      <c r="J4084" t="s">
        <v>78</v>
      </c>
    </row>
    <row r="4085" spans="1:10" x14ac:dyDescent="0.25">
      <c r="A4085" t="s">
        <v>171</v>
      </c>
      <c r="B4085" t="s">
        <v>199</v>
      </c>
      <c r="C4085" t="str">
        <f t="shared" si="126"/>
        <v>Suitland -- Van Ness-UDC</v>
      </c>
      <c r="D4085" s="1">
        <v>584</v>
      </c>
      <c r="E4085" t="s">
        <v>4</v>
      </c>
      <c r="F4085" t="s">
        <v>15</v>
      </c>
      <c r="G4085">
        <v>2</v>
      </c>
      <c r="H4085" s="1">
        <f t="shared" si="127"/>
        <v>1168</v>
      </c>
      <c r="I4085" t="s">
        <v>8</v>
      </c>
      <c r="J4085" t="s">
        <v>78</v>
      </c>
    </row>
    <row r="4086" spans="1:10" x14ac:dyDescent="0.25">
      <c r="A4086" t="s">
        <v>171</v>
      </c>
      <c r="B4086" t="s">
        <v>202</v>
      </c>
      <c r="C4086" t="str">
        <f t="shared" si="126"/>
        <v>Suitland -- Waterfront</v>
      </c>
      <c r="D4086" s="1">
        <v>1724</v>
      </c>
      <c r="E4086" t="s">
        <v>4</v>
      </c>
      <c r="F4086" t="s">
        <v>7</v>
      </c>
      <c r="G4086">
        <v>1</v>
      </c>
      <c r="H4086" s="1">
        <f t="shared" si="127"/>
        <v>1724</v>
      </c>
      <c r="I4086" t="s">
        <v>8</v>
      </c>
      <c r="J4086" t="s">
        <v>78</v>
      </c>
    </row>
    <row r="4087" spans="1:10" x14ac:dyDescent="0.25">
      <c r="A4087" t="s">
        <v>171</v>
      </c>
      <c r="B4087" t="s">
        <v>91</v>
      </c>
      <c r="C4087" t="str">
        <f t="shared" si="126"/>
        <v>Suitland -- Woodley Park-Zoo</v>
      </c>
      <c r="D4087" s="1">
        <v>448</v>
      </c>
      <c r="E4087" t="s">
        <v>4</v>
      </c>
      <c r="F4087" t="s">
        <v>15</v>
      </c>
      <c r="G4087">
        <v>2</v>
      </c>
      <c r="H4087" s="1">
        <f t="shared" si="127"/>
        <v>896</v>
      </c>
      <c r="I4087" t="s">
        <v>8</v>
      </c>
      <c r="J4087" t="s">
        <v>78</v>
      </c>
    </row>
    <row r="4088" spans="1:10" x14ac:dyDescent="0.25">
      <c r="A4088" t="s">
        <v>61</v>
      </c>
      <c r="B4088" t="s">
        <v>0</v>
      </c>
      <c r="C4088" t="str">
        <f t="shared" si="126"/>
        <v>Tenleytown-AU -- Addison Road</v>
      </c>
      <c r="D4088" s="1">
        <v>587</v>
      </c>
      <c r="E4088" t="s">
        <v>15</v>
      </c>
      <c r="F4088" t="s">
        <v>1</v>
      </c>
      <c r="G4088">
        <v>2</v>
      </c>
      <c r="H4088" s="1">
        <f t="shared" si="127"/>
        <v>1174</v>
      </c>
      <c r="I4088" t="s">
        <v>8</v>
      </c>
      <c r="J4088" t="s">
        <v>78</v>
      </c>
    </row>
    <row r="4089" spans="1:10" x14ac:dyDescent="0.25">
      <c r="A4089" t="s">
        <v>61</v>
      </c>
      <c r="B4089" t="s">
        <v>14</v>
      </c>
      <c r="C4089" t="str">
        <f t="shared" si="126"/>
        <v>Tenleytown-AU -- Bethesda</v>
      </c>
      <c r="D4089" s="1">
        <v>10424</v>
      </c>
      <c r="E4089" t="s">
        <v>15</v>
      </c>
      <c r="F4089" t="s">
        <v>15</v>
      </c>
      <c r="G4089">
        <v>1</v>
      </c>
      <c r="H4089" s="1">
        <f t="shared" si="127"/>
        <v>10424</v>
      </c>
      <c r="I4089" t="s">
        <v>8</v>
      </c>
      <c r="J4089" t="s">
        <v>78</v>
      </c>
    </row>
    <row r="4090" spans="1:10" x14ac:dyDescent="0.25">
      <c r="A4090" t="s">
        <v>61</v>
      </c>
      <c r="B4090" t="s">
        <v>19</v>
      </c>
      <c r="C4090" t="str">
        <f t="shared" si="126"/>
        <v>Tenleytown-AU -- Branch Avenue</v>
      </c>
      <c r="D4090" s="1">
        <v>1043</v>
      </c>
      <c r="E4090" t="s">
        <v>15</v>
      </c>
      <c r="F4090" t="s">
        <v>4</v>
      </c>
      <c r="G4090">
        <v>2</v>
      </c>
      <c r="H4090" s="1">
        <f t="shared" si="127"/>
        <v>2086</v>
      </c>
      <c r="I4090" t="s">
        <v>8</v>
      </c>
      <c r="J4090" t="s">
        <v>78</v>
      </c>
    </row>
    <row r="4091" spans="1:10" x14ac:dyDescent="0.25">
      <c r="A4091" t="s">
        <v>61</v>
      </c>
      <c r="B4091" t="s">
        <v>24</v>
      </c>
      <c r="C4091" t="str">
        <f t="shared" si="126"/>
        <v>Tenleytown-AU -- Cheverly</v>
      </c>
      <c r="D4091" s="1">
        <v>180</v>
      </c>
      <c r="E4091" t="s">
        <v>15</v>
      </c>
      <c r="F4091" t="s">
        <v>25</v>
      </c>
      <c r="G4091">
        <v>2</v>
      </c>
      <c r="H4091" s="1">
        <f t="shared" si="127"/>
        <v>360</v>
      </c>
      <c r="I4091" t="s">
        <v>8</v>
      </c>
      <c r="J4091" t="s">
        <v>78</v>
      </c>
    </row>
    <row r="4092" spans="1:10" x14ac:dyDescent="0.25">
      <c r="A4092" t="s">
        <v>61</v>
      </c>
      <c r="B4092" t="s">
        <v>28</v>
      </c>
      <c r="C4092" t="str">
        <f t="shared" si="126"/>
        <v>Tenleytown-AU -- College Park-U of MD</v>
      </c>
      <c r="D4092" s="1">
        <v>814</v>
      </c>
      <c r="E4092" t="s">
        <v>15</v>
      </c>
      <c r="F4092" t="s">
        <v>4</v>
      </c>
      <c r="G4092">
        <v>2</v>
      </c>
      <c r="H4092" s="1">
        <f t="shared" si="127"/>
        <v>1628</v>
      </c>
      <c r="I4092" t="s">
        <v>8</v>
      </c>
      <c r="J4092" t="s">
        <v>78</v>
      </c>
    </row>
    <row r="4093" spans="1:10" x14ac:dyDescent="0.25">
      <c r="A4093" t="s">
        <v>61</v>
      </c>
      <c r="B4093" t="s">
        <v>269</v>
      </c>
      <c r="C4093" t="str">
        <f t="shared" si="126"/>
        <v>Tenleytown-AU -- Dunn Loring</v>
      </c>
      <c r="D4093" s="1">
        <v>516</v>
      </c>
      <c r="E4093" t="s">
        <v>15</v>
      </c>
      <c r="F4093" t="s">
        <v>25</v>
      </c>
      <c r="G4093">
        <v>2</v>
      </c>
      <c r="H4093" s="1">
        <f t="shared" si="127"/>
        <v>1032</v>
      </c>
      <c r="I4093" t="s">
        <v>8</v>
      </c>
      <c r="J4093" t="s">
        <v>78</v>
      </c>
    </row>
    <row r="4094" spans="1:10" x14ac:dyDescent="0.25">
      <c r="A4094" t="s">
        <v>61</v>
      </c>
      <c r="B4094" t="s">
        <v>115</v>
      </c>
      <c r="C4094" t="str">
        <f t="shared" si="126"/>
        <v>Tenleytown-AU -- Forest Glen</v>
      </c>
      <c r="D4094" s="1">
        <v>243</v>
      </c>
      <c r="E4094" t="s">
        <v>15</v>
      </c>
      <c r="F4094" t="s">
        <v>15</v>
      </c>
      <c r="G4094">
        <v>1</v>
      </c>
      <c r="H4094" s="1">
        <f t="shared" si="127"/>
        <v>243</v>
      </c>
      <c r="I4094" t="s">
        <v>8</v>
      </c>
      <c r="J4094" t="s">
        <v>78</v>
      </c>
    </row>
    <row r="4095" spans="1:10" x14ac:dyDescent="0.25">
      <c r="A4095" t="s">
        <v>61</v>
      </c>
      <c r="B4095" t="s">
        <v>118</v>
      </c>
      <c r="C4095" t="str">
        <f t="shared" si="126"/>
        <v>Tenleytown-AU -- Franconia-Springfield</v>
      </c>
      <c r="D4095" s="1">
        <v>864</v>
      </c>
      <c r="E4095" t="s">
        <v>15</v>
      </c>
      <c r="F4095" t="s">
        <v>10</v>
      </c>
      <c r="G4095">
        <v>2</v>
      </c>
      <c r="H4095" s="1">
        <f t="shared" si="127"/>
        <v>1728</v>
      </c>
      <c r="I4095" t="s">
        <v>8</v>
      </c>
      <c r="J4095" t="s">
        <v>78</v>
      </c>
    </row>
    <row r="4096" spans="1:10" x14ac:dyDescent="0.25">
      <c r="A4096" t="s">
        <v>61</v>
      </c>
      <c r="B4096" t="s">
        <v>122</v>
      </c>
      <c r="C4096" t="str">
        <f t="shared" si="126"/>
        <v>Tenleytown-AU -- Glenmont</v>
      </c>
      <c r="D4096" s="1">
        <v>590</v>
      </c>
      <c r="E4096" t="s">
        <v>15</v>
      </c>
      <c r="F4096" t="s">
        <v>15</v>
      </c>
      <c r="G4096">
        <v>1</v>
      </c>
      <c r="H4096" s="1">
        <f t="shared" si="127"/>
        <v>590</v>
      </c>
      <c r="I4096" t="s">
        <v>8</v>
      </c>
      <c r="J4096" t="s">
        <v>78</v>
      </c>
    </row>
    <row r="4097" spans="1:10" x14ac:dyDescent="0.25">
      <c r="A4097" t="s">
        <v>61</v>
      </c>
      <c r="B4097" t="s">
        <v>123</v>
      </c>
      <c r="C4097" t="str">
        <f t="shared" si="126"/>
        <v>Tenleytown-AU -- Greenbelt</v>
      </c>
      <c r="D4097" s="1">
        <v>627</v>
      </c>
      <c r="E4097" t="s">
        <v>15</v>
      </c>
      <c r="F4097" t="s">
        <v>4</v>
      </c>
      <c r="G4097">
        <v>2</v>
      </c>
      <c r="H4097" s="1">
        <f t="shared" si="127"/>
        <v>1254</v>
      </c>
      <c r="I4097" t="s">
        <v>8</v>
      </c>
      <c r="J4097" t="s">
        <v>78</v>
      </c>
    </row>
    <row r="4098" spans="1:10" x14ac:dyDescent="0.25">
      <c r="A4098" t="s">
        <v>61</v>
      </c>
      <c r="B4098" t="s">
        <v>124</v>
      </c>
      <c r="C4098" t="str">
        <f t="shared" ref="C4098:C4161" si="128">(A4098&amp;" -- "&amp;B4098)</f>
        <v>Tenleytown-AU -- Greensboro</v>
      </c>
      <c r="D4098" s="1">
        <v>124</v>
      </c>
      <c r="E4098" t="s">
        <v>15</v>
      </c>
      <c r="F4098" t="s">
        <v>125</v>
      </c>
      <c r="G4098">
        <v>2</v>
      </c>
      <c r="H4098" s="1">
        <f t="shared" ref="H4098:H4161" si="129">D4098*G4098</f>
        <v>248</v>
      </c>
      <c r="I4098" t="s">
        <v>8</v>
      </c>
      <c r="J4098" t="s">
        <v>78</v>
      </c>
    </row>
    <row r="4099" spans="1:10" x14ac:dyDescent="0.25">
      <c r="A4099" t="s">
        <v>61</v>
      </c>
      <c r="B4099" t="s">
        <v>126</v>
      </c>
      <c r="C4099" t="str">
        <f t="shared" si="128"/>
        <v>Tenleytown-AU -- Grosvenor</v>
      </c>
      <c r="D4099" s="1">
        <v>3348</v>
      </c>
      <c r="E4099" t="s">
        <v>15</v>
      </c>
      <c r="F4099" t="s">
        <v>15</v>
      </c>
      <c r="G4099">
        <v>1</v>
      </c>
      <c r="H4099" s="1">
        <f t="shared" si="129"/>
        <v>3348</v>
      </c>
      <c r="I4099" t="s">
        <v>8</v>
      </c>
      <c r="J4099" t="s">
        <v>78</v>
      </c>
    </row>
    <row r="4100" spans="1:10" x14ac:dyDescent="0.25">
      <c r="A4100" t="s">
        <v>61</v>
      </c>
      <c r="B4100" t="s">
        <v>127</v>
      </c>
      <c r="C4100" t="str">
        <f t="shared" si="128"/>
        <v>Tenleytown-AU -- Huntington</v>
      </c>
      <c r="D4100" s="1">
        <v>843</v>
      </c>
      <c r="E4100" t="s">
        <v>15</v>
      </c>
      <c r="F4100" t="s">
        <v>274</v>
      </c>
      <c r="G4100">
        <v>2</v>
      </c>
      <c r="H4100" s="1">
        <f t="shared" si="129"/>
        <v>1686</v>
      </c>
      <c r="I4100" t="s">
        <v>8</v>
      </c>
      <c r="J4100" t="s">
        <v>78</v>
      </c>
    </row>
    <row r="4101" spans="1:10" x14ac:dyDescent="0.25">
      <c r="A4101" t="s">
        <v>61</v>
      </c>
      <c r="B4101" t="s">
        <v>130</v>
      </c>
      <c r="C4101" t="str">
        <f t="shared" si="128"/>
        <v>Tenleytown-AU -- Landover</v>
      </c>
      <c r="D4101" s="1">
        <v>305</v>
      </c>
      <c r="E4101" t="s">
        <v>15</v>
      </c>
      <c r="F4101" t="s">
        <v>25</v>
      </c>
      <c r="G4101">
        <v>2</v>
      </c>
      <c r="H4101" s="1">
        <f t="shared" si="129"/>
        <v>610</v>
      </c>
      <c r="I4101" t="s">
        <v>8</v>
      </c>
      <c r="J4101" t="s">
        <v>78</v>
      </c>
    </row>
    <row r="4102" spans="1:10" x14ac:dyDescent="0.25">
      <c r="A4102" t="s">
        <v>61</v>
      </c>
      <c r="B4102" t="s">
        <v>131</v>
      </c>
      <c r="C4102" t="str">
        <f t="shared" si="128"/>
        <v>Tenleytown-AU -- Largo Town Center</v>
      </c>
      <c r="D4102" s="1">
        <v>661</v>
      </c>
      <c r="E4102" t="s">
        <v>15</v>
      </c>
      <c r="F4102" t="s">
        <v>1</v>
      </c>
      <c r="G4102">
        <v>2</v>
      </c>
      <c r="H4102" s="1">
        <f t="shared" si="129"/>
        <v>1322</v>
      </c>
      <c r="I4102" t="s">
        <v>8</v>
      </c>
      <c r="J4102" t="s">
        <v>78</v>
      </c>
    </row>
    <row r="4103" spans="1:10" x14ac:dyDescent="0.25">
      <c r="A4103" t="s">
        <v>61</v>
      </c>
      <c r="B4103" t="s">
        <v>134</v>
      </c>
      <c r="C4103" t="str">
        <f t="shared" si="128"/>
        <v>Tenleytown-AU -- McLean</v>
      </c>
      <c r="D4103" s="1">
        <v>106</v>
      </c>
      <c r="E4103" t="s">
        <v>15</v>
      </c>
      <c r="F4103" t="s">
        <v>125</v>
      </c>
      <c r="G4103">
        <v>2</v>
      </c>
      <c r="H4103" s="1">
        <f t="shared" si="129"/>
        <v>212</v>
      </c>
      <c r="I4103" t="s">
        <v>8</v>
      </c>
      <c r="J4103" t="s">
        <v>78</v>
      </c>
    </row>
    <row r="4104" spans="1:10" x14ac:dyDescent="0.25">
      <c r="A4104" t="s">
        <v>61</v>
      </c>
      <c r="B4104" t="s">
        <v>182</v>
      </c>
      <c r="C4104" t="str">
        <f t="shared" si="128"/>
        <v>Tenleytown-AU -- Medical Center</v>
      </c>
      <c r="D4104" s="1">
        <v>2635</v>
      </c>
      <c r="E4104" t="s">
        <v>15</v>
      </c>
      <c r="F4104" t="s">
        <v>15</v>
      </c>
      <c r="G4104">
        <v>1</v>
      </c>
      <c r="H4104" s="1">
        <f t="shared" si="129"/>
        <v>2635</v>
      </c>
      <c r="I4104" t="s">
        <v>8</v>
      </c>
      <c r="J4104" t="s">
        <v>78</v>
      </c>
    </row>
    <row r="4105" spans="1:10" x14ac:dyDescent="0.25">
      <c r="A4105" t="s">
        <v>61</v>
      </c>
      <c r="B4105" t="s">
        <v>186</v>
      </c>
      <c r="C4105" t="str">
        <f t="shared" si="128"/>
        <v>Tenleytown-AU -- Morgan Blvd.</v>
      </c>
      <c r="D4105" s="1">
        <v>324</v>
      </c>
      <c r="E4105" t="s">
        <v>15</v>
      </c>
      <c r="F4105" t="s">
        <v>1</v>
      </c>
      <c r="G4105">
        <v>2</v>
      </c>
      <c r="H4105" s="1">
        <f t="shared" si="129"/>
        <v>648</v>
      </c>
      <c r="I4105" t="s">
        <v>8</v>
      </c>
      <c r="J4105" t="s">
        <v>78</v>
      </c>
    </row>
    <row r="4106" spans="1:10" x14ac:dyDescent="0.25">
      <c r="A4106" t="s">
        <v>61</v>
      </c>
      <c r="B4106" t="s">
        <v>251</v>
      </c>
      <c r="C4106" t="str">
        <f t="shared" si="128"/>
        <v>Tenleytown-AU -- Naylor Road</v>
      </c>
      <c r="D4106" s="1">
        <v>576</v>
      </c>
      <c r="E4106" t="s">
        <v>15</v>
      </c>
      <c r="F4106" t="s">
        <v>4</v>
      </c>
      <c r="G4106">
        <v>2</v>
      </c>
      <c r="H4106" s="1">
        <f t="shared" si="129"/>
        <v>1152</v>
      </c>
      <c r="I4106" t="s">
        <v>8</v>
      </c>
      <c r="J4106" t="s">
        <v>78</v>
      </c>
    </row>
    <row r="4107" spans="1:10" x14ac:dyDescent="0.25">
      <c r="A4107" t="s">
        <v>61</v>
      </c>
      <c r="B4107" t="s">
        <v>252</v>
      </c>
      <c r="C4107" t="str">
        <f t="shared" si="128"/>
        <v>Tenleytown-AU -- New Carrollton</v>
      </c>
      <c r="D4107" s="1">
        <v>934</v>
      </c>
      <c r="E4107" t="s">
        <v>15</v>
      </c>
      <c r="F4107" t="s">
        <v>25</v>
      </c>
      <c r="G4107">
        <v>2</v>
      </c>
      <c r="H4107" s="1">
        <f t="shared" si="129"/>
        <v>1868</v>
      </c>
      <c r="I4107" t="s">
        <v>8</v>
      </c>
      <c r="J4107" t="s">
        <v>78</v>
      </c>
    </row>
    <row r="4108" spans="1:10" x14ac:dyDescent="0.25">
      <c r="A4108" t="s">
        <v>61</v>
      </c>
      <c r="B4108" t="s">
        <v>159</v>
      </c>
      <c r="C4108" t="str">
        <f t="shared" si="128"/>
        <v>Tenleytown-AU -- Prince George's Plaza</v>
      </c>
      <c r="D4108" s="1">
        <v>792</v>
      </c>
      <c r="E4108" t="s">
        <v>15</v>
      </c>
      <c r="F4108" t="s">
        <v>4</v>
      </c>
      <c r="G4108">
        <v>2</v>
      </c>
      <c r="H4108" s="1">
        <f t="shared" si="129"/>
        <v>1584</v>
      </c>
      <c r="I4108" t="s">
        <v>8</v>
      </c>
      <c r="J4108" t="s">
        <v>78</v>
      </c>
    </row>
    <row r="4109" spans="1:10" x14ac:dyDescent="0.25">
      <c r="A4109" t="s">
        <v>61</v>
      </c>
      <c r="B4109" t="s">
        <v>162</v>
      </c>
      <c r="C4109" t="str">
        <f t="shared" si="128"/>
        <v>Tenleytown-AU -- Rockville</v>
      </c>
      <c r="D4109" s="1">
        <v>3065</v>
      </c>
      <c r="E4109" t="s">
        <v>15</v>
      </c>
      <c r="F4109" t="s">
        <v>15</v>
      </c>
      <c r="G4109">
        <v>1</v>
      </c>
      <c r="H4109" s="1">
        <f t="shared" si="129"/>
        <v>3065</v>
      </c>
      <c r="I4109" t="s">
        <v>8</v>
      </c>
      <c r="J4109" t="s">
        <v>78</v>
      </c>
    </row>
    <row r="4110" spans="1:10" x14ac:dyDescent="0.25">
      <c r="A4110" t="s">
        <v>61</v>
      </c>
      <c r="B4110" t="s">
        <v>164</v>
      </c>
      <c r="C4110" t="str">
        <f t="shared" si="128"/>
        <v>Tenleytown-AU -- Shady Grove</v>
      </c>
      <c r="D4110" s="1">
        <v>5896</v>
      </c>
      <c r="E4110" t="s">
        <v>15</v>
      </c>
      <c r="F4110" t="s">
        <v>15</v>
      </c>
      <c r="G4110">
        <v>1</v>
      </c>
      <c r="H4110" s="1">
        <f t="shared" si="129"/>
        <v>5896</v>
      </c>
      <c r="I4110" t="s">
        <v>8</v>
      </c>
      <c r="J4110" t="s">
        <v>78</v>
      </c>
    </row>
    <row r="4111" spans="1:10" x14ac:dyDescent="0.25">
      <c r="A4111" t="s">
        <v>61</v>
      </c>
      <c r="B4111" t="s">
        <v>166</v>
      </c>
      <c r="C4111" t="str">
        <f t="shared" si="128"/>
        <v>Tenleytown-AU -- Silver Spring</v>
      </c>
      <c r="D4111" s="1">
        <v>2328</v>
      </c>
      <c r="E4111" t="s">
        <v>15</v>
      </c>
      <c r="F4111" t="s">
        <v>15</v>
      </c>
      <c r="G4111">
        <v>1</v>
      </c>
      <c r="H4111" s="1">
        <f t="shared" si="129"/>
        <v>2328</v>
      </c>
      <c r="I4111" t="s">
        <v>8</v>
      </c>
      <c r="J4111" t="s">
        <v>78</v>
      </c>
    </row>
    <row r="4112" spans="1:10" x14ac:dyDescent="0.25">
      <c r="A4112" t="s">
        <v>61</v>
      </c>
      <c r="B4112" t="s">
        <v>169</v>
      </c>
      <c r="C4112" t="str">
        <f t="shared" si="128"/>
        <v>Tenleytown-AU -- Spring Hill</v>
      </c>
      <c r="D4112" s="1">
        <v>119</v>
      </c>
      <c r="E4112" t="s">
        <v>15</v>
      </c>
      <c r="F4112" t="s">
        <v>125</v>
      </c>
      <c r="G4112">
        <v>2</v>
      </c>
      <c r="H4112" s="1">
        <f t="shared" si="129"/>
        <v>238</v>
      </c>
      <c r="I4112" t="s">
        <v>8</v>
      </c>
      <c r="J4112" t="s">
        <v>78</v>
      </c>
    </row>
    <row r="4113" spans="1:10" x14ac:dyDescent="0.25">
      <c r="A4113" t="s">
        <v>61</v>
      </c>
      <c r="B4113" t="s">
        <v>171</v>
      </c>
      <c r="C4113" t="str">
        <f t="shared" si="128"/>
        <v>Tenleytown-AU -- Suitland</v>
      </c>
      <c r="D4113" s="1">
        <v>821</v>
      </c>
      <c r="E4113" t="s">
        <v>15</v>
      </c>
      <c r="F4113" t="s">
        <v>4</v>
      </c>
      <c r="G4113">
        <v>2</v>
      </c>
      <c r="H4113" s="1">
        <f t="shared" si="129"/>
        <v>1642</v>
      </c>
      <c r="I4113" t="s">
        <v>8</v>
      </c>
      <c r="J4113" t="s">
        <v>78</v>
      </c>
    </row>
    <row r="4114" spans="1:10" x14ac:dyDescent="0.25">
      <c r="A4114" t="s">
        <v>61</v>
      </c>
      <c r="B4114" t="s">
        <v>62</v>
      </c>
      <c r="C4114" t="str">
        <f t="shared" si="128"/>
        <v>Tenleytown-AU -- Twinbrook</v>
      </c>
      <c r="D4114" s="1">
        <v>3054</v>
      </c>
      <c r="E4114" t="s">
        <v>15</v>
      </c>
      <c r="F4114" t="s">
        <v>15</v>
      </c>
      <c r="G4114">
        <v>1</v>
      </c>
      <c r="H4114" s="1">
        <f t="shared" si="129"/>
        <v>3054</v>
      </c>
      <c r="I4114" t="s">
        <v>8</v>
      </c>
      <c r="J4114" t="s">
        <v>78</v>
      </c>
    </row>
    <row r="4115" spans="1:10" x14ac:dyDescent="0.25">
      <c r="A4115" t="s">
        <v>61</v>
      </c>
      <c r="B4115" t="s">
        <v>63</v>
      </c>
      <c r="C4115" t="str">
        <f t="shared" si="128"/>
        <v>Tenleytown-AU -- Tysons Corner</v>
      </c>
      <c r="D4115" s="1">
        <v>395</v>
      </c>
      <c r="E4115" t="s">
        <v>15</v>
      </c>
      <c r="F4115" t="s">
        <v>125</v>
      </c>
      <c r="G4115">
        <v>2</v>
      </c>
      <c r="H4115" s="1">
        <f t="shared" si="129"/>
        <v>790</v>
      </c>
      <c r="I4115" t="s">
        <v>8</v>
      </c>
      <c r="J4115" t="s">
        <v>78</v>
      </c>
    </row>
    <row r="4116" spans="1:10" x14ac:dyDescent="0.25">
      <c r="A4116" t="s">
        <v>61</v>
      </c>
      <c r="B4116" t="s">
        <v>200</v>
      </c>
      <c r="C4116" t="str">
        <f t="shared" si="128"/>
        <v>Tenleytown-AU -- Vienna</v>
      </c>
      <c r="D4116" s="1">
        <v>1194</v>
      </c>
      <c r="E4116" t="s">
        <v>15</v>
      </c>
      <c r="F4116" t="s">
        <v>25</v>
      </c>
      <c r="G4116">
        <v>2</v>
      </c>
      <c r="H4116" s="1">
        <f t="shared" si="129"/>
        <v>2388</v>
      </c>
      <c r="I4116" t="s">
        <v>8</v>
      </c>
      <c r="J4116" t="s">
        <v>78</v>
      </c>
    </row>
    <row r="4117" spans="1:10" x14ac:dyDescent="0.25">
      <c r="A4117" t="s">
        <v>61</v>
      </c>
      <c r="B4117" t="s">
        <v>203</v>
      </c>
      <c r="C4117" t="str">
        <f t="shared" si="128"/>
        <v>Tenleytown-AU -- West Falls Church</v>
      </c>
      <c r="D4117" s="1">
        <v>306</v>
      </c>
      <c r="E4117" t="s">
        <v>15</v>
      </c>
      <c r="F4117" t="s">
        <v>25</v>
      </c>
      <c r="G4117">
        <v>2</v>
      </c>
      <c r="H4117" s="1">
        <f t="shared" si="129"/>
        <v>612</v>
      </c>
      <c r="I4117" t="s">
        <v>8</v>
      </c>
      <c r="J4117" t="s">
        <v>78</v>
      </c>
    </row>
    <row r="4118" spans="1:10" x14ac:dyDescent="0.25">
      <c r="A4118" t="s">
        <v>61</v>
      </c>
      <c r="B4118" t="s">
        <v>204</v>
      </c>
      <c r="C4118" t="str">
        <f t="shared" si="128"/>
        <v>Tenleytown-AU -- West Hyattsville</v>
      </c>
      <c r="D4118" s="1">
        <v>519</v>
      </c>
      <c r="E4118" t="s">
        <v>15</v>
      </c>
      <c r="F4118" t="s">
        <v>4</v>
      </c>
      <c r="G4118">
        <v>2</v>
      </c>
      <c r="H4118" s="1">
        <f t="shared" si="129"/>
        <v>1038</v>
      </c>
      <c r="I4118" t="s">
        <v>8</v>
      </c>
      <c r="J4118" t="s">
        <v>78</v>
      </c>
    </row>
    <row r="4119" spans="1:10" x14ac:dyDescent="0.25">
      <c r="A4119" t="s">
        <v>61</v>
      </c>
      <c r="B4119" t="s">
        <v>205</v>
      </c>
      <c r="C4119" t="str">
        <f t="shared" si="128"/>
        <v>Tenleytown-AU -- Wheaton</v>
      </c>
      <c r="D4119" s="1">
        <v>617</v>
      </c>
      <c r="E4119" t="s">
        <v>15</v>
      </c>
      <c r="F4119" t="s">
        <v>15</v>
      </c>
      <c r="G4119">
        <v>1</v>
      </c>
      <c r="H4119" s="1">
        <f t="shared" si="129"/>
        <v>617</v>
      </c>
      <c r="I4119" t="s">
        <v>8</v>
      </c>
      <c r="J4119" t="s">
        <v>78</v>
      </c>
    </row>
    <row r="4120" spans="1:10" x14ac:dyDescent="0.25">
      <c r="A4120" t="s">
        <v>61</v>
      </c>
      <c r="B4120" t="s">
        <v>206</v>
      </c>
      <c r="C4120" t="str">
        <f t="shared" si="128"/>
        <v>Tenleytown-AU -- White Flint</v>
      </c>
      <c r="D4120" s="1">
        <v>2377</v>
      </c>
      <c r="E4120" t="s">
        <v>15</v>
      </c>
      <c r="F4120" t="s">
        <v>15</v>
      </c>
      <c r="G4120">
        <v>1</v>
      </c>
      <c r="H4120" s="1">
        <f t="shared" si="129"/>
        <v>2377</v>
      </c>
      <c r="I4120" t="s">
        <v>8</v>
      </c>
      <c r="J4120" t="s">
        <v>78</v>
      </c>
    </row>
    <row r="4121" spans="1:10" x14ac:dyDescent="0.25">
      <c r="A4121" t="s">
        <v>61</v>
      </c>
      <c r="B4121" t="s">
        <v>207</v>
      </c>
      <c r="C4121" t="str">
        <f t="shared" si="128"/>
        <v>Tenleytown-AU -- Wiehle</v>
      </c>
      <c r="D4121" s="1">
        <v>616</v>
      </c>
      <c r="E4121" t="s">
        <v>15</v>
      </c>
      <c r="F4121" t="s">
        <v>125</v>
      </c>
      <c r="G4121">
        <v>2</v>
      </c>
      <c r="H4121" s="1">
        <f t="shared" si="129"/>
        <v>1232</v>
      </c>
      <c r="I4121" t="s">
        <v>8</v>
      </c>
      <c r="J4121" t="s">
        <v>78</v>
      </c>
    </row>
    <row r="4122" spans="1:10" x14ac:dyDescent="0.25">
      <c r="A4122" t="s">
        <v>62</v>
      </c>
      <c r="B4122" t="s">
        <v>6</v>
      </c>
      <c r="C4122" t="str">
        <f t="shared" si="128"/>
        <v>Twinbrook -- Archives-Navy Memorial</v>
      </c>
      <c r="D4122" s="1">
        <v>270</v>
      </c>
      <c r="E4122" t="s">
        <v>15</v>
      </c>
      <c r="F4122" t="s">
        <v>7</v>
      </c>
      <c r="G4122">
        <v>2</v>
      </c>
      <c r="H4122" s="1">
        <f t="shared" si="129"/>
        <v>540</v>
      </c>
      <c r="I4122" t="s">
        <v>8</v>
      </c>
      <c r="J4122" t="s">
        <v>78</v>
      </c>
    </row>
    <row r="4123" spans="1:10" x14ac:dyDescent="0.25">
      <c r="A4123" t="s">
        <v>62</v>
      </c>
      <c r="B4123" t="s">
        <v>22</v>
      </c>
      <c r="C4123" t="str">
        <f t="shared" si="128"/>
        <v>Twinbrook -- Capitol South</v>
      </c>
      <c r="D4123" s="1">
        <v>582</v>
      </c>
      <c r="E4123" t="s">
        <v>15</v>
      </c>
      <c r="F4123" t="s">
        <v>23</v>
      </c>
      <c r="G4123">
        <v>2</v>
      </c>
      <c r="H4123" s="1">
        <f t="shared" si="129"/>
        <v>1164</v>
      </c>
      <c r="I4123" t="s">
        <v>8</v>
      </c>
      <c r="J4123" t="s">
        <v>78</v>
      </c>
    </row>
    <row r="4124" spans="1:10" x14ac:dyDescent="0.25">
      <c r="A4124" t="s">
        <v>62</v>
      </c>
      <c r="B4124" t="s">
        <v>27</v>
      </c>
      <c r="C4124" t="str">
        <f t="shared" si="128"/>
        <v>Twinbrook -- Cleveland Park</v>
      </c>
      <c r="D4124" s="1">
        <v>1075</v>
      </c>
      <c r="E4124" t="s">
        <v>15</v>
      </c>
      <c r="F4124" t="s">
        <v>15</v>
      </c>
      <c r="G4124">
        <v>1</v>
      </c>
      <c r="H4124" s="1">
        <f t="shared" si="129"/>
        <v>1075</v>
      </c>
      <c r="I4124" t="s">
        <v>8</v>
      </c>
      <c r="J4124" t="s">
        <v>78</v>
      </c>
    </row>
    <row r="4125" spans="1:10" x14ac:dyDescent="0.25">
      <c r="A4125" t="s">
        <v>62</v>
      </c>
      <c r="B4125" t="s">
        <v>154</v>
      </c>
      <c r="C4125" t="str">
        <f t="shared" si="128"/>
        <v>Twinbrook -- Columbia Heights</v>
      </c>
      <c r="D4125" s="1">
        <v>320</v>
      </c>
      <c r="E4125" t="s">
        <v>15</v>
      </c>
      <c r="F4125" t="s">
        <v>7</v>
      </c>
      <c r="G4125">
        <v>2</v>
      </c>
      <c r="H4125" s="1">
        <f t="shared" si="129"/>
        <v>640</v>
      </c>
      <c r="I4125" t="s">
        <v>8</v>
      </c>
      <c r="J4125" t="s">
        <v>78</v>
      </c>
    </row>
    <row r="4126" spans="1:10" x14ac:dyDescent="0.25">
      <c r="A4126" t="s">
        <v>62</v>
      </c>
      <c r="B4126" t="s">
        <v>270</v>
      </c>
      <c r="C4126" t="str">
        <f t="shared" si="128"/>
        <v>Twinbrook -- Dupont Circle</v>
      </c>
      <c r="D4126" s="1">
        <v>8321</v>
      </c>
      <c r="E4126" t="s">
        <v>15</v>
      </c>
      <c r="F4126" t="s">
        <v>15</v>
      </c>
      <c r="G4126">
        <v>1</v>
      </c>
      <c r="H4126" s="1">
        <f t="shared" si="129"/>
        <v>8321</v>
      </c>
      <c r="I4126" t="s">
        <v>8</v>
      </c>
      <c r="J4126" t="s">
        <v>78</v>
      </c>
    </row>
    <row r="4127" spans="1:10" x14ac:dyDescent="0.25">
      <c r="A4127" t="s">
        <v>62</v>
      </c>
      <c r="B4127" t="s">
        <v>272</v>
      </c>
      <c r="C4127" t="str">
        <f t="shared" si="128"/>
        <v>Twinbrook -- Eastern Market</v>
      </c>
      <c r="D4127" s="1">
        <v>342</v>
      </c>
      <c r="E4127" t="s">
        <v>15</v>
      </c>
      <c r="F4127" t="s">
        <v>23</v>
      </c>
      <c r="G4127">
        <v>2</v>
      </c>
      <c r="H4127" s="1">
        <f t="shared" si="129"/>
        <v>684</v>
      </c>
      <c r="I4127" t="s">
        <v>8</v>
      </c>
      <c r="J4127" t="s">
        <v>78</v>
      </c>
    </row>
    <row r="4128" spans="1:10" x14ac:dyDescent="0.25">
      <c r="A4128" t="s">
        <v>62</v>
      </c>
      <c r="B4128" t="s">
        <v>275</v>
      </c>
      <c r="C4128" t="str">
        <f t="shared" si="128"/>
        <v>Twinbrook -- Farragut North</v>
      </c>
      <c r="D4128" s="1">
        <v>11025</v>
      </c>
      <c r="E4128" t="s">
        <v>15</v>
      </c>
      <c r="F4128" t="s">
        <v>15</v>
      </c>
      <c r="G4128">
        <v>1</v>
      </c>
      <c r="H4128" s="1">
        <f t="shared" si="129"/>
        <v>11025</v>
      </c>
      <c r="I4128" t="s">
        <v>8</v>
      </c>
      <c r="J4128" t="s">
        <v>78</v>
      </c>
    </row>
    <row r="4129" spans="1:10" x14ac:dyDescent="0.25">
      <c r="A4129" t="s">
        <v>62</v>
      </c>
      <c r="B4129" t="s">
        <v>276</v>
      </c>
      <c r="C4129" t="str">
        <f t="shared" si="128"/>
        <v>Twinbrook -- Farragut West</v>
      </c>
      <c r="D4129" s="1">
        <v>160</v>
      </c>
      <c r="E4129" t="s">
        <v>15</v>
      </c>
      <c r="F4129" t="s">
        <v>23</v>
      </c>
      <c r="G4129">
        <v>2</v>
      </c>
      <c r="H4129" s="1">
        <f t="shared" si="129"/>
        <v>320</v>
      </c>
      <c r="I4129" t="s">
        <v>8</v>
      </c>
      <c r="J4129" t="s">
        <v>78</v>
      </c>
    </row>
    <row r="4130" spans="1:10" x14ac:dyDescent="0.25">
      <c r="A4130" t="s">
        <v>62</v>
      </c>
      <c r="B4130" t="s">
        <v>277</v>
      </c>
      <c r="C4130" t="str">
        <f t="shared" si="128"/>
        <v>Twinbrook -- Federal Center SW</v>
      </c>
      <c r="D4130" s="1">
        <v>1079</v>
      </c>
      <c r="E4130" t="s">
        <v>15</v>
      </c>
      <c r="F4130" t="s">
        <v>23</v>
      </c>
      <c r="G4130">
        <v>2</v>
      </c>
      <c r="H4130" s="1">
        <f t="shared" si="129"/>
        <v>2158</v>
      </c>
      <c r="I4130" t="s">
        <v>8</v>
      </c>
      <c r="J4130" t="s">
        <v>78</v>
      </c>
    </row>
    <row r="4131" spans="1:10" x14ac:dyDescent="0.25">
      <c r="A4131" t="s">
        <v>62</v>
      </c>
      <c r="B4131" t="s">
        <v>278</v>
      </c>
      <c r="C4131" t="str">
        <f t="shared" si="128"/>
        <v>Twinbrook -- Federal Triangle</v>
      </c>
      <c r="D4131" s="1">
        <v>808</v>
      </c>
      <c r="E4131" t="s">
        <v>15</v>
      </c>
      <c r="F4131" t="s">
        <v>23</v>
      </c>
      <c r="G4131">
        <v>2</v>
      </c>
      <c r="H4131" s="1">
        <f t="shared" si="129"/>
        <v>1616</v>
      </c>
      <c r="I4131" t="s">
        <v>8</v>
      </c>
      <c r="J4131" t="s">
        <v>78</v>
      </c>
    </row>
    <row r="4132" spans="1:10" x14ac:dyDescent="0.25">
      <c r="A4132" t="s">
        <v>62</v>
      </c>
      <c r="B4132" t="s">
        <v>279</v>
      </c>
      <c r="C4132" t="str">
        <f t="shared" si="128"/>
        <v>Twinbrook -- Foggy Bottom</v>
      </c>
      <c r="D4132" s="1">
        <v>1246</v>
      </c>
      <c r="E4132" t="s">
        <v>15</v>
      </c>
      <c r="F4132" t="s">
        <v>23</v>
      </c>
      <c r="G4132">
        <v>2</v>
      </c>
      <c r="H4132" s="1">
        <f t="shared" si="129"/>
        <v>2492</v>
      </c>
      <c r="I4132" t="s">
        <v>8</v>
      </c>
      <c r="J4132" t="s">
        <v>78</v>
      </c>
    </row>
    <row r="4133" spans="1:10" x14ac:dyDescent="0.25">
      <c r="A4133" t="s">
        <v>62</v>
      </c>
      <c r="B4133" t="s">
        <v>120</v>
      </c>
      <c r="C4133" t="str">
        <f t="shared" si="128"/>
        <v>Twinbrook -- Gallery Place-Chinatown</v>
      </c>
      <c r="D4133" s="1">
        <v>4006</v>
      </c>
      <c r="E4133" t="s">
        <v>15</v>
      </c>
      <c r="F4133" t="s">
        <v>117</v>
      </c>
      <c r="G4133">
        <v>1</v>
      </c>
      <c r="H4133" s="1">
        <f t="shared" si="129"/>
        <v>4006</v>
      </c>
      <c r="I4133" t="s">
        <v>8</v>
      </c>
      <c r="J4133" t="s">
        <v>78</v>
      </c>
    </row>
    <row r="4134" spans="1:10" x14ac:dyDescent="0.25">
      <c r="A4134" t="s">
        <v>62</v>
      </c>
      <c r="B4134" t="s">
        <v>121</v>
      </c>
      <c r="C4134" t="str">
        <f t="shared" si="128"/>
        <v>Twinbrook -- Georgia Avenue-Petworth</v>
      </c>
      <c r="D4134" s="1">
        <v>236</v>
      </c>
      <c r="E4134" t="s">
        <v>15</v>
      </c>
      <c r="F4134" t="s">
        <v>7</v>
      </c>
      <c r="G4134">
        <v>2</v>
      </c>
      <c r="H4134" s="1">
        <f t="shared" si="129"/>
        <v>472</v>
      </c>
      <c r="I4134" t="s">
        <v>8</v>
      </c>
      <c r="J4134" t="s">
        <v>78</v>
      </c>
    </row>
    <row r="4135" spans="1:10" x14ac:dyDescent="0.25">
      <c r="A4135" t="s">
        <v>62</v>
      </c>
      <c r="B4135" t="s">
        <v>128</v>
      </c>
      <c r="C4135" t="str">
        <f t="shared" si="128"/>
        <v>Twinbrook -- Judiciary Square</v>
      </c>
      <c r="D4135" s="1">
        <v>1709</v>
      </c>
      <c r="E4135" t="s">
        <v>15</v>
      </c>
      <c r="F4135" t="s">
        <v>15</v>
      </c>
      <c r="G4135">
        <v>1</v>
      </c>
      <c r="H4135" s="1">
        <f t="shared" si="129"/>
        <v>1709</v>
      </c>
      <c r="I4135" t="s">
        <v>8</v>
      </c>
      <c r="J4135" t="s">
        <v>78</v>
      </c>
    </row>
    <row r="4136" spans="1:10" x14ac:dyDescent="0.25">
      <c r="A4136" t="s">
        <v>62</v>
      </c>
      <c r="B4136" t="s">
        <v>132</v>
      </c>
      <c r="C4136" t="str">
        <f t="shared" si="128"/>
        <v>Twinbrook -- L'Enfant Plaza</v>
      </c>
      <c r="D4136" s="1">
        <v>1404</v>
      </c>
      <c r="E4136" t="s">
        <v>15</v>
      </c>
      <c r="F4136" t="s">
        <v>133</v>
      </c>
      <c r="G4136">
        <v>2</v>
      </c>
      <c r="H4136" s="1">
        <f t="shared" si="129"/>
        <v>2808</v>
      </c>
      <c r="I4136" t="s">
        <v>8</v>
      </c>
      <c r="J4136" t="s">
        <v>78</v>
      </c>
    </row>
    <row r="4137" spans="1:10" x14ac:dyDescent="0.25">
      <c r="A4137" t="s">
        <v>62</v>
      </c>
      <c r="B4137" t="s">
        <v>181</v>
      </c>
      <c r="C4137" t="str">
        <f t="shared" si="128"/>
        <v>Twinbrook -- McPherson Square</v>
      </c>
      <c r="D4137" s="1">
        <v>503</v>
      </c>
      <c r="E4137" t="s">
        <v>15</v>
      </c>
      <c r="F4137" t="s">
        <v>23</v>
      </c>
      <c r="G4137">
        <v>2</v>
      </c>
      <c r="H4137" s="1">
        <f t="shared" si="129"/>
        <v>1006</v>
      </c>
      <c r="I4137" t="s">
        <v>8</v>
      </c>
      <c r="J4137" t="s">
        <v>78</v>
      </c>
    </row>
    <row r="4138" spans="1:10" x14ac:dyDescent="0.25">
      <c r="A4138" t="s">
        <v>62</v>
      </c>
      <c r="B4138" t="s">
        <v>183</v>
      </c>
      <c r="C4138" t="str">
        <f t="shared" si="128"/>
        <v>Twinbrook -- Metro Center</v>
      </c>
      <c r="D4138" s="1">
        <v>6013</v>
      </c>
      <c r="E4138" t="s">
        <v>15</v>
      </c>
      <c r="F4138" t="s">
        <v>184</v>
      </c>
      <c r="G4138">
        <v>1</v>
      </c>
      <c r="H4138" s="1">
        <f t="shared" si="129"/>
        <v>6013</v>
      </c>
      <c r="I4138" t="s">
        <v>8</v>
      </c>
      <c r="J4138" t="s">
        <v>78</v>
      </c>
    </row>
    <row r="4139" spans="1:10" x14ac:dyDescent="0.25">
      <c r="A4139" t="s">
        <v>62</v>
      </c>
      <c r="B4139" t="s">
        <v>249</v>
      </c>
      <c r="C4139" t="str">
        <f t="shared" si="128"/>
        <v>Twinbrook -- Mt. Vernon Square-UDC</v>
      </c>
      <c r="D4139" s="1">
        <v>281</v>
      </c>
      <c r="E4139" t="s">
        <v>15</v>
      </c>
      <c r="F4139" t="s">
        <v>7</v>
      </c>
      <c r="G4139">
        <v>2</v>
      </c>
      <c r="H4139" s="1">
        <f t="shared" si="129"/>
        <v>562</v>
      </c>
      <c r="I4139" t="s">
        <v>8</v>
      </c>
      <c r="J4139" t="s">
        <v>78</v>
      </c>
    </row>
    <row r="4140" spans="1:10" x14ac:dyDescent="0.25">
      <c r="A4140" t="s">
        <v>62</v>
      </c>
      <c r="B4140" t="s">
        <v>250</v>
      </c>
      <c r="C4140" t="str">
        <f t="shared" si="128"/>
        <v>Twinbrook -- Navy Yard</v>
      </c>
      <c r="D4140" s="1">
        <v>705</v>
      </c>
      <c r="E4140" t="s">
        <v>15</v>
      </c>
      <c r="F4140" t="s">
        <v>4</v>
      </c>
      <c r="G4140">
        <v>2</v>
      </c>
      <c r="H4140" s="1">
        <f t="shared" si="129"/>
        <v>1410</v>
      </c>
      <c r="I4140" t="s">
        <v>8</v>
      </c>
      <c r="J4140" t="s">
        <v>78</v>
      </c>
    </row>
    <row r="4141" spans="1:10" x14ac:dyDescent="0.25">
      <c r="A4141" t="s">
        <v>62</v>
      </c>
      <c r="B4141" t="s">
        <v>155</v>
      </c>
      <c r="C4141" t="str">
        <f t="shared" si="128"/>
        <v>Twinbrook -- New York Ave</v>
      </c>
      <c r="D4141" s="1">
        <v>743</v>
      </c>
      <c r="E4141" t="s">
        <v>15</v>
      </c>
      <c r="F4141" t="s">
        <v>15</v>
      </c>
      <c r="G4141">
        <v>1</v>
      </c>
      <c r="H4141" s="1">
        <f t="shared" si="129"/>
        <v>743</v>
      </c>
      <c r="I4141" t="s">
        <v>8</v>
      </c>
      <c r="J4141" t="s">
        <v>78</v>
      </c>
    </row>
    <row r="4142" spans="1:10" x14ac:dyDescent="0.25">
      <c r="A4142" t="s">
        <v>62</v>
      </c>
      <c r="B4142" t="s">
        <v>158</v>
      </c>
      <c r="C4142" t="str">
        <f t="shared" si="128"/>
        <v>Twinbrook -- Potomac Avenue</v>
      </c>
      <c r="D4142" s="1">
        <v>123</v>
      </c>
      <c r="E4142" t="s">
        <v>15</v>
      </c>
      <c r="F4142" t="s">
        <v>23</v>
      </c>
      <c r="G4142">
        <v>2</v>
      </c>
      <c r="H4142" s="1">
        <f t="shared" si="129"/>
        <v>246</v>
      </c>
      <c r="I4142" t="s">
        <v>8</v>
      </c>
      <c r="J4142" t="s">
        <v>78</v>
      </c>
    </row>
    <row r="4143" spans="1:10" x14ac:dyDescent="0.25">
      <c r="A4143" t="s">
        <v>62</v>
      </c>
      <c r="B4143" t="s">
        <v>165</v>
      </c>
      <c r="C4143" t="str">
        <f t="shared" si="128"/>
        <v>Twinbrook -- Shaw-Howard University</v>
      </c>
      <c r="D4143" s="1">
        <v>389</v>
      </c>
      <c r="E4143" t="s">
        <v>15</v>
      </c>
      <c r="F4143" t="s">
        <v>7</v>
      </c>
      <c r="G4143">
        <v>2</v>
      </c>
      <c r="H4143" s="1">
        <f t="shared" si="129"/>
        <v>778</v>
      </c>
      <c r="I4143" t="s">
        <v>8</v>
      </c>
      <c r="J4143" t="s">
        <v>78</v>
      </c>
    </row>
    <row r="4144" spans="1:10" x14ac:dyDescent="0.25">
      <c r="A4144" t="s">
        <v>62</v>
      </c>
      <c r="B4144" t="s">
        <v>167</v>
      </c>
      <c r="C4144" t="str">
        <f t="shared" si="128"/>
        <v>Twinbrook -- Smithsonian</v>
      </c>
      <c r="D4144" s="1">
        <v>1920</v>
      </c>
      <c r="E4144" t="s">
        <v>15</v>
      </c>
      <c r="F4144" t="s">
        <v>23</v>
      </c>
      <c r="G4144">
        <v>2</v>
      </c>
      <c r="H4144" s="1">
        <f t="shared" si="129"/>
        <v>3840</v>
      </c>
      <c r="I4144" t="s">
        <v>8</v>
      </c>
      <c r="J4144" t="s">
        <v>78</v>
      </c>
    </row>
    <row r="4145" spans="1:10" x14ac:dyDescent="0.25">
      <c r="A4145" t="s">
        <v>62</v>
      </c>
      <c r="B4145" t="s">
        <v>170</v>
      </c>
      <c r="C4145" t="str">
        <f t="shared" si="128"/>
        <v>Twinbrook -- Stadium-Armory</v>
      </c>
      <c r="D4145" s="1">
        <v>179</v>
      </c>
      <c r="E4145" t="s">
        <v>15</v>
      </c>
      <c r="F4145" t="s">
        <v>23</v>
      </c>
      <c r="G4145">
        <v>2</v>
      </c>
      <c r="H4145" s="1">
        <f t="shared" si="129"/>
        <v>358</v>
      </c>
      <c r="I4145" t="s">
        <v>8</v>
      </c>
      <c r="J4145" t="s">
        <v>78</v>
      </c>
    </row>
    <row r="4146" spans="1:10" x14ac:dyDescent="0.25">
      <c r="A4146" t="s">
        <v>62</v>
      </c>
      <c r="B4146" t="s">
        <v>61</v>
      </c>
      <c r="C4146" t="str">
        <f t="shared" si="128"/>
        <v>Twinbrook -- Tenleytown-AU</v>
      </c>
      <c r="D4146" s="1">
        <v>3273</v>
      </c>
      <c r="E4146" t="s">
        <v>15</v>
      </c>
      <c r="F4146" t="s">
        <v>15</v>
      </c>
      <c r="G4146">
        <v>1</v>
      </c>
      <c r="H4146" s="1">
        <f t="shared" si="129"/>
        <v>3273</v>
      </c>
      <c r="I4146" t="s">
        <v>8</v>
      </c>
      <c r="J4146" t="s">
        <v>78</v>
      </c>
    </row>
    <row r="4147" spans="1:10" x14ac:dyDescent="0.25">
      <c r="A4147" t="s">
        <v>62</v>
      </c>
      <c r="B4147" t="s">
        <v>64</v>
      </c>
      <c r="C4147" t="str">
        <f t="shared" si="128"/>
        <v>Twinbrook -- U Street-Cardozo</v>
      </c>
      <c r="D4147" s="1">
        <v>455</v>
      </c>
      <c r="E4147" t="s">
        <v>15</v>
      </c>
      <c r="F4147" t="s">
        <v>7</v>
      </c>
      <c r="G4147">
        <v>2</v>
      </c>
      <c r="H4147" s="1">
        <f t="shared" si="129"/>
        <v>910</v>
      </c>
      <c r="I4147" t="s">
        <v>8</v>
      </c>
      <c r="J4147" t="s">
        <v>78</v>
      </c>
    </row>
    <row r="4148" spans="1:10" x14ac:dyDescent="0.25">
      <c r="A4148" t="s">
        <v>62</v>
      </c>
      <c r="B4148" t="s">
        <v>65</v>
      </c>
      <c r="C4148" t="str">
        <f t="shared" si="128"/>
        <v>Twinbrook -- Union Station</v>
      </c>
      <c r="D4148" s="1">
        <v>3992</v>
      </c>
      <c r="E4148" t="s">
        <v>15</v>
      </c>
      <c r="F4148" t="s">
        <v>15</v>
      </c>
      <c r="G4148">
        <v>1</v>
      </c>
      <c r="H4148" s="1">
        <f t="shared" si="129"/>
        <v>3992</v>
      </c>
      <c r="I4148" t="s">
        <v>8</v>
      </c>
      <c r="J4148" t="s">
        <v>78</v>
      </c>
    </row>
    <row r="4149" spans="1:10" x14ac:dyDescent="0.25">
      <c r="A4149" t="s">
        <v>62</v>
      </c>
      <c r="B4149" t="s">
        <v>199</v>
      </c>
      <c r="C4149" t="str">
        <f t="shared" si="128"/>
        <v>Twinbrook -- Van Ness-UDC</v>
      </c>
      <c r="D4149" s="1">
        <v>1306</v>
      </c>
      <c r="E4149" t="s">
        <v>15</v>
      </c>
      <c r="F4149" t="s">
        <v>15</v>
      </c>
      <c r="G4149">
        <v>1</v>
      </c>
      <c r="H4149" s="1">
        <f t="shared" si="129"/>
        <v>1306</v>
      </c>
      <c r="I4149" t="s">
        <v>8</v>
      </c>
      <c r="J4149" t="s">
        <v>78</v>
      </c>
    </row>
    <row r="4150" spans="1:10" x14ac:dyDescent="0.25">
      <c r="A4150" t="s">
        <v>62</v>
      </c>
      <c r="B4150" t="s">
        <v>202</v>
      </c>
      <c r="C4150" t="str">
        <f t="shared" si="128"/>
        <v>Twinbrook -- Waterfront</v>
      </c>
      <c r="D4150" s="1">
        <v>187</v>
      </c>
      <c r="E4150" t="s">
        <v>15</v>
      </c>
      <c r="F4150" t="s">
        <v>7</v>
      </c>
      <c r="G4150">
        <v>2</v>
      </c>
      <c r="H4150" s="1">
        <f t="shared" si="129"/>
        <v>374</v>
      </c>
      <c r="I4150" t="s">
        <v>8</v>
      </c>
      <c r="J4150" t="s">
        <v>78</v>
      </c>
    </row>
    <row r="4151" spans="1:10" x14ac:dyDescent="0.25">
      <c r="A4151" t="s">
        <v>62</v>
      </c>
      <c r="B4151" t="s">
        <v>91</v>
      </c>
      <c r="C4151" t="str">
        <f t="shared" si="128"/>
        <v>Twinbrook -- Woodley Park-Zoo</v>
      </c>
      <c r="D4151" s="1">
        <v>2314</v>
      </c>
      <c r="E4151" t="s">
        <v>15</v>
      </c>
      <c r="F4151" t="s">
        <v>15</v>
      </c>
      <c r="G4151">
        <v>1</v>
      </c>
      <c r="H4151" s="1">
        <f t="shared" si="129"/>
        <v>2314</v>
      </c>
      <c r="I4151" t="s">
        <v>8</v>
      </c>
      <c r="J4151" t="s">
        <v>78</v>
      </c>
    </row>
    <row r="4152" spans="1:10" x14ac:dyDescent="0.25">
      <c r="A4152" t="s">
        <v>63</v>
      </c>
      <c r="B4152" t="s">
        <v>6</v>
      </c>
      <c r="C4152" t="str">
        <f t="shared" si="128"/>
        <v>Tysons Corner -- Archives-Navy Memorial</v>
      </c>
      <c r="D4152" s="1">
        <v>78</v>
      </c>
      <c r="E4152" t="s">
        <v>125</v>
      </c>
      <c r="F4152" t="s">
        <v>7</v>
      </c>
      <c r="G4152">
        <v>2</v>
      </c>
      <c r="H4152" s="1">
        <f t="shared" si="129"/>
        <v>156</v>
      </c>
      <c r="I4152" t="s">
        <v>8</v>
      </c>
      <c r="J4152" t="s">
        <v>78</v>
      </c>
    </row>
    <row r="4153" spans="1:10" x14ac:dyDescent="0.25">
      <c r="A4153" t="s">
        <v>63</v>
      </c>
      <c r="B4153" t="s">
        <v>22</v>
      </c>
      <c r="C4153" t="str">
        <f t="shared" si="128"/>
        <v>Tysons Corner -- Capitol South</v>
      </c>
      <c r="D4153" s="1">
        <v>526</v>
      </c>
      <c r="E4153" t="s">
        <v>125</v>
      </c>
      <c r="F4153" t="s">
        <v>23</v>
      </c>
      <c r="G4153">
        <v>1</v>
      </c>
      <c r="H4153" s="1">
        <f t="shared" si="129"/>
        <v>526</v>
      </c>
      <c r="I4153" t="s">
        <v>8</v>
      </c>
      <c r="J4153" t="s">
        <v>78</v>
      </c>
    </row>
    <row r="4154" spans="1:10" x14ac:dyDescent="0.25">
      <c r="A4154" t="s">
        <v>63</v>
      </c>
      <c r="B4154" t="s">
        <v>27</v>
      </c>
      <c r="C4154" t="str">
        <f t="shared" si="128"/>
        <v>Tysons Corner -- Cleveland Park</v>
      </c>
      <c r="D4154" s="1">
        <v>191</v>
      </c>
      <c r="E4154" t="s">
        <v>125</v>
      </c>
      <c r="F4154" t="s">
        <v>15</v>
      </c>
      <c r="G4154">
        <v>2</v>
      </c>
      <c r="H4154" s="1">
        <f t="shared" si="129"/>
        <v>382</v>
      </c>
      <c r="I4154" t="s">
        <v>8</v>
      </c>
      <c r="J4154" t="s">
        <v>78</v>
      </c>
    </row>
    <row r="4155" spans="1:10" x14ac:dyDescent="0.25">
      <c r="A4155" t="s">
        <v>63</v>
      </c>
      <c r="B4155" t="s">
        <v>154</v>
      </c>
      <c r="C4155" t="str">
        <f t="shared" si="128"/>
        <v>Tysons Corner -- Columbia Heights</v>
      </c>
      <c r="D4155" s="1">
        <v>683</v>
      </c>
      <c r="E4155" t="s">
        <v>125</v>
      </c>
      <c r="F4155" t="s">
        <v>7</v>
      </c>
      <c r="G4155">
        <v>2</v>
      </c>
      <c r="H4155" s="1">
        <f t="shared" si="129"/>
        <v>1366</v>
      </c>
      <c r="I4155" t="s">
        <v>8</v>
      </c>
      <c r="J4155" t="s">
        <v>78</v>
      </c>
    </row>
    <row r="4156" spans="1:10" x14ac:dyDescent="0.25">
      <c r="A4156" t="s">
        <v>63</v>
      </c>
      <c r="B4156" t="s">
        <v>270</v>
      </c>
      <c r="C4156" t="str">
        <f t="shared" si="128"/>
        <v>Tysons Corner -- Dupont Circle</v>
      </c>
      <c r="D4156" s="1">
        <v>897</v>
      </c>
      <c r="E4156" t="s">
        <v>125</v>
      </c>
      <c r="F4156" t="s">
        <v>15</v>
      </c>
      <c r="G4156">
        <v>2</v>
      </c>
      <c r="H4156" s="1">
        <f t="shared" si="129"/>
        <v>1794</v>
      </c>
      <c r="I4156" t="s">
        <v>8</v>
      </c>
      <c r="J4156" t="s">
        <v>78</v>
      </c>
    </row>
    <row r="4157" spans="1:10" x14ac:dyDescent="0.25">
      <c r="A4157" t="s">
        <v>63</v>
      </c>
      <c r="B4157" t="s">
        <v>272</v>
      </c>
      <c r="C4157" t="str">
        <f t="shared" si="128"/>
        <v>Tysons Corner -- Eastern Market</v>
      </c>
      <c r="D4157" s="1">
        <v>587</v>
      </c>
      <c r="E4157" t="s">
        <v>125</v>
      </c>
      <c r="F4157" t="s">
        <v>23</v>
      </c>
      <c r="G4157">
        <v>1</v>
      </c>
      <c r="H4157" s="1">
        <f t="shared" si="129"/>
        <v>587</v>
      </c>
      <c r="I4157" t="s">
        <v>8</v>
      </c>
      <c r="J4157" t="s">
        <v>78</v>
      </c>
    </row>
    <row r="4158" spans="1:10" x14ac:dyDescent="0.25">
      <c r="A4158" t="s">
        <v>63</v>
      </c>
      <c r="B4158" t="s">
        <v>275</v>
      </c>
      <c r="C4158" t="str">
        <f t="shared" si="128"/>
        <v>Tysons Corner -- Farragut North</v>
      </c>
      <c r="D4158" s="1">
        <v>95</v>
      </c>
      <c r="E4158" t="s">
        <v>125</v>
      </c>
      <c r="F4158" t="s">
        <v>15</v>
      </c>
      <c r="G4158">
        <v>2</v>
      </c>
      <c r="H4158" s="1">
        <f t="shared" si="129"/>
        <v>190</v>
      </c>
      <c r="I4158" t="s">
        <v>8</v>
      </c>
      <c r="J4158" t="s">
        <v>78</v>
      </c>
    </row>
    <row r="4159" spans="1:10" x14ac:dyDescent="0.25">
      <c r="A4159" t="s">
        <v>63</v>
      </c>
      <c r="B4159" t="s">
        <v>276</v>
      </c>
      <c r="C4159" t="str">
        <f t="shared" si="128"/>
        <v>Tysons Corner -- Farragut West</v>
      </c>
      <c r="D4159" s="1">
        <v>3292</v>
      </c>
      <c r="E4159" t="s">
        <v>125</v>
      </c>
      <c r="F4159" t="s">
        <v>23</v>
      </c>
      <c r="G4159">
        <v>1</v>
      </c>
      <c r="H4159" s="1">
        <f t="shared" si="129"/>
        <v>3292</v>
      </c>
      <c r="I4159" t="s">
        <v>8</v>
      </c>
      <c r="J4159" t="s">
        <v>78</v>
      </c>
    </row>
    <row r="4160" spans="1:10" x14ac:dyDescent="0.25">
      <c r="A4160" t="s">
        <v>63</v>
      </c>
      <c r="B4160" t="s">
        <v>277</v>
      </c>
      <c r="C4160" t="str">
        <f t="shared" si="128"/>
        <v>Tysons Corner -- Federal Center SW</v>
      </c>
      <c r="D4160" s="1">
        <v>332</v>
      </c>
      <c r="E4160" t="s">
        <v>125</v>
      </c>
      <c r="F4160" t="s">
        <v>23</v>
      </c>
      <c r="G4160">
        <v>1</v>
      </c>
      <c r="H4160" s="1">
        <f t="shared" si="129"/>
        <v>332</v>
      </c>
      <c r="I4160" t="s">
        <v>8</v>
      </c>
      <c r="J4160" t="s">
        <v>78</v>
      </c>
    </row>
    <row r="4161" spans="1:10" x14ac:dyDescent="0.25">
      <c r="A4161" t="s">
        <v>63</v>
      </c>
      <c r="B4161" t="s">
        <v>278</v>
      </c>
      <c r="C4161" t="str">
        <f t="shared" si="128"/>
        <v>Tysons Corner -- Federal Triangle</v>
      </c>
      <c r="D4161" s="1">
        <v>699</v>
      </c>
      <c r="E4161" t="s">
        <v>125</v>
      </c>
      <c r="F4161" t="s">
        <v>23</v>
      </c>
      <c r="G4161">
        <v>1</v>
      </c>
      <c r="H4161" s="1">
        <f t="shared" si="129"/>
        <v>699</v>
      </c>
      <c r="I4161" t="s">
        <v>8</v>
      </c>
      <c r="J4161" t="s">
        <v>78</v>
      </c>
    </row>
    <row r="4162" spans="1:10" x14ac:dyDescent="0.25">
      <c r="A4162" t="s">
        <v>63</v>
      </c>
      <c r="B4162" t="s">
        <v>279</v>
      </c>
      <c r="C4162" t="str">
        <f t="shared" ref="C4162:C4225" si="130">(A4162&amp;" -- "&amp;B4162)</f>
        <v>Tysons Corner -- Foggy Bottom</v>
      </c>
      <c r="D4162" s="1">
        <v>4220</v>
      </c>
      <c r="E4162" t="s">
        <v>125</v>
      </c>
      <c r="F4162" t="s">
        <v>23</v>
      </c>
      <c r="G4162">
        <v>1</v>
      </c>
      <c r="H4162" s="1">
        <f t="shared" ref="H4162:H4225" si="131">D4162*G4162</f>
        <v>4220</v>
      </c>
      <c r="I4162" t="s">
        <v>8</v>
      </c>
      <c r="J4162" t="s">
        <v>78</v>
      </c>
    </row>
    <row r="4163" spans="1:10" x14ac:dyDescent="0.25">
      <c r="A4163" t="s">
        <v>63</v>
      </c>
      <c r="B4163" t="s">
        <v>120</v>
      </c>
      <c r="C4163" t="str">
        <f t="shared" si="130"/>
        <v>Tysons Corner -- Gallery Place-Chinatown</v>
      </c>
      <c r="D4163" s="1">
        <v>982</v>
      </c>
      <c r="E4163" t="s">
        <v>125</v>
      </c>
      <c r="F4163" t="s">
        <v>117</v>
      </c>
      <c r="G4163">
        <v>2</v>
      </c>
      <c r="H4163" s="1">
        <f t="shared" si="131"/>
        <v>1964</v>
      </c>
      <c r="I4163" t="s">
        <v>8</v>
      </c>
      <c r="J4163" t="s">
        <v>78</v>
      </c>
    </row>
    <row r="4164" spans="1:10" x14ac:dyDescent="0.25">
      <c r="A4164" t="s">
        <v>63</v>
      </c>
      <c r="B4164" t="s">
        <v>121</v>
      </c>
      <c r="C4164" t="str">
        <f t="shared" si="130"/>
        <v>Tysons Corner -- Georgia Avenue-Petworth</v>
      </c>
      <c r="D4164" s="1">
        <v>333</v>
      </c>
      <c r="E4164" t="s">
        <v>125</v>
      </c>
      <c r="F4164" t="s">
        <v>7</v>
      </c>
      <c r="G4164">
        <v>2</v>
      </c>
      <c r="H4164" s="1">
        <f t="shared" si="131"/>
        <v>666</v>
      </c>
      <c r="I4164" t="s">
        <v>8</v>
      </c>
      <c r="J4164" t="s">
        <v>78</v>
      </c>
    </row>
    <row r="4165" spans="1:10" x14ac:dyDescent="0.25">
      <c r="A4165" t="s">
        <v>63</v>
      </c>
      <c r="B4165" t="s">
        <v>128</v>
      </c>
      <c r="C4165" t="str">
        <f t="shared" si="130"/>
        <v>Tysons Corner -- Judiciary Square</v>
      </c>
      <c r="D4165" s="1">
        <v>290</v>
      </c>
      <c r="E4165" t="s">
        <v>125</v>
      </c>
      <c r="F4165" t="s">
        <v>15</v>
      </c>
      <c r="G4165">
        <v>2</v>
      </c>
      <c r="H4165" s="1">
        <f t="shared" si="131"/>
        <v>580</v>
      </c>
      <c r="I4165" t="s">
        <v>8</v>
      </c>
      <c r="J4165" t="s">
        <v>78</v>
      </c>
    </row>
    <row r="4166" spans="1:10" x14ac:dyDescent="0.25">
      <c r="A4166" t="s">
        <v>63</v>
      </c>
      <c r="B4166" t="s">
        <v>132</v>
      </c>
      <c r="C4166" t="str">
        <f t="shared" si="130"/>
        <v>Tysons Corner -- L'Enfant Plaza</v>
      </c>
      <c r="D4166" s="1">
        <v>674</v>
      </c>
      <c r="E4166" t="s">
        <v>125</v>
      </c>
      <c r="F4166" t="s">
        <v>133</v>
      </c>
      <c r="G4166">
        <v>1</v>
      </c>
      <c r="H4166" s="1">
        <f t="shared" si="131"/>
        <v>674</v>
      </c>
      <c r="I4166" t="s">
        <v>8</v>
      </c>
      <c r="J4166" t="s">
        <v>78</v>
      </c>
    </row>
    <row r="4167" spans="1:10" x14ac:dyDescent="0.25">
      <c r="A4167" t="s">
        <v>63</v>
      </c>
      <c r="B4167" t="s">
        <v>181</v>
      </c>
      <c r="C4167" t="str">
        <f t="shared" si="130"/>
        <v>Tysons Corner -- McPherson Square</v>
      </c>
      <c r="D4167" s="1">
        <v>3155</v>
      </c>
      <c r="E4167" t="s">
        <v>125</v>
      </c>
      <c r="F4167" t="s">
        <v>23</v>
      </c>
      <c r="G4167">
        <v>1</v>
      </c>
      <c r="H4167" s="1">
        <f t="shared" si="131"/>
        <v>3155</v>
      </c>
      <c r="I4167" t="s">
        <v>8</v>
      </c>
      <c r="J4167" t="s">
        <v>78</v>
      </c>
    </row>
    <row r="4168" spans="1:10" x14ac:dyDescent="0.25">
      <c r="A4168" t="s">
        <v>63</v>
      </c>
      <c r="B4168" t="s">
        <v>183</v>
      </c>
      <c r="C4168" t="str">
        <f t="shared" si="130"/>
        <v>Tysons Corner -- Metro Center</v>
      </c>
      <c r="D4168" s="1">
        <v>3087</v>
      </c>
      <c r="E4168" t="s">
        <v>125</v>
      </c>
      <c r="F4168" t="s">
        <v>184</v>
      </c>
      <c r="G4168">
        <v>1</v>
      </c>
      <c r="H4168" s="1">
        <f t="shared" si="131"/>
        <v>3087</v>
      </c>
      <c r="I4168" t="s">
        <v>8</v>
      </c>
      <c r="J4168" t="s">
        <v>78</v>
      </c>
    </row>
    <row r="4169" spans="1:10" x14ac:dyDescent="0.25">
      <c r="A4169" t="s">
        <v>63</v>
      </c>
      <c r="B4169" t="s">
        <v>249</v>
      </c>
      <c r="C4169" t="str">
        <f t="shared" si="130"/>
        <v>Tysons Corner -- Mt. Vernon Square-UDC</v>
      </c>
      <c r="D4169" s="1">
        <v>230</v>
      </c>
      <c r="E4169" t="s">
        <v>125</v>
      </c>
      <c r="F4169" t="s">
        <v>7</v>
      </c>
      <c r="G4169">
        <v>2</v>
      </c>
      <c r="H4169" s="1">
        <f t="shared" si="131"/>
        <v>460</v>
      </c>
      <c r="I4169" t="s">
        <v>8</v>
      </c>
      <c r="J4169" t="s">
        <v>78</v>
      </c>
    </row>
    <row r="4170" spans="1:10" x14ac:dyDescent="0.25">
      <c r="A4170" t="s">
        <v>63</v>
      </c>
      <c r="B4170" t="s">
        <v>250</v>
      </c>
      <c r="C4170" t="str">
        <f t="shared" si="130"/>
        <v>Tysons Corner -- Navy Yard</v>
      </c>
      <c r="D4170" s="1">
        <v>419</v>
      </c>
      <c r="E4170" t="s">
        <v>125</v>
      </c>
      <c r="F4170" t="s">
        <v>4</v>
      </c>
      <c r="G4170">
        <v>2</v>
      </c>
      <c r="H4170" s="1">
        <f t="shared" si="131"/>
        <v>838</v>
      </c>
      <c r="I4170" t="s">
        <v>8</v>
      </c>
      <c r="J4170" t="s">
        <v>78</v>
      </c>
    </row>
    <row r="4171" spans="1:10" x14ac:dyDescent="0.25">
      <c r="A4171" t="s">
        <v>63</v>
      </c>
      <c r="B4171" t="s">
        <v>155</v>
      </c>
      <c r="C4171" t="str">
        <f t="shared" si="130"/>
        <v>Tysons Corner -- New York Ave</v>
      </c>
      <c r="D4171" s="1">
        <v>807</v>
      </c>
      <c r="E4171" t="s">
        <v>125</v>
      </c>
      <c r="F4171" t="s">
        <v>15</v>
      </c>
      <c r="G4171">
        <v>2</v>
      </c>
      <c r="H4171" s="1">
        <f t="shared" si="131"/>
        <v>1614</v>
      </c>
      <c r="I4171" t="s">
        <v>8</v>
      </c>
      <c r="J4171" t="s">
        <v>78</v>
      </c>
    </row>
    <row r="4172" spans="1:10" x14ac:dyDescent="0.25">
      <c r="A4172" t="s">
        <v>63</v>
      </c>
      <c r="B4172" t="s">
        <v>158</v>
      </c>
      <c r="C4172" t="str">
        <f t="shared" si="130"/>
        <v>Tysons Corner -- Potomac Avenue</v>
      </c>
      <c r="D4172" s="1">
        <v>649</v>
      </c>
      <c r="E4172" t="s">
        <v>125</v>
      </c>
      <c r="F4172" t="s">
        <v>23</v>
      </c>
      <c r="G4172">
        <v>1</v>
      </c>
      <c r="H4172" s="1">
        <f t="shared" si="131"/>
        <v>649</v>
      </c>
      <c r="I4172" t="s">
        <v>8</v>
      </c>
      <c r="J4172" t="s">
        <v>78</v>
      </c>
    </row>
    <row r="4173" spans="1:10" x14ac:dyDescent="0.25">
      <c r="A4173" t="s">
        <v>63</v>
      </c>
      <c r="B4173" t="s">
        <v>165</v>
      </c>
      <c r="C4173" t="str">
        <f t="shared" si="130"/>
        <v>Tysons Corner -- Shaw-Howard University</v>
      </c>
      <c r="D4173" s="1">
        <v>521</v>
      </c>
      <c r="E4173" t="s">
        <v>125</v>
      </c>
      <c r="F4173" t="s">
        <v>7</v>
      </c>
      <c r="G4173">
        <v>2</v>
      </c>
      <c r="H4173" s="1">
        <f t="shared" si="131"/>
        <v>1042</v>
      </c>
      <c r="I4173" t="s">
        <v>8</v>
      </c>
      <c r="J4173" t="s">
        <v>78</v>
      </c>
    </row>
    <row r="4174" spans="1:10" x14ac:dyDescent="0.25">
      <c r="A4174" t="s">
        <v>63</v>
      </c>
      <c r="B4174" t="s">
        <v>167</v>
      </c>
      <c r="C4174" t="str">
        <f t="shared" si="130"/>
        <v>Tysons Corner -- Smithsonian</v>
      </c>
      <c r="D4174" s="1">
        <v>1451</v>
      </c>
      <c r="E4174" t="s">
        <v>125</v>
      </c>
      <c r="F4174" t="s">
        <v>23</v>
      </c>
      <c r="G4174">
        <v>1</v>
      </c>
      <c r="H4174" s="1">
        <f t="shared" si="131"/>
        <v>1451</v>
      </c>
      <c r="I4174" t="s">
        <v>8</v>
      </c>
      <c r="J4174" t="s">
        <v>78</v>
      </c>
    </row>
    <row r="4175" spans="1:10" x14ac:dyDescent="0.25">
      <c r="A4175" t="s">
        <v>63</v>
      </c>
      <c r="B4175" t="s">
        <v>170</v>
      </c>
      <c r="C4175" t="str">
        <f t="shared" si="130"/>
        <v>Tysons Corner -- Stadium-Armory</v>
      </c>
      <c r="D4175" s="1">
        <v>421</v>
      </c>
      <c r="E4175" t="s">
        <v>125</v>
      </c>
      <c r="F4175" t="s">
        <v>23</v>
      </c>
      <c r="G4175">
        <v>1</v>
      </c>
      <c r="H4175" s="1">
        <f t="shared" si="131"/>
        <v>421</v>
      </c>
      <c r="I4175" t="s">
        <v>8</v>
      </c>
      <c r="J4175" t="s">
        <v>78</v>
      </c>
    </row>
    <row r="4176" spans="1:10" x14ac:dyDescent="0.25">
      <c r="A4176" t="s">
        <v>63</v>
      </c>
      <c r="B4176" t="s">
        <v>61</v>
      </c>
      <c r="C4176" t="str">
        <f t="shared" si="130"/>
        <v>Tysons Corner -- Tenleytown-AU</v>
      </c>
      <c r="D4176" s="1">
        <v>375</v>
      </c>
      <c r="E4176" t="s">
        <v>125</v>
      </c>
      <c r="F4176" t="s">
        <v>15</v>
      </c>
      <c r="G4176">
        <v>2</v>
      </c>
      <c r="H4176" s="1">
        <f t="shared" si="131"/>
        <v>750</v>
      </c>
      <c r="I4176" t="s">
        <v>8</v>
      </c>
      <c r="J4176" t="s">
        <v>78</v>
      </c>
    </row>
    <row r="4177" spans="1:10" x14ac:dyDescent="0.25">
      <c r="A4177" t="s">
        <v>63</v>
      </c>
      <c r="B4177" t="s">
        <v>64</v>
      </c>
      <c r="C4177" t="str">
        <f t="shared" si="130"/>
        <v>Tysons Corner -- U Street-Cardozo</v>
      </c>
      <c r="D4177" s="1">
        <v>590</v>
      </c>
      <c r="E4177" t="s">
        <v>125</v>
      </c>
      <c r="F4177" t="s">
        <v>7</v>
      </c>
      <c r="G4177">
        <v>2</v>
      </c>
      <c r="H4177" s="1">
        <f t="shared" si="131"/>
        <v>1180</v>
      </c>
      <c r="I4177" t="s">
        <v>8</v>
      </c>
      <c r="J4177" t="s">
        <v>78</v>
      </c>
    </row>
    <row r="4178" spans="1:10" x14ac:dyDescent="0.25">
      <c r="A4178" t="s">
        <v>63</v>
      </c>
      <c r="B4178" t="s">
        <v>65</v>
      </c>
      <c r="C4178" t="str">
        <f t="shared" si="130"/>
        <v>Tysons Corner -- Union Station</v>
      </c>
      <c r="D4178" s="1">
        <v>1566</v>
      </c>
      <c r="E4178" t="s">
        <v>125</v>
      </c>
      <c r="F4178" t="s">
        <v>15</v>
      </c>
      <c r="G4178">
        <v>2</v>
      </c>
      <c r="H4178" s="1">
        <f t="shared" si="131"/>
        <v>3132</v>
      </c>
      <c r="I4178" t="s">
        <v>8</v>
      </c>
      <c r="J4178" t="s">
        <v>78</v>
      </c>
    </row>
    <row r="4179" spans="1:10" x14ac:dyDescent="0.25">
      <c r="A4179" t="s">
        <v>63</v>
      </c>
      <c r="B4179" t="s">
        <v>199</v>
      </c>
      <c r="C4179" t="str">
        <f t="shared" si="130"/>
        <v>Tysons Corner -- Van Ness-UDC</v>
      </c>
      <c r="D4179" s="1">
        <v>357</v>
      </c>
      <c r="E4179" t="s">
        <v>125</v>
      </c>
      <c r="F4179" t="s">
        <v>15</v>
      </c>
      <c r="G4179">
        <v>2</v>
      </c>
      <c r="H4179" s="1">
        <f t="shared" si="131"/>
        <v>714</v>
      </c>
      <c r="I4179" t="s">
        <v>8</v>
      </c>
      <c r="J4179" t="s">
        <v>78</v>
      </c>
    </row>
    <row r="4180" spans="1:10" x14ac:dyDescent="0.25">
      <c r="A4180" t="s">
        <v>63</v>
      </c>
      <c r="B4180" t="s">
        <v>202</v>
      </c>
      <c r="C4180" t="str">
        <f t="shared" si="130"/>
        <v>Tysons Corner -- Waterfront</v>
      </c>
      <c r="D4180" s="1">
        <v>268</v>
      </c>
      <c r="E4180" t="s">
        <v>125</v>
      </c>
      <c r="F4180" t="s">
        <v>7</v>
      </c>
      <c r="G4180">
        <v>2</v>
      </c>
      <c r="H4180" s="1">
        <f t="shared" si="131"/>
        <v>536</v>
      </c>
      <c r="I4180" t="s">
        <v>8</v>
      </c>
      <c r="J4180" t="s">
        <v>78</v>
      </c>
    </row>
    <row r="4181" spans="1:10" x14ac:dyDescent="0.25">
      <c r="A4181" t="s">
        <v>63</v>
      </c>
      <c r="B4181" t="s">
        <v>91</v>
      </c>
      <c r="C4181" t="str">
        <f t="shared" si="130"/>
        <v>Tysons Corner -- Woodley Park-Zoo</v>
      </c>
      <c r="D4181" s="1">
        <v>512</v>
      </c>
      <c r="E4181" t="s">
        <v>125</v>
      </c>
      <c r="F4181" t="s">
        <v>15</v>
      </c>
      <c r="G4181">
        <v>2</v>
      </c>
      <c r="H4181" s="1">
        <f t="shared" si="131"/>
        <v>1024</v>
      </c>
      <c r="I4181" t="s">
        <v>8</v>
      </c>
      <c r="J4181" t="s">
        <v>78</v>
      </c>
    </row>
    <row r="4182" spans="1:10" x14ac:dyDescent="0.25">
      <c r="A4182" t="s">
        <v>64</v>
      </c>
      <c r="B4182" t="s">
        <v>0</v>
      </c>
      <c r="C4182" t="str">
        <f t="shared" si="130"/>
        <v>U Street-Cardozo -- Addison Road</v>
      </c>
      <c r="D4182" s="1">
        <v>603</v>
      </c>
      <c r="E4182" t="s">
        <v>7</v>
      </c>
      <c r="F4182" t="s">
        <v>1</v>
      </c>
      <c r="G4182">
        <v>2</v>
      </c>
      <c r="H4182" s="1">
        <f t="shared" si="131"/>
        <v>1206</v>
      </c>
      <c r="I4182" t="s">
        <v>8</v>
      </c>
      <c r="J4182" t="s">
        <v>78</v>
      </c>
    </row>
    <row r="4183" spans="1:10" x14ac:dyDescent="0.25">
      <c r="A4183" t="s">
        <v>64</v>
      </c>
      <c r="B4183" t="s">
        <v>14</v>
      </c>
      <c r="C4183" t="str">
        <f t="shared" si="130"/>
        <v>U Street-Cardozo -- Bethesda</v>
      </c>
      <c r="D4183" s="1">
        <v>1479</v>
      </c>
      <c r="E4183" t="s">
        <v>7</v>
      </c>
      <c r="F4183" t="s">
        <v>15</v>
      </c>
      <c r="G4183">
        <v>2</v>
      </c>
      <c r="H4183" s="1">
        <f t="shared" si="131"/>
        <v>2958</v>
      </c>
      <c r="I4183" t="s">
        <v>8</v>
      </c>
      <c r="J4183" t="s">
        <v>78</v>
      </c>
    </row>
    <row r="4184" spans="1:10" x14ac:dyDescent="0.25">
      <c r="A4184" t="s">
        <v>64</v>
      </c>
      <c r="B4184" t="s">
        <v>19</v>
      </c>
      <c r="C4184" t="str">
        <f t="shared" si="130"/>
        <v>U Street-Cardozo -- Branch Avenue</v>
      </c>
      <c r="D4184" s="1">
        <v>2115</v>
      </c>
      <c r="E4184" t="s">
        <v>7</v>
      </c>
      <c r="F4184" t="s">
        <v>4</v>
      </c>
      <c r="G4184">
        <v>1</v>
      </c>
      <c r="H4184" s="1">
        <f t="shared" si="131"/>
        <v>2115</v>
      </c>
      <c r="I4184" t="s">
        <v>8</v>
      </c>
      <c r="J4184" t="s">
        <v>78</v>
      </c>
    </row>
    <row r="4185" spans="1:10" x14ac:dyDescent="0.25">
      <c r="A4185" t="s">
        <v>64</v>
      </c>
      <c r="B4185" t="s">
        <v>24</v>
      </c>
      <c r="C4185" t="str">
        <f t="shared" si="130"/>
        <v>U Street-Cardozo -- Cheverly</v>
      </c>
      <c r="D4185" s="1">
        <v>289</v>
      </c>
      <c r="E4185" t="s">
        <v>7</v>
      </c>
      <c r="F4185" t="s">
        <v>25</v>
      </c>
      <c r="G4185">
        <v>2</v>
      </c>
      <c r="H4185" s="1">
        <f t="shared" si="131"/>
        <v>578</v>
      </c>
      <c r="I4185" t="s">
        <v>8</v>
      </c>
      <c r="J4185" t="s">
        <v>78</v>
      </c>
    </row>
    <row r="4186" spans="1:10" x14ac:dyDescent="0.25">
      <c r="A4186" t="s">
        <v>64</v>
      </c>
      <c r="B4186" t="s">
        <v>28</v>
      </c>
      <c r="C4186" t="str">
        <f t="shared" si="130"/>
        <v>U Street-Cardozo -- College Park-U of MD</v>
      </c>
      <c r="D4186" s="1">
        <v>6949</v>
      </c>
      <c r="E4186" t="s">
        <v>7</v>
      </c>
      <c r="F4186" t="s">
        <v>4</v>
      </c>
      <c r="G4186">
        <v>1</v>
      </c>
      <c r="H4186" s="1">
        <f t="shared" si="131"/>
        <v>6949</v>
      </c>
      <c r="I4186" t="s">
        <v>8</v>
      </c>
      <c r="J4186" t="s">
        <v>78</v>
      </c>
    </row>
    <row r="4187" spans="1:10" x14ac:dyDescent="0.25">
      <c r="A4187" t="s">
        <v>64</v>
      </c>
      <c r="B4187" t="s">
        <v>269</v>
      </c>
      <c r="C4187" t="str">
        <f t="shared" si="130"/>
        <v>U Street-Cardozo -- Dunn Loring</v>
      </c>
      <c r="D4187" s="1">
        <v>539</v>
      </c>
      <c r="E4187" t="s">
        <v>7</v>
      </c>
      <c r="F4187" t="s">
        <v>25</v>
      </c>
      <c r="G4187">
        <v>2</v>
      </c>
      <c r="H4187" s="1">
        <f t="shared" si="131"/>
        <v>1078</v>
      </c>
      <c r="I4187" t="s">
        <v>8</v>
      </c>
      <c r="J4187" t="s">
        <v>78</v>
      </c>
    </row>
    <row r="4188" spans="1:10" x14ac:dyDescent="0.25">
      <c r="A4188" t="s">
        <v>64</v>
      </c>
      <c r="B4188" t="s">
        <v>115</v>
      </c>
      <c r="C4188" t="str">
        <f t="shared" si="130"/>
        <v>U Street-Cardozo -- Forest Glen</v>
      </c>
      <c r="D4188" s="1">
        <v>588</v>
      </c>
      <c r="E4188" t="s">
        <v>7</v>
      </c>
      <c r="F4188" t="s">
        <v>15</v>
      </c>
      <c r="G4188">
        <v>2</v>
      </c>
      <c r="H4188" s="1">
        <f t="shared" si="131"/>
        <v>1176</v>
      </c>
      <c r="I4188" t="s">
        <v>8</v>
      </c>
      <c r="J4188" t="s">
        <v>78</v>
      </c>
    </row>
    <row r="4189" spans="1:10" x14ac:dyDescent="0.25">
      <c r="A4189" t="s">
        <v>64</v>
      </c>
      <c r="B4189" t="s">
        <v>118</v>
      </c>
      <c r="C4189" t="str">
        <f t="shared" si="130"/>
        <v>U Street-Cardozo -- Franconia-Springfield</v>
      </c>
      <c r="D4189" s="1">
        <v>1430</v>
      </c>
      <c r="E4189" t="s">
        <v>7</v>
      </c>
      <c r="F4189" t="s">
        <v>10</v>
      </c>
      <c r="G4189">
        <v>2</v>
      </c>
      <c r="H4189" s="1">
        <f t="shared" si="131"/>
        <v>2860</v>
      </c>
      <c r="I4189" t="s">
        <v>8</v>
      </c>
      <c r="J4189" t="s">
        <v>78</v>
      </c>
    </row>
    <row r="4190" spans="1:10" x14ac:dyDescent="0.25">
      <c r="A4190" t="s">
        <v>64</v>
      </c>
      <c r="B4190" t="s">
        <v>122</v>
      </c>
      <c r="C4190" t="str">
        <f t="shared" si="130"/>
        <v>U Street-Cardozo -- Glenmont</v>
      </c>
      <c r="D4190" s="1">
        <v>1675</v>
      </c>
      <c r="E4190" t="s">
        <v>7</v>
      </c>
      <c r="F4190" t="s">
        <v>15</v>
      </c>
      <c r="G4190">
        <v>2</v>
      </c>
      <c r="H4190" s="1">
        <f t="shared" si="131"/>
        <v>3350</v>
      </c>
      <c r="I4190" t="s">
        <v>8</v>
      </c>
      <c r="J4190" t="s">
        <v>78</v>
      </c>
    </row>
    <row r="4191" spans="1:10" x14ac:dyDescent="0.25">
      <c r="A4191" t="s">
        <v>64</v>
      </c>
      <c r="B4191" t="s">
        <v>123</v>
      </c>
      <c r="C4191" t="str">
        <f t="shared" si="130"/>
        <v>U Street-Cardozo -- Greenbelt</v>
      </c>
      <c r="D4191" s="1">
        <v>4803</v>
      </c>
      <c r="E4191" t="s">
        <v>7</v>
      </c>
      <c r="F4191" t="s">
        <v>4</v>
      </c>
      <c r="G4191">
        <v>1</v>
      </c>
      <c r="H4191" s="1">
        <f t="shared" si="131"/>
        <v>4803</v>
      </c>
      <c r="I4191" t="s">
        <v>8</v>
      </c>
      <c r="J4191" t="s">
        <v>78</v>
      </c>
    </row>
    <row r="4192" spans="1:10" x14ac:dyDescent="0.25">
      <c r="A4192" t="s">
        <v>64</v>
      </c>
      <c r="B4192" t="s">
        <v>124</v>
      </c>
      <c r="C4192" t="str">
        <f t="shared" si="130"/>
        <v>U Street-Cardozo -- Greensboro</v>
      </c>
      <c r="D4192" s="1">
        <v>114</v>
      </c>
      <c r="E4192" t="s">
        <v>7</v>
      </c>
      <c r="F4192" t="s">
        <v>125</v>
      </c>
      <c r="G4192">
        <v>2</v>
      </c>
      <c r="H4192" s="1">
        <f t="shared" si="131"/>
        <v>228</v>
      </c>
      <c r="I4192" t="s">
        <v>8</v>
      </c>
      <c r="J4192" t="s">
        <v>78</v>
      </c>
    </row>
    <row r="4193" spans="1:10" x14ac:dyDescent="0.25">
      <c r="A4193" t="s">
        <v>64</v>
      </c>
      <c r="B4193" t="s">
        <v>126</v>
      </c>
      <c r="C4193" t="str">
        <f t="shared" si="130"/>
        <v>U Street-Cardozo -- Grosvenor</v>
      </c>
      <c r="D4193" s="1">
        <v>741</v>
      </c>
      <c r="E4193" t="s">
        <v>7</v>
      </c>
      <c r="F4193" t="s">
        <v>15</v>
      </c>
      <c r="G4193">
        <v>2</v>
      </c>
      <c r="H4193" s="1">
        <f t="shared" si="131"/>
        <v>1482</v>
      </c>
      <c r="I4193" t="s">
        <v>8</v>
      </c>
      <c r="J4193" t="s">
        <v>78</v>
      </c>
    </row>
    <row r="4194" spans="1:10" x14ac:dyDescent="0.25">
      <c r="A4194" t="s">
        <v>64</v>
      </c>
      <c r="B4194" t="s">
        <v>127</v>
      </c>
      <c r="C4194" t="str">
        <f t="shared" si="130"/>
        <v>U Street-Cardozo -- Huntington</v>
      </c>
      <c r="D4194" s="1">
        <v>2061</v>
      </c>
      <c r="E4194" t="s">
        <v>7</v>
      </c>
      <c r="F4194" t="s">
        <v>274</v>
      </c>
      <c r="G4194">
        <v>2</v>
      </c>
      <c r="H4194" s="1">
        <f t="shared" si="131"/>
        <v>4122</v>
      </c>
      <c r="I4194" t="s">
        <v>8</v>
      </c>
      <c r="J4194" t="s">
        <v>78</v>
      </c>
    </row>
    <row r="4195" spans="1:10" x14ac:dyDescent="0.25">
      <c r="A4195" t="s">
        <v>64</v>
      </c>
      <c r="B4195" t="s">
        <v>130</v>
      </c>
      <c r="C4195" t="str">
        <f t="shared" si="130"/>
        <v>U Street-Cardozo -- Landover</v>
      </c>
      <c r="D4195" s="1">
        <v>468</v>
      </c>
      <c r="E4195" t="s">
        <v>7</v>
      </c>
      <c r="F4195" t="s">
        <v>25</v>
      </c>
      <c r="G4195">
        <v>2</v>
      </c>
      <c r="H4195" s="1">
        <f t="shared" si="131"/>
        <v>936</v>
      </c>
      <c r="I4195" t="s">
        <v>8</v>
      </c>
      <c r="J4195" t="s">
        <v>78</v>
      </c>
    </row>
    <row r="4196" spans="1:10" x14ac:dyDescent="0.25">
      <c r="A4196" t="s">
        <v>64</v>
      </c>
      <c r="B4196" t="s">
        <v>131</v>
      </c>
      <c r="C4196" t="str">
        <f t="shared" si="130"/>
        <v>U Street-Cardozo -- Largo Town Center</v>
      </c>
      <c r="D4196" s="1">
        <v>1160</v>
      </c>
      <c r="E4196" t="s">
        <v>7</v>
      </c>
      <c r="F4196" t="s">
        <v>1</v>
      </c>
      <c r="G4196">
        <v>2</v>
      </c>
      <c r="H4196" s="1">
        <f t="shared" si="131"/>
        <v>2320</v>
      </c>
      <c r="I4196" t="s">
        <v>8</v>
      </c>
      <c r="J4196" t="s">
        <v>78</v>
      </c>
    </row>
    <row r="4197" spans="1:10" x14ac:dyDescent="0.25">
      <c r="A4197" t="s">
        <v>64</v>
      </c>
      <c r="B4197" t="s">
        <v>134</v>
      </c>
      <c r="C4197" t="str">
        <f t="shared" si="130"/>
        <v>U Street-Cardozo -- McLean</v>
      </c>
      <c r="D4197" s="1">
        <v>204</v>
      </c>
      <c r="E4197" t="s">
        <v>7</v>
      </c>
      <c r="F4197" t="s">
        <v>125</v>
      </c>
      <c r="G4197">
        <v>2</v>
      </c>
      <c r="H4197" s="1">
        <f t="shared" si="131"/>
        <v>408</v>
      </c>
      <c r="I4197" t="s">
        <v>8</v>
      </c>
      <c r="J4197" t="s">
        <v>78</v>
      </c>
    </row>
    <row r="4198" spans="1:10" x14ac:dyDescent="0.25">
      <c r="A4198" t="s">
        <v>64</v>
      </c>
      <c r="B4198" t="s">
        <v>182</v>
      </c>
      <c r="C4198" t="str">
        <f t="shared" si="130"/>
        <v>U Street-Cardozo -- Medical Center</v>
      </c>
      <c r="D4198" s="1">
        <v>458</v>
      </c>
      <c r="E4198" t="s">
        <v>7</v>
      </c>
      <c r="F4198" t="s">
        <v>15</v>
      </c>
      <c r="G4198">
        <v>2</v>
      </c>
      <c r="H4198" s="1">
        <f t="shared" si="131"/>
        <v>916</v>
      </c>
      <c r="I4198" t="s">
        <v>8</v>
      </c>
      <c r="J4198" t="s">
        <v>78</v>
      </c>
    </row>
    <row r="4199" spans="1:10" x14ac:dyDescent="0.25">
      <c r="A4199" t="s">
        <v>64</v>
      </c>
      <c r="B4199" t="s">
        <v>186</v>
      </c>
      <c r="C4199" t="str">
        <f t="shared" si="130"/>
        <v>U Street-Cardozo -- Morgan Blvd.</v>
      </c>
      <c r="D4199" s="1">
        <v>698</v>
      </c>
      <c r="E4199" t="s">
        <v>7</v>
      </c>
      <c r="F4199" t="s">
        <v>1</v>
      </c>
      <c r="G4199">
        <v>2</v>
      </c>
      <c r="H4199" s="1">
        <f t="shared" si="131"/>
        <v>1396</v>
      </c>
      <c r="I4199" t="s">
        <v>8</v>
      </c>
      <c r="J4199" t="s">
        <v>78</v>
      </c>
    </row>
    <row r="4200" spans="1:10" x14ac:dyDescent="0.25">
      <c r="A4200" t="s">
        <v>64</v>
      </c>
      <c r="B4200" t="s">
        <v>251</v>
      </c>
      <c r="C4200" t="str">
        <f t="shared" si="130"/>
        <v>U Street-Cardozo -- Naylor Road</v>
      </c>
      <c r="D4200" s="1">
        <v>1573</v>
      </c>
      <c r="E4200" t="s">
        <v>7</v>
      </c>
      <c r="F4200" t="s">
        <v>4</v>
      </c>
      <c r="G4200">
        <v>1</v>
      </c>
      <c r="H4200" s="1">
        <f t="shared" si="131"/>
        <v>1573</v>
      </c>
      <c r="I4200" t="s">
        <v>8</v>
      </c>
      <c r="J4200" t="s">
        <v>78</v>
      </c>
    </row>
    <row r="4201" spans="1:10" x14ac:dyDescent="0.25">
      <c r="A4201" t="s">
        <v>64</v>
      </c>
      <c r="B4201" t="s">
        <v>252</v>
      </c>
      <c r="C4201" t="str">
        <f t="shared" si="130"/>
        <v>U Street-Cardozo -- New Carrollton</v>
      </c>
      <c r="D4201" s="1">
        <v>1384</v>
      </c>
      <c r="E4201" t="s">
        <v>7</v>
      </c>
      <c r="F4201" t="s">
        <v>25</v>
      </c>
      <c r="G4201">
        <v>2</v>
      </c>
      <c r="H4201" s="1">
        <f t="shared" si="131"/>
        <v>2768</v>
      </c>
      <c r="I4201" t="s">
        <v>8</v>
      </c>
      <c r="J4201" t="s">
        <v>78</v>
      </c>
    </row>
    <row r="4202" spans="1:10" x14ac:dyDescent="0.25">
      <c r="A4202" t="s">
        <v>64</v>
      </c>
      <c r="B4202" t="s">
        <v>159</v>
      </c>
      <c r="C4202" t="str">
        <f t="shared" si="130"/>
        <v>U Street-Cardozo -- Prince George's Plaza</v>
      </c>
      <c r="D4202" s="1">
        <v>6494</v>
      </c>
      <c r="E4202" t="s">
        <v>7</v>
      </c>
      <c r="F4202" t="s">
        <v>4</v>
      </c>
      <c r="G4202">
        <v>1</v>
      </c>
      <c r="H4202" s="1">
        <f t="shared" si="131"/>
        <v>6494</v>
      </c>
      <c r="I4202" t="s">
        <v>8</v>
      </c>
      <c r="J4202" t="s">
        <v>78</v>
      </c>
    </row>
    <row r="4203" spans="1:10" x14ac:dyDescent="0.25">
      <c r="A4203" t="s">
        <v>64</v>
      </c>
      <c r="B4203" t="s">
        <v>162</v>
      </c>
      <c r="C4203" t="str">
        <f t="shared" si="130"/>
        <v>U Street-Cardozo -- Rockville</v>
      </c>
      <c r="D4203" s="1">
        <v>466</v>
      </c>
      <c r="E4203" t="s">
        <v>7</v>
      </c>
      <c r="F4203" t="s">
        <v>15</v>
      </c>
      <c r="G4203">
        <v>2</v>
      </c>
      <c r="H4203" s="1">
        <f t="shared" si="131"/>
        <v>932</v>
      </c>
      <c r="I4203" t="s">
        <v>8</v>
      </c>
      <c r="J4203" t="s">
        <v>78</v>
      </c>
    </row>
    <row r="4204" spans="1:10" x14ac:dyDescent="0.25">
      <c r="A4204" t="s">
        <v>64</v>
      </c>
      <c r="B4204" t="s">
        <v>164</v>
      </c>
      <c r="C4204" t="str">
        <f t="shared" si="130"/>
        <v>U Street-Cardozo -- Shady Grove</v>
      </c>
      <c r="D4204" s="1">
        <v>1211</v>
      </c>
      <c r="E4204" t="s">
        <v>7</v>
      </c>
      <c r="F4204" t="s">
        <v>15</v>
      </c>
      <c r="G4204">
        <v>2</v>
      </c>
      <c r="H4204" s="1">
        <f t="shared" si="131"/>
        <v>2422</v>
      </c>
      <c r="I4204" t="s">
        <v>8</v>
      </c>
      <c r="J4204" t="s">
        <v>78</v>
      </c>
    </row>
    <row r="4205" spans="1:10" x14ac:dyDescent="0.25">
      <c r="A4205" t="s">
        <v>64</v>
      </c>
      <c r="B4205" t="s">
        <v>166</v>
      </c>
      <c r="C4205" t="str">
        <f t="shared" si="130"/>
        <v>U Street-Cardozo -- Silver Spring</v>
      </c>
      <c r="D4205" s="1">
        <v>4861</v>
      </c>
      <c r="E4205" t="s">
        <v>7</v>
      </c>
      <c r="F4205" t="s">
        <v>15</v>
      </c>
      <c r="G4205">
        <v>2</v>
      </c>
      <c r="H4205" s="1">
        <f t="shared" si="131"/>
        <v>9722</v>
      </c>
      <c r="I4205" t="s">
        <v>8</v>
      </c>
      <c r="J4205" t="s">
        <v>78</v>
      </c>
    </row>
    <row r="4206" spans="1:10" x14ac:dyDescent="0.25">
      <c r="A4206" t="s">
        <v>64</v>
      </c>
      <c r="B4206" t="s">
        <v>169</v>
      </c>
      <c r="C4206" t="str">
        <f t="shared" si="130"/>
        <v>U Street-Cardozo -- Spring Hill</v>
      </c>
      <c r="D4206" s="1">
        <v>129</v>
      </c>
      <c r="E4206" t="s">
        <v>7</v>
      </c>
      <c r="F4206" t="s">
        <v>125</v>
      </c>
      <c r="G4206">
        <v>2</v>
      </c>
      <c r="H4206" s="1">
        <f t="shared" si="131"/>
        <v>258</v>
      </c>
      <c r="I4206" t="s">
        <v>8</v>
      </c>
      <c r="J4206" t="s">
        <v>78</v>
      </c>
    </row>
    <row r="4207" spans="1:10" x14ac:dyDescent="0.25">
      <c r="A4207" t="s">
        <v>64</v>
      </c>
      <c r="B4207" t="s">
        <v>171</v>
      </c>
      <c r="C4207" t="str">
        <f t="shared" si="130"/>
        <v>U Street-Cardozo -- Suitland</v>
      </c>
      <c r="D4207" s="1">
        <v>2443</v>
      </c>
      <c r="E4207" t="s">
        <v>7</v>
      </c>
      <c r="F4207" t="s">
        <v>4</v>
      </c>
      <c r="G4207">
        <v>1</v>
      </c>
      <c r="H4207" s="1">
        <f t="shared" si="131"/>
        <v>2443</v>
      </c>
      <c r="I4207" t="s">
        <v>8</v>
      </c>
      <c r="J4207" t="s">
        <v>78</v>
      </c>
    </row>
    <row r="4208" spans="1:10" x14ac:dyDescent="0.25">
      <c r="A4208" t="s">
        <v>64</v>
      </c>
      <c r="B4208" t="s">
        <v>62</v>
      </c>
      <c r="C4208" t="str">
        <f t="shared" si="130"/>
        <v>U Street-Cardozo -- Twinbrook</v>
      </c>
      <c r="D4208" s="1">
        <v>446</v>
      </c>
      <c r="E4208" t="s">
        <v>7</v>
      </c>
      <c r="F4208" t="s">
        <v>15</v>
      </c>
      <c r="G4208">
        <v>2</v>
      </c>
      <c r="H4208" s="1">
        <f t="shared" si="131"/>
        <v>892</v>
      </c>
      <c r="I4208" t="s">
        <v>8</v>
      </c>
      <c r="J4208" t="s">
        <v>78</v>
      </c>
    </row>
    <row r="4209" spans="1:10" x14ac:dyDescent="0.25">
      <c r="A4209" t="s">
        <v>64</v>
      </c>
      <c r="B4209" t="s">
        <v>63</v>
      </c>
      <c r="C4209" t="str">
        <f t="shared" si="130"/>
        <v>U Street-Cardozo -- Tysons Corner</v>
      </c>
      <c r="D4209" s="1">
        <v>560</v>
      </c>
      <c r="E4209" t="s">
        <v>7</v>
      </c>
      <c r="F4209" t="s">
        <v>125</v>
      </c>
      <c r="G4209">
        <v>2</v>
      </c>
      <c r="H4209" s="1">
        <f t="shared" si="131"/>
        <v>1120</v>
      </c>
      <c r="I4209" t="s">
        <v>8</v>
      </c>
      <c r="J4209" t="s">
        <v>78</v>
      </c>
    </row>
    <row r="4210" spans="1:10" x14ac:dyDescent="0.25">
      <c r="A4210" t="s">
        <v>64</v>
      </c>
      <c r="B4210" t="s">
        <v>200</v>
      </c>
      <c r="C4210" t="str">
        <f t="shared" si="130"/>
        <v>U Street-Cardozo -- Vienna</v>
      </c>
      <c r="D4210" s="1">
        <v>1555</v>
      </c>
      <c r="E4210" t="s">
        <v>7</v>
      </c>
      <c r="F4210" t="s">
        <v>25</v>
      </c>
      <c r="G4210">
        <v>2</v>
      </c>
      <c r="H4210" s="1">
        <f t="shared" si="131"/>
        <v>3110</v>
      </c>
      <c r="I4210" t="s">
        <v>8</v>
      </c>
      <c r="J4210" t="s">
        <v>78</v>
      </c>
    </row>
    <row r="4211" spans="1:10" x14ac:dyDescent="0.25">
      <c r="A4211" t="s">
        <v>64</v>
      </c>
      <c r="B4211" t="s">
        <v>203</v>
      </c>
      <c r="C4211" t="str">
        <f t="shared" si="130"/>
        <v>U Street-Cardozo -- West Falls Church</v>
      </c>
      <c r="D4211" s="1">
        <v>304</v>
      </c>
      <c r="E4211" t="s">
        <v>7</v>
      </c>
      <c r="F4211" t="s">
        <v>25</v>
      </c>
      <c r="G4211">
        <v>2</v>
      </c>
      <c r="H4211" s="1">
        <f t="shared" si="131"/>
        <v>608</v>
      </c>
      <c r="I4211" t="s">
        <v>8</v>
      </c>
      <c r="J4211" t="s">
        <v>78</v>
      </c>
    </row>
    <row r="4212" spans="1:10" x14ac:dyDescent="0.25">
      <c r="A4212" t="s">
        <v>64</v>
      </c>
      <c r="B4212" t="s">
        <v>204</v>
      </c>
      <c r="C4212" t="str">
        <f t="shared" si="130"/>
        <v>U Street-Cardozo -- West Hyattsville</v>
      </c>
      <c r="D4212" s="1">
        <v>4109</v>
      </c>
      <c r="E4212" t="s">
        <v>7</v>
      </c>
      <c r="F4212" t="s">
        <v>4</v>
      </c>
      <c r="G4212">
        <v>1</v>
      </c>
      <c r="H4212" s="1">
        <f t="shared" si="131"/>
        <v>4109</v>
      </c>
      <c r="I4212" t="s">
        <v>8</v>
      </c>
      <c r="J4212" t="s">
        <v>78</v>
      </c>
    </row>
    <row r="4213" spans="1:10" x14ac:dyDescent="0.25">
      <c r="A4213" t="s">
        <v>64</v>
      </c>
      <c r="B4213" t="s">
        <v>205</v>
      </c>
      <c r="C4213" t="str">
        <f t="shared" si="130"/>
        <v>U Street-Cardozo -- Wheaton</v>
      </c>
      <c r="D4213" s="1">
        <v>1531</v>
      </c>
      <c r="E4213" t="s">
        <v>7</v>
      </c>
      <c r="F4213" t="s">
        <v>15</v>
      </c>
      <c r="G4213">
        <v>2</v>
      </c>
      <c r="H4213" s="1">
        <f t="shared" si="131"/>
        <v>3062</v>
      </c>
      <c r="I4213" t="s">
        <v>8</v>
      </c>
      <c r="J4213" t="s">
        <v>78</v>
      </c>
    </row>
    <row r="4214" spans="1:10" x14ac:dyDescent="0.25">
      <c r="A4214" t="s">
        <v>64</v>
      </c>
      <c r="B4214" t="s">
        <v>206</v>
      </c>
      <c r="C4214" t="str">
        <f t="shared" si="130"/>
        <v>U Street-Cardozo -- White Flint</v>
      </c>
      <c r="D4214" s="1">
        <v>377</v>
      </c>
      <c r="E4214" t="s">
        <v>7</v>
      </c>
      <c r="F4214" t="s">
        <v>15</v>
      </c>
      <c r="G4214">
        <v>2</v>
      </c>
      <c r="H4214" s="1">
        <f t="shared" si="131"/>
        <v>754</v>
      </c>
      <c r="I4214" t="s">
        <v>8</v>
      </c>
      <c r="J4214" t="s">
        <v>78</v>
      </c>
    </row>
    <row r="4215" spans="1:10" x14ac:dyDescent="0.25">
      <c r="A4215" t="s">
        <v>64</v>
      </c>
      <c r="B4215" t="s">
        <v>207</v>
      </c>
      <c r="C4215" t="str">
        <f t="shared" si="130"/>
        <v>U Street-Cardozo -- Wiehle</v>
      </c>
      <c r="D4215" s="1">
        <v>1094</v>
      </c>
      <c r="E4215" t="s">
        <v>7</v>
      </c>
      <c r="F4215" t="s">
        <v>125</v>
      </c>
      <c r="G4215">
        <v>2</v>
      </c>
      <c r="H4215" s="1">
        <f t="shared" si="131"/>
        <v>2188</v>
      </c>
      <c r="I4215" t="s">
        <v>8</v>
      </c>
      <c r="J4215" t="s">
        <v>78</v>
      </c>
    </row>
    <row r="4216" spans="1:10" x14ac:dyDescent="0.25">
      <c r="A4216" t="s">
        <v>65</v>
      </c>
      <c r="B4216" t="s">
        <v>0</v>
      </c>
      <c r="C4216" t="str">
        <f t="shared" si="130"/>
        <v>Union Station -- Addison Road</v>
      </c>
      <c r="D4216" s="1">
        <v>1860</v>
      </c>
      <c r="E4216" t="s">
        <v>15</v>
      </c>
      <c r="F4216" t="s">
        <v>1</v>
      </c>
      <c r="G4216">
        <v>2</v>
      </c>
      <c r="H4216" s="1">
        <f t="shared" si="131"/>
        <v>3720</v>
      </c>
      <c r="I4216" t="s">
        <v>8</v>
      </c>
      <c r="J4216" t="s">
        <v>78</v>
      </c>
    </row>
    <row r="4217" spans="1:10" x14ac:dyDescent="0.25">
      <c r="A4217" t="s">
        <v>65</v>
      </c>
      <c r="B4217" t="s">
        <v>14</v>
      </c>
      <c r="C4217" t="str">
        <f t="shared" si="130"/>
        <v>Union Station -- Bethesda</v>
      </c>
      <c r="D4217" s="1">
        <v>15628</v>
      </c>
      <c r="E4217" t="s">
        <v>15</v>
      </c>
      <c r="F4217" t="s">
        <v>15</v>
      </c>
      <c r="G4217">
        <v>1</v>
      </c>
      <c r="H4217" s="1">
        <f t="shared" si="131"/>
        <v>15628</v>
      </c>
      <c r="I4217" t="s">
        <v>8</v>
      </c>
      <c r="J4217" t="s">
        <v>78</v>
      </c>
    </row>
    <row r="4218" spans="1:10" x14ac:dyDescent="0.25">
      <c r="A4218" t="s">
        <v>65</v>
      </c>
      <c r="B4218" t="s">
        <v>19</v>
      </c>
      <c r="C4218" t="str">
        <f t="shared" si="130"/>
        <v>Union Station -- Branch Avenue</v>
      </c>
      <c r="D4218" s="1">
        <v>6142</v>
      </c>
      <c r="E4218" t="s">
        <v>15</v>
      </c>
      <c r="F4218" t="s">
        <v>4</v>
      </c>
      <c r="G4218">
        <v>2</v>
      </c>
      <c r="H4218" s="1">
        <f t="shared" si="131"/>
        <v>12284</v>
      </c>
      <c r="I4218" t="s">
        <v>8</v>
      </c>
      <c r="J4218" t="s">
        <v>78</v>
      </c>
    </row>
    <row r="4219" spans="1:10" x14ac:dyDescent="0.25">
      <c r="A4219" t="s">
        <v>65</v>
      </c>
      <c r="B4219" t="s">
        <v>24</v>
      </c>
      <c r="C4219" t="str">
        <f t="shared" si="130"/>
        <v>Union Station -- Cheverly</v>
      </c>
      <c r="D4219" s="1">
        <v>640</v>
      </c>
      <c r="E4219" t="s">
        <v>15</v>
      </c>
      <c r="F4219" t="s">
        <v>25</v>
      </c>
      <c r="G4219">
        <v>2</v>
      </c>
      <c r="H4219" s="1">
        <f t="shared" si="131"/>
        <v>1280</v>
      </c>
      <c r="I4219" t="s">
        <v>8</v>
      </c>
      <c r="J4219" t="s">
        <v>78</v>
      </c>
    </row>
    <row r="4220" spans="1:10" x14ac:dyDescent="0.25">
      <c r="A4220" t="s">
        <v>65</v>
      </c>
      <c r="B4220" t="s">
        <v>28</v>
      </c>
      <c r="C4220" t="str">
        <f t="shared" si="130"/>
        <v>Union Station -- College Park-U of MD</v>
      </c>
      <c r="D4220" s="1">
        <v>6209</v>
      </c>
      <c r="E4220" t="s">
        <v>15</v>
      </c>
      <c r="F4220" t="s">
        <v>4</v>
      </c>
      <c r="G4220">
        <v>2</v>
      </c>
      <c r="H4220" s="1">
        <f t="shared" si="131"/>
        <v>12418</v>
      </c>
      <c r="I4220" t="s">
        <v>8</v>
      </c>
      <c r="J4220" t="s">
        <v>78</v>
      </c>
    </row>
    <row r="4221" spans="1:10" x14ac:dyDescent="0.25">
      <c r="A4221" t="s">
        <v>65</v>
      </c>
      <c r="B4221" t="s">
        <v>269</v>
      </c>
      <c r="C4221" t="str">
        <f t="shared" si="130"/>
        <v>Union Station -- Dunn Loring</v>
      </c>
      <c r="D4221" s="1">
        <v>4077</v>
      </c>
      <c r="E4221" t="s">
        <v>15</v>
      </c>
      <c r="F4221" t="s">
        <v>25</v>
      </c>
      <c r="G4221">
        <v>2</v>
      </c>
      <c r="H4221" s="1">
        <f t="shared" si="131"/>
        <v>8154</v>
      </c>
      <c r="I4221" t="s">
        <v>8</v>
      </c>
      <c r="J4221" t="s">
        <v>78</v>
      </c>
    </row>
    <row r="4222" spans="1:10" x14ac:dyDescent="0.25">
      <c r="A4222" t="s">
        <v>65</v>
      </c>
      <c r="B4222" t="s">
        <v>115</v>
      </c>
      <c r="C4222" t="str">
        <f t="shared" si="130"/>
        <v>Union Station -- Forest Glen</v>
      </c>
      <c r="D4222" s="1">
        <v>5363</v>
      </c>
      <c r="E4222" t="s">
        <v>15</v>
      </c>
      <c r="F4222" t="s">
        <v>15</v>
      </c>
      <c r="G4222">
        <v>1</v>
      </c>
      <c r="H4222" s="1">
        <f t="shared" si="131"/>
        <v>5363</v>
      </c>
      <c r="I4222" t="s">
        <v>8</v>
      </c>
      <c r="J4222" t="s">
        <v>78</v>
      </c>
    </row>
    <row r="4223" spans="1:10" x14ac:dyDescent="0.25">
      <c r="A4223" t="s">
        <v>65</v>
      </c>
      <c r="B4223" t="s">
        <v>118</v>
      </c>
      <c r="C4223" t="str">
        <f t="shared" si="130"/>
        <v>Union Station -- Franconia-Springfield</v>
      </c>
      <c r="D4223" s="1">
        <v>5475</v>
      </c>
      <c r="E4223" t="s">
        <v>15</v>
      </c>
      <c r="F4223" t="s">
        <v>10</v>
      </c>
      <c r="G4223">
        <v>2</v>
      </c>
      <c r="H4223" s="1">
        <f t="shared" si="131"/>
        <v>10950</v>
      </c>
      <c r="I4223" t="s">
        <v>8</v>
      </c>
      <c r="J4223" t="s">
        <v>78</v>
      </c>
    </row>
    <row r="4224" spans="1:10" x14ac:dyDescent="0.25">
      <c r="A4224" t="s">
        <v>65</v>
      </c>
      <c r="B4224" t="s">
        <v>122</v>
      </c>
      <c r="C4224" t="str">
        <f t="shared" si="130"/>
        <v>Union Station -- Glenmont</v>
      </c>
      <c r="D4224" s="1">
        <v>14095</v>
      </c>
      <c r="E4224" t="s">
        <v>15</v>
      </c>
      <c r="F4224" t="s">
        <v>15</v>
      </c>
      <c r="G4224">
        <v>1</v>
      </c>
      <c r="H4224" s="1">
        <f t="shared" si="131"/>
        <v>14095</v>
      </c>
      <c r="I4224" t="s">
        <v>8</v>
      </c>
      <c r="J4224" t="s">
        <v>78</v>
      </c>
    </row>
    <row r="4225" spans="1:10" x14ac:dyDescent="0.25">
      <c r="A4225" t="s">
        <v>65</v>
      </c>
      <c r="B4225" t="s">
        <v>123</v>
      </c>
      <c r="C4225" t="str">
        <f t="shared" si="130"/>
        <v>Union Station -- Greenbelt</v>
      </c>
      <c r="D4225" s="1">
        <v>5118</v>
      </c>
      <c r="E4225" t="s">
        <v>15</v>
      </c>
      <c r="F4225" t="s">
        <v>4</v>
      </c>
      <c r="G4225">
        <v>2</v>
      </c>
      <c r="H4225" s="1">
        <f t="shared" si="131"/>
        <v>10236</v>
      </c>
      <c r="I4225" t="s">
        <v>8</v>
      </c>
      <c r="J4225" t="s">
        <v>78</v>
      </c>
    </row>
    <row r="4226" spans="1:10" x14ac:dyDescent="0.25">
      <c r="A4226" t="s">
        <v>65</v>
      </c>
      <c r="B4226" t="s">
        <v>124</v>
      </c>
      <c r="C4226" t="str">
        <f t="shared" ref="C4226:C4289" si="132">(A4226&amp;" -- "&amp;B4226)</f>
        <v>Union Station -- Greensboro</v>
      </c>
      <c r="D4226" s="1">
        <v>725</v>
      </c>
      <c r="E4226" t="s">
        <v>15</v>
      </c>
      <c r="F4226" t="s">
        <v>125</v>
      </c>
      <c r="G4226">
        <v>2</v>
      </c>
      <c r="H4226" s="1">
        <f t="shared" ref="H4226:H4289" si="133">D4226*G4226</f>
        <v>1450</v>
      </c>
      <c r="I4226" t="s">
        <v>8</v>
      </c>
      <c r="J4226" t="s">
        <v>78</v>
      </c>
    </row>
    <row r="4227" spans="1:10" x14ac:dyDescent="0.25">
      <c r="A4227" t="s">
        <v>65</v>
      </c>
      <c r="B4227" t="s">
        <v>126</v>
      </c>
      <c r="C4227" t="str">
        <f t="shared" si="132"/>
        <v>Union Station -- Grosvenor</v>
      </c>
      <c r="D4227" s="1">
        <v>7672</v>
      </c>
      <c r="E4227" t="s">
        <v>15</v>
      </c>
      <c r="F4227" t="s">
        <v>15</v>
      </c>
      <c r="G4227">
        <v>1</v>
      </c>
      <c r="H4227" s="1">
        <f t="shared" si="133"/>
        <v>7672</v>
      </c>
      <c r="I4227" t="s">
        <v>8</v>
      </c>
      <c r="J4227" t="s">
        <v>78</v>
      </c>
    </row>
    <row r="4228" spans="1:10" x14ac:dyDescent="0.25">
      <c r="A4228" t="s">
        <v>65</v>
      </c>
      <c r="B4228" t="s">
        <v>127</v>
      </c>
      <c r="C4228" t="str">
        <f t="shared" si="132"/>
        <v>Union Station -- Huntington</v>
      </c>
      <c r="D4228" s="1">
        <v>7125</v>
      </c>
      <c r="E4228" t="s">
        <v>15</v>
      </c>
      <c r="F4228" t="s">
        <v>274</v>
      </c>
      <c r="G4228">
        <v>2</v>
      </c>
      <c r="H4228" s="1">
        <f t="shared" si="133"/>
        <v>14250</v>
      </c>
      <c r="I4228" t="s">
        <v>8</v>
      </c>
      <c r="J4228" t="s">
        <v>78</v>
      </c>
    </row>
    <row r="4229" spans="1:10" x14ac:dyDescent="0.25">
      <c r="A4229" t="s">
        <v>65</v>
      </c>
      <c r="B4229" t="s">
        <v>130</v>
      </c>
      <c r="C4229" t="str">
        <f t="shared" si="132"/>
        <v>Union Station -- Landover</v>
      </c>
      <c r="D4229" s="1">
        <v>942</v>
      </c>
      <c r="E4229" t="s">
        <v>15</v>
      </c>
      <c r="F4229" t="s">
        <v>25</v>
      </c>
      <c r="G4229">
        <v>2</v>
      </c>
      <c r="H4229" s="1">
        <f t="shared" si="133"/>
        <v>1884</v>
      </c>
      <c r="I4229" t="s">
        <v>8</v>
      </c>
      <c r="J4229" t="s">
        <v>78</v>
      </c>
    </row>
    <row r="4230" spans="1:10" x14ac:dyDescent="0.25">
      <c r="A4230" t="s">
        <v>65</v>
      </c>
      <c r="B4230" t="s">
        <v>131</v>
      </c>
      <c r="C4230" t="str">
        <f t="shared" si="132"/>
        <v>Union Station -- Largo Town Center</v>
      </c>
      <c r="D4230" s="1">
        <v>3267</v>
      </c>
      <c r="E4230" t="s">
        <v>15</v>
      </c>
      <c r="F4230" t="s">
        <v>1</v>
      </c>
      <c r="G4230">
        <v>2</v>
      </c>
      <c r="H4230" s="1">
        <f t="shared" si="133"/>
        <v>6534</v>
      </c>
      <c r="I4230" t="s">
        <v>8</v>
      </c>
      <c r="J4230" t="s">
        <v>78</v>
      </c>
    </row>
    <row r="4231" spans="1:10" x14ac:dyDescent="0.25">
      <c r="A4231" t="s">
        <v>65</v>
      </c>
      <c r="B4231" t="s">
        <v>134</v>
      </c>
      <c r="C4231" t="str">
        <f t="shared" si="132"/>
        <v>Union Station -- McLean</v>
      </c>
      <c r="D4231" s="1">
        <v>1435</v>
      </c>
      <c r="E4231" t="s">
        <v>15</v>
      </c>
      <c r="F4231" t="s">
        <v>125</v>
      </c>
      <c r="G4231">
        <v>2</v>
      </c>
      <c r="H4231" s="1">
        <f t="shared" si="133"/>
        <v>2870</v>
      </c>
      <c r="I4231" t="s">
        <v>8</v>
      </c>
      <c r="J4231" t="s">
        <v>78</v>
      </c>
    </row>
    <row r="4232" spans="1:10" x14ac:dyDescent="0.25">
      <c r="A4232" t="s">
        <v>65</v>
      </c>
      <c r="B4232" t="s">
        <v>182</v>
      </c>
      <c r="C4232" t="str">
        <f t="shared" si="132"/>
        <v>Union Station -- Medical Center</v>
      </c>
      <c r="D4232" s="1">
        <v>4505</v>
      </c>
      <c r="E4232" t="s">
        <v>15</v>
      </c>
      <c r="F4232" t="s">
        <v>15</v>
      </c>
      <c r="G4232">
        <v>1</v>
      </c>
      <c r="H4232" s="1">
        <f t="shared" si="133"/>
        <v>4505</v>
      </c>
      <c r="I4232" t="s">
        <v>8</v>
      </c>
      <c r="J4232" t="s">
        <v>78</v>
      </c>
    </row>
    <row r="4233" spans="1:10" x14ac:dyDescent="0.25">
      <c r="A4233" t="s">
        <v>65</v>
      </c>
      <c r="B4233" t="s">
        <v>186</v>
      </c>
      <c r="C4233" t="str">
        <f t="shared" si="132"/>
        <v>Union Station -- Morgan Blvd.</v>
      </c>
      <c r="D4233" s="1">
        <v>1428</v>
      </c>
      <c r="E4233" t="s">
        <v>15</v>
      </c>
      <c r="F4233" t="s">
        <v>1</v>
      </c>
      <c r="G4233">
        <v>2</v>
      </c>
      <c r="H4233" s="1">
        <f t="shared" si="133"/>
        <v>2856</v>
      </c>
      <c r="I4233" t="s">
        <v>8</v>
      </c>
      <c r="J4233" t="s">
        <v>78</v>
      </c>
    </row>
    <row r="4234" spans="1:10" x14ac:dyDescent="0.25">
      <c r="A4234" t="s">
        <v>65</v>
      </c>
      <c r="B4234" t="s">
        <v>251</v>
      </c>
      <c r="C4234" t="str">
        <f t="shared" si="132"/>
        <v>Union Station -- Naylor Road</v>
      </c>
      <c r="D4234" s="1">
        <v>2220</v>
      </c>
      <c r="E4234" t="s">
        <v>15</v>
      </c>
      <c r="F4234" t="s">
        <v>4</v>
      </c>
      <c r="G4234">
        <v>2</v>
      </c>
      <c r="H4234" s="1">
        <f t="shared" si="133"/>
        <v>4440</v>
      </c>
      <c r="I4234" t="s">
        <v>8</v>
      </c>
      <c r="J4234" t="s">
        <v>78</v>
      </c>
    </row>
    <row r="4235" spans="1:10" x14ac:dyDescent="0.25">
      <c r="A4235" t="s">
        <v>65</v>
      </c>
      <c r="B4235" t="s">
        <v>252</v>
      </c>
      <c r="C4235" t="str">
        <f t="shared" si="132"/>
        <v>Union Station -- New Carrollton</v>
      </c>
      <c r="D4235" s="1">
        <v>2724</v>
      </c>
      <c r="E4235" t="s">
        <v>15</v>
      </c>
      <c r="F4235" t="s">
        <v>25</v>
      </c>
      <c r="G4235">
        <v>2</v>
      </c>
      <c r="H4235" s="1">
        <f t="shared" si="133"/>
        <v>5448</v>
      </c>
      <c r="I4235" t="s">
        <v>8</v>
      </c>
      <c r="J4235" t="s">
        <v>78</v>
      </c>
    </row>
    <row r="4236" spans="1:10" x14ac:dyDescent="0.25">
      <c r="A4236" t="s">
        <v>65</v>
      </c>
      <c r="B4236" t="s">
        <v>159</v>
      </c>
      <c r="C4236" t="str">
        <f t="shared" si="132"/>
        <v>Union Station -- Prince George's Plaza</v>
      </c>
      <c r="D4236" s="1">
        <v>4806</v>
      </c>
      <c r="E4236" t="s">
        <v>15</v>
      </c>
      <c r="F4236" t="s">
        <v>4</v>
      </c>
      <c r="G4236">
        <v>2</v>
      </c>
      <c r="H4236" s="1">
        <f t="shared" si="133"/>
        <v>9612</v>
      </c>
      <c r="I4236" t="s">
        <v>8</v>
      </c>
      <c r="J4236" t="s">
        <v>78</v>
      </c>
    </row>
    <row r="4237" spans="1:10" x14ac:dyDescent="0.25">
      <c r="A4237" t="s">
        <v>65</v>
      </c>
      <c r="B4237" t="s">
        <v>162</v>
      </c>
      <c r="C4237" t="str">
        <f t="shared" si="132"/>
        <v>Union Station -- Rockville</v>
      </c>
      <c r="D4237" s="1">
        <v>4040</v>
      </c>
      <c r="E4237" t="s">
        <v>15</v>
      </c>
      <c r="F4237" t="s">
        <v>15</v>
      </c>
      <c r="G4237">
        <v>1</v>
      </c>
      <c r="H4237" s="1">
        <f t="shared" si="133"/>
        <v>4040</v>
      </c>
      <c r="I4237" t="s">
        <v>8</v>
      </c>
      <c r="J4237" t="s">
        <v>78</v>
      </c>
    </row>
    <row r="4238" spans="1:10" x14ac:dyDescent="0.25">
      <c r="A4238" t="s">
        <v>65</v>
      </c>
      <c r="B4238" t="s">
        <v>164</v>
      </c>
      <c r="C4238" t="str">
        <f t="shared" si="132"/>
        <v>Union Station -- Shady Grove</v>
      </c>
      <c r="D4238" s="1">
        <v>13555</v>
      </c>
      <c r="E4238" t="s">
        <v>15</v>
      </c>
      <c r="F4238" t="s">
        <v>15</v>
      </c>
      <c r="G4238">
        <v>1</v>
      </c>
      <c r="H4238" s="1">
        <f t="shared" si="133"/>
        <v>13555</v>
      </c>
      <c r="I4238" t="s">
        <v>8</v>
      </c>
      <c r="J4238" t="s">
        <v>78</v>
      </c>
    </row>
    <row r="4239" spans="1:10" x14ac:dyDescent="0.25">
      <c r="A4239" t="s">
        <v>65</v>
      </c>
      <c r="B4239" t="s">
        <v>166</v>
      </c>
      <c r="C4239" t="str">
        <f t="shared" si="132"/>
        <v>Union Station -- Silver Spring</v>
      </c>
      <c r="D4239" s="1">
        <v>28857</v>
      </c>
      <c r="E4239" t="s">
        <v>15</v>
      </c>
      <c r="F4239" t="s">
        <v>15</v>
      </c>
      <c r="G4239">
        <v>1</v>
      </c>
      <c r="H4239" s="1">
        <f t="shared" si="133"/>
        <v>28857</v>
      </c>
      <c r="I4239" t="s">
        <v>8</v>
      </c>
      <c r="J4239" t="s">
        <v>78</v>
      </c>
    </row>
    <row r="4240" spans="1:10" x14ac:dyDescent="0.25">
      <c r="A4240" t="s">
        <v>65</v>
      </c>
      <c r="B4240" t="s">
        <v>169</v>
      </c>
      <c r="C4240" t="str">
        <f t="shared" si="132"/>
        <v>Union Station -- Spring Hill</v>
      </c>
      <c r="D4240" s="1">
        <v>1233</v>
      </c>
      <c r="E4240" t="s">
        <v>15</v>
      </c>
      <c r="F4240" t="s">
        <v>125</v>
      </c>
      <c r="G4240">
        <v>2</v>
      </c>
      <c r="H4240" s="1">
        <f t="shared" si="133"/>
        <v>2466</v>
      </c>
      <c r="I4240" t="s">
        <v>8</v>
      </c>
      <c r="J4240" t="s">
        <v>78</v>
      </c>
    </row>
    <row r="4241" spans="1:10" x14ac:dyDescent="0.25">
      <c r="A4241" t="s">
        <v>65</v>
      </c>
      <c r="B4241" t="s">
        <v>171</v>
      </c>
      <c r="C4241" t="str">
        <f t="shared" si="132"/>
        <v>Union Station -- Suitland</v>
      </c>
      <c r="D4241" s="1">
        <v>4687</v>
      </c>
      <c r="E4241" t="s">
        <v>15</v>
      </c>
      <c r="F4241" t="s">
        <v>4</v>
      </c>
      <c r="G4241">
        <v>2</v>
      </c>
      <c r="H4241" s="1">
        <f t="shared" si="133"/>
        <v>9374</v>
      </c>
      <c r="I4241" t="s">
        <v>8</v>
      </c>
      <c r="J4241" t="s">
        <v>78</v>
      </c>
    </row>
    <row r="4242" spans="1:10" x14ac:dyDescent="0.25">
      <c r="A4242" t="s">
        <v>65</v>
      </c>
      <c r="B4242" t="s">
        <v>62</v>
      </c>
      <c r="C4242" t="str">
        <f t="shared" si="132"/>
        <v>Union Station -- Twinbrook</v>
      </c>
      <c r="D4242" s="1">
        <v>3956</v>
      </c>
      <c r="E4242" t="s">
        <v>15</v>
      </c>
      <c r="F4242" t="s">
        <v>15</v>
      </c>
      <c r="G4242">
        <v>1</v>
      </c>
      <c r="H4242" s="1">
        <f t="shared" si="133"/>
        <v>3956</v>
      </c>
      <c r="I4242" t="s">
        <v>8</v>
      </c>
      <c r="J4242" t="s">
        <v>78</v>
      </c>
    </row>
    <row r="4243" spans="1:10" x14ac:dyDescent="0.25">
      <c r="A4243" t="s">
        <v>65</v>
      </c>
      <c r="B4243" t="s">
        <v>63</v>
      </c>
      <c r="C4243" t="str">
        <f t="shared" si="132"/>
        <v>Union Station -- Tysons Corner</v>
      </c>
      <c r="D4243" s="1">
        <v>1846</v>
      </c>
      <c r="E4243" t="s">
        <v>15</v>
      </c>
      <c r="F4243" t="s">
        <v>125</v>
      </c>
      <c r="G4243">
        <v>2</v>
      </c>
      <c r="H4243" s="1">
        <f t="shared" si="133"/>
        <v>3692</v>
      </c>
      <c r="I4243" t="s">
        <v>8</v>
      </c>
      <c r="J4243" t="s">
        <v>78</v>
      </c>
    </row>
    <row r="4244" spans="1:10" x14ac:dyDescent="0.25">
      <c r="A4244" t="s">
        <v>65</v>
      </c>
      <c r="B4244" t="s">
        <v>200</v>
      </c>
      <c r="C4244" t="str">
        <f t="shared" si="132"/>
        <v>Union Station -- Vienna</v>
      </c>
      <c r="D4244" s="1">
        <v>12796</v>
      </c>
      <c r="E4244" t="s">
        <v>15</v>
      </c>
      <c r="F4244" t="s">
        <v>25</v>
      </c>
      <c r="G4244">
        <v>2</v>
      </c>
      <c r="H4244" s="1">
        <f t="shared" si="133"/>
        <v>25592</v>
      </c>
      <c r="I4244" t="s">
        <v>8</v>
      </c>
      <c r="J4244" t="s">
        <v>78</v>
      </c>
    </row>
    <row r="4245" spans="1:10" x14ac:dyDescent="0.25">
      <c r="A4245" t="s">
        <v>65</v>
      </c>
      <c r="B4245" t="s">
        <v>203</v>
      </c>
      <c r="C4245" t="str">
        <f t="shared" si="132"/>
        <v>Union Station -- West Falls Church</v>
      </c>
      <c r="D4245" s="1">
        <v>3714</v>
      </c>
      <c r="E4245" t="s">
        <v>15</v>
      </c>
      <c r="F4245" t="s">
        <v>25</v>
      </c>
      <c r="G4245">
        <v>2</v>
      </c>
      <c r="H4245" s="1">
        <f t="shared" si="133"/>
        <v>7428</v>
      </c>
      <c r="I4245" t="s">
        <v>8</v>
      </c>
      <c r="J4245" t="s">
        <v>78</v>
      </c>
    </row>
    <row r="4246" spans="1:10" x14ac:dyDescent="0.25">
      <c r="A4246" t="s">
        <v>65</v>
      </c>
      <c r="B4246" t="s">
        <v>204</v>
      </c>
      <c r="C4246" t="str">
        <f t="shared" si="132"/>
        <v>Union Station -- West Hyattsville</v>
      </c>
      <c r="D4246" s="1">
        <v>3202</v>
      </c>
      <c r="E4246" t="s">
        <v>15</v>
      </c>
      <c r="F4246" t="s">
        <v>4</v>
      </c>
      <c r="G4246">
        <v>2</v>
      </c>
      <c r="H4246" s="1">
        <f t="shared" si="133"/>
        <v>6404</v>
      </c>
      <c r="I4246" t="s">
        <v>8</v>
      </c>
      <c r="J4246" t="s">
        <v>78</v>
      </c>
    </row>
    <row r="4247" spans="1:10" x14ac:dyDescent="0.25">
      <c r="A4247" t="s">
        <v>65</v>
      </c>
      <c r="B4247" t="s">
        <v>205</v>
      </c>
      <c r="C4247" t="str">
        <f t="shared" si="132"/>
        <v>Union Station -- Wheaton</v>
      </c>
      <c r="D4247" s="1">
        <v>8270</v>
      </c>
      <c r="E4247" t="s">
        <v>15</v>
      </c>
      <c r="F4247" t="s">
        <v>15</v>
      </c>
      <c r="G4247">
        <v>1</v>
      </c>
      <c r="H4247" s="1">
        <f t="shared" si="133"/>
        <v>8270</v>
      </c>
      <c r="I4247" t="s">
        <v>8</v>
      </c>
      <c r="J4247" t="s">
        <v>78</v>
      </c>
    </row>
    <row r="4248" spans="1:10" x14ac:dyDescent="0.25">
      <c r="A4248" t="s">
        <v>65</v>
      </c>
      <c r="B4248" t="s">
        <v>206</v>
      </c>
      <c r="C4248" t="str">
        <f t="shared" si="132"/>
        <v>Union Station -- White Flint</v>
      </c>
      <c r="D4248" s="1">
        <v>3568</v>
      </c>
      <c r="E4248" t="s">
        <v>15</v>
      </c>
      <c r="F4248" t="s">
        <v>15</v>
      </c>
      <c r="G4248">
        <v>1</v>
      </c>
      <c r="H4248" s="1">
        <f t="shared" si="133"/>
        <v>3568</v>
      </c>
      <c r="I4248" t="s">
        <v>8</v>
      </c>
      <c r="J4248" t="s">
        <v>78</v>
      </c>
    </row>
    <row r="4249" spans="1:10" x14ac:dyDescent="0.25">
      <c r="A4249" t="s">
        <v>65</v>
      </c>
      <c r="B4249" t="s">
        <v>207</v>
      </c>
      <c r="C4249" t="str">
        <f t="shared" si="132"/>
        <v>Union Station -- Wiehle</v>
      </c>
      <c r="D4249" s="1">
        <v>11506</v>
      </c>
      <c r="E4249" t="s">
        <v>15</v>
      </c>
      <c r="F4249" t="s">
        <v>125</v>
      </c>
      <c r="G4249">
        <v>2</v>
      </c>
      <c r="H4249" s="1">
        <f t="shared" si="133"/>
        <v>23012</v>
      </c>
      <c r="I4249" t="s">
        <v>8</v>
      </c>
      <c r="J4249" t="s">
        <v>78</v>
      </c>
    </row>
    <row r="4250" spans="1:10" x14ac:dyDescent="0.25">
      <c r="A4250" t="s">
        <v>199</v>
      </c>
      <c r="B4250" t="s">
        <v>0</v>
      </c>
      <c r="C4250" t="str">
        <f t="shared" si="132"/>
        <v>Van Ness-UDC -- Addison Road</v>
      </c>
      <c r="D4250" s="1">
        <v>324</v>
      </c>
      <c r="E4250" t="s">
        <v>15</v>
      </c>
      <c r="F4250" t="s">
        <v>1</v>
      </c>
      <c r="G4250">
        <v>2</v>
      </c>
      <c r="H4250" s="1">
        <f t="shared" si="133"/>
        <v>648</v>
      </c>
      <c r="I4250" t="s">
        <v>8</v>
      </c>
      <c r="J4250" t="s">
        <v>78</v>
      </c>
    </row>
    <row r="4251" spans="1:10" x14ac:dyDescent="0.25">
      <c r="A4251" t="s">
        <v>199</v>
      </c>
      <c r="B4251" t="s">
        <v>14</v>
      </c>
      <c r="C4251" t="str">
        <f t="shared" si="132"/>
        <v>Van Ness-UDC -- Bethesda</v>
      </c>
      <c r="D4251" s="1">
        <v>5975</v>
      </c>
      <c r="E4251" t="s">
        <v>15</v>
      </c>
      <c r="F4251" t="s">
        <v>15</v>
      </c>
      <c r="G4251">
        <v>1</v>
      </c>
      <c r="H4251" s="1">
        <f t="shared" si="133"/>
        <v>5975</v>
      </c>
      <c r="I4251" t="s">
        <v>8</v>
      </c>
      <c r="J4251" t="s">
        <v>78</v>
      </c>
    </row>
    <row r="4252" spans="1:10" x14ac:dyDescent="0.25">
      <c r="A4252" t="s">
        <v>199</v>
      </c>
      <c r="B4252" t="s">
        <v>19</v>
      </c>
      <c r="C4252" t="str">
        <f t="shared" si="132"/>
        <v>Van Ness-UDC -- Branch Avenue</v>
      </c>
      <c r="D4252" s="1">
        <v>566</v>
      </c>
      <c r="E4252" t="s">
        <v>15</v>
      </c>
      <c r="F4252" t="s">
        <v>4</v>
      </c>
      <c r="G4252">
        <v>2</v>
      </c>
      <c r="H4252" s="1">
        <f t="shared" si="133"/>
        <v>1132</v>
      </c>
      <c r="I4252" t="s">
        <v>8</v>
      </c>
      <c r="J4252" t="s">
        <v>78</v>
      </c>
    </row>
    <row r="4253" spans="1:10" x14ac:dyDescent="0.25">
      <c r="A4253" t="s">
        <v>199</v>
      </c>
      <c r="B4253" t="s">
        <v>24</v>
      </c>
      <c r="C4253" t="str">
        <f t="shared" si="132"/>
        <v>Van Ness-UDC -- Cheverly</v>
      </c>
      <c r="D4253" s="1">
        <v>116</v>
      </c>
      <c r="E4253" t="s">
        <v>15</v>
      </c>
      <c r="F4253" t="s">
        <v>25</v>
      </c>
      <c r="G4253">
        <v>2</v>
      </c>
      <c r="H4253" s="1">
        <f t="shared" si="133"/>
        <v>232</v>
      </c>
      <c r="I4253" t="s">
        <v>8</v>
      </c>
      <c r="J4253" t="s">
        <v>78</v>
      </c>
    </row>
    <row r="4254" spans="1:10" x14ac:dyDescent="0.25">
      <c r="A4254" t="s">
        <v>199</v>
      </c>
      <c r="B4254" t="s">
        <v>28</v>
      </c>
      <c r="C4254" t="str">
        <f t="shared" si="132"/>
        <v>Van Ness-UDC -- College Park-U of MD</v>
      </c>
      <c r="D4254" s="1">
        <v>462</v>
      </c>
      <c r="E4254" t="s">
        <v>15</v>
      </c>
      <c r="F4254" t="s">
        <v>4</v>
      </c>
      <c r="G4254">
        <v>2</v>
      </c>
      <c r="H4254" s="1">
        <f t="shared" si="133"/>
        <v>924</v>
      </c>
      <c r="I4254" t="s">
        <v>8</v>
      </c>
      <c r="J4254" t="s">
        <v>78</v>
      </c>
    </row>
    <row r="4255" spans="1:10" x14ac:dyDescent="0.25">
      <c r="A4255" t="s">
        <v>199</v>
      </c>
      <c r="B4255" t="s">
        <v>269</v>
      </c>
      <c r="C4255" t="str">
        <f t="shared" si="132"/>
        <v>Van Ness-UDC -- Dunn Loring</v>
      </c>
      <c r="D4255" s="1">
        <v>334</v>
      </c>
      <c r="E4255" t="s">
        <v>15</v>
      </c>
      <c r="F4255" t="s">
        <v>25</v>
      </c>
      <c r="G4255">
        <v>2</v>
      </c>
      <c r="H4255" s="1">
        <f t="shared" si="133"/>
        <v>668</v>
      </c>
      <c r="I4255" t="s">
        <v>8</v>
      </c>
      <c r="J4255" t="s">
        <v>78</v>
      </c>
    </row>
    <row r="4256" spans="1:10" x14ac:dyDescent="0.25">
      <c r="A4256" t="s">
        <v>199</v>
      </c>
      <c r="B4256" t="s">
        <v>115</v>
      </c>
      <c r="C4256" t="str">
        <f t="shared" si="132"/>
        <v>Van Ness-UDC -- Forest Glen</v>
      </c>
      <c r="D4256" s="1">
        <v>141</v>
      </c>
      <c r="E4256" t="s">
        <v>15</v>
      </c>
      <c r="F4256" t="s">
        <v>15</v>
      </c>
      <c r="G4256">
        <v>1</v>
      </c>
      <c r="H4256" s="1">
        <f t="shared" si="133"/>
        <v>141</v>
      </c>
      <c r="I4256" t="s">
        <v>8</v>
      </c>
      <c r="J4256" t="s">
        <v>78</v>
      </c>
    </row>
    <row r="4257" spans="1:10" x14ac:dyDescent="0.25">
      <c r="A4257" t="s">
        <v>199</v>
      </c>
      <c r="B4257" t="s">
        <v>118</v>
      </c>
      <c r="C4257" t="str">
        <f t="shared" si="132"/>
        <v>Van Ness-UDC -- Franconia-Springfield</v>
      </c>
      <c r="D4257" s="1">
        <v>515</v>
      </c>
      <c r="E4257" t="s">
        <v>15</v>
      </c>
      <c r="F4257" t="s">
        <v>10</v>
      </c>
      <c r="G4257">
        <v>2</v>
      </c>
      <c r="H4257" s="1">
        <f t="shared" si="133"/>
        <v>1030</v>
      </c>
      <c r="I4257" t="s">
        <v>8</v>
      </c>
      <c r="J4257" t="s">
        <v>78</v>
      </c>
    </row>
    <row r="4258" spans="1:10" x14ac:dyDescent="0.25">
      <c r="A4258" t="s">
        <v>199</v>
      </c>
      <c r="B4258" t="s">
        <v>122</v>
      </c>
      <c r="C4258" t="str">
        <f t="shared" si="132"/>
        <v>Van Ness-UDC -- Glenmont</v>
      </c>
      <c r="D4258" s="1">
        <v>412</v>
      </c>
      <c r="E4258" t="s">
        <v>15</v>
      </c>
      <c r="F4258" t="s">
        <v>15</v>
      </c>
      <c r="G4258">
        <v>1</v>
      </c>
      <c r="H4258" s="1">
        <f t="shared" si="133"/>
        <v>412</v>
      </c>
      <c r="I4258" t="s">
        <v>8</v>
      </c>
      <c r="J4258" t="s">
        <v>78</v>
      </c>
    </row>
    <row r="4259" spans="1:10" x14ac:dyDescent="0.25">
      <c r="A4259" t="s">
        <v>199</v>
      </c>
      <c r="B4259" t="s">
        <v>123</v>
      </c>
      <c r="C4259" t="str">
        <f t="shared" si="132"/>
        <v>Van Ness-UDC -- Greenbelt</v>
      </c>
      <c r="D4259" s="1">
        <v>542</v>
      </c>
      <c r="E4259" t="s">
        <v>15</v>
      </c>
      <c r="F4259" t="s">
        <v>4</v>
      </c>
      <c r="G4259">
        <v>2</v>
      </c>
      <c r="H4259" s="1">
        <f t="shared" si="133"/>
        <v>1084</v>
      </c>
      <c r="I4259" t="s">
        <v>8</v>
      </c>
      <c r="J4259" t="s">
        <v>78</v>
      </c>
    </row>
    <row r="4260" spans="1:10" x14ac:dyDescent="0.25">
      <c r="A4260" t="s">
        <v>199</v>
      </c>
      <c r="B4260" t="s">
        <v>124</v>
      </c>
      <c r="C4260" t="str">
        <f t="shared" si="132"/>
        <v>Van Ness-UDC -- Greensboro</v>
      </c>
      <c r="D4260" s="1">
        <v>71</v>
      </c>
      <c r="E4260" t="s">
        <v>15</v>
      </c>
      <c r="F4260" t="s">
        <v>125</v>
      </c>
      <c r="G4260">
        <v>2</v>
      </c>
      <c r="H4260" s="1">
        <f t="shared" si="133"/>
        <v>142</v>
      </c>
      <c r="I4260" t="s">
        <v>8</v>
      </c>
      <c r="J4260" t="s">
        <v>78</v>
      </c>
    </row>
    <row r="4261" spans="1:10" x14ac:dyDescent="0.25">
      <c r="A4261" t="s">
        <v>199</v>
      </c>
      <c r="B4261" t="s">
        <v>126</v>
      </c>
      <c r="C4261" t="str">
        <f t="shared" si="132"/>
        <v>Van Ness-UDC -- Grosvenor</v>
      </c>
      <c r="D4261" s="1">
        <v>1382</v>
      </c>
      <c r="E4261" t="s">
        <v>15</v>
      </c>
      <c r="F4261" t="s">
        <v>15</v>
      </c>
      <c r="G4261">
        <v>1</v>
      </c>
      <c r="H4261" s="1">
        <f t="shared" si="133"/>
        <v>1382</v>
      </c>
      <c r="I4261" t="s">
        <v>8</v>
      </c>
      <c r="J4261" t="s">
        <v>78</v>
      </c>
    </row>
    <row r="4262" spans="1:10" x14ac:dyDescent="0.25">
      <c r="A4262" t="s">
        <v>199</v>
      </c>
      <c r="B4262" t="s">
        <v>127</v>
      </c>
      <c r="C4262" t="str">
        <f t="shared" si="132"/>
        <v>Van Ness-UDC -- Huntington</v>
      </c>
      <c r="D4262" s="1">
        <v>512</v>
      </c>
      <c r="E4262" t="s">
        <v>15</v>
      </c>
      <c r="F4262" t="s">
        <v>274</v>
      </c>
      <c r="G4262">
        <v>2</v>
      </c>
      <c r="H4262" s="1">
        <f t="shared" si="133"/>
        <v>1024</v>
      </c>
      <c r="I4262" t="s">
        <v>8</v>
      </c>
      <c r="J4262" t="s">
        <v>78</v>
      </c>
    </row>
    <row r="4263" spans="1:10" x14ac:dyDescent="0.25">
      <c r="A4263" t="s">
        <v>199</v>
      </c>
      <c r="B4263" t="s">
        <v>130</v>
      </c>
      <c r="C4263" t="str">
        <f t="shared" si="132"/>
        <v>Van Ness-UDC -- Landover</v>
      </c>
      <c r="D4263" s="1">
        <v>259</v>
      </c>
      <c r="E4263" t="s">
        <v>15</v>
      </c>
      <c r="F4263" t="s">
        <v>25</v>
      </c>
      <c r="G4263">
        <v>2</v>
      </c>
      <c r="H4263" s="1">
        <f t="shared" si="133"/>
        <v>518</v>
      </c>
      <c r="I4263" t="s">
        <v>8</v>
      </c>
      <c r="J4263" t="s">
        <v>78</v>
      </c>
    </row>
    <row r="4264" spans="1:10" x14ac:dyDescent="0.25">
      <c r="A4264" t="s">
        <v>199</v>
      </c>
      <c r="B4264" t="s">
        <v>131</v>
      </c>
      <c r="C4264" t="str">
        <f t="shared" si="132"/>
        <v>Van Ness-UDC -- Largo Town Center</v>
      </c>
      <c r="D4264" s="1">
        <v>613</v>
      </c>
      <c r="E4264" t="s">
        <v>15</v>
      </c>
      <c r="F4264" t="s">
        <v>1</v>
      </c>
      <c r="G4264">
        <v>2</v>
      </c>
      <c r="H4264" s="1">
        <f t="shared" si="133"/>
        <v>1226</v>
      </c>
      <c r="I4264" t="s">
        <v>8</v>
      </c>
      <c r="J4264" t="s">
        <v>78</v>
      </c>
    </row>
    <row r="4265" spans="1:10" x14ac:dyDescent="0.25">
      <c r="A4265" t="s">
        <v>199</v>
      </c>
      <c r="B4265" t="s">
        <v>134</v>
      </c>
      <c r="C4265" t="str">
        <f t="shared" si="132"/>
        <v>Van Ness-UDC -- McLean</v>
      </c>
      <c r="D4265" s="1">
        <v>72</v>
      </c>
      <c r="E4265" t="s">
        <v>15</v>
      </c>
      <c r="F4265" t="s">
        <v>125</v>
      </c>
      <c r="G4265">
        <v>2</v>
      </c>
      <c r="H4265" s="1">
        <f t="shared" si="133"/>
        <v>144</v>
      </c>
      <c r="I4265" t="s">
        <v>8</v>
      </c>
      <c r="J4265" t="s">
        <v>78</v>
      </c>
    </row>
    <row r="4266" spans="1:10" x14ac:dyDescent="0.25">
      <c r="A4266" t="s">
        <v>199</v>
      </c>
      <c r="B4266" t="s">
        <v>182</v>
      </c>
      <c r="C4266" t="str">
        <f t="shared" si="132"/>
        <v>Van Ness-UDC -- Medical Center</v>
      </c>
      <c r="D4266" s="1">
        <v>3025</v>
      </c>
      <c r="E4266" t="s">
        <v>15</v>
      </c>
      <c r="F4266" t="s">
        <v>15</v>
      </c>
      <c r="G4266">
        <v>1</v>
      </c>
      <c r="H4266" s="1">
        <f t="shared" si="133"/>
        <v>3025</v>
      </c>
      <c r="I4266" t="s">
        <v>8</v>
      </c>
      <c r="J4266" t="s">
        <v>78</v>
      </c>
    </row>
    <row r="4267" spans="1:10" x14ac:dyDescent="0.25">
      <c r="A4267" t="s">
        <v>199</v>
      </c>
      <c r="B4267" t="s">
        <v>186</v>
      </c>
      <c r="C4267" t="str">
        <f t="shared" si="132"/>
        <v>Van Ness-UDC -- Morgan Blvd.</v>
      </c>
      <c r="D4267" s="1">
        <v>266</v>
      </c>
      <c r="E4267" t="s">
        <v>15</v>
      </c>
      <c r="F4267" t="s">
        <v>1</v>
      </c>
      <c r="G4267">
        <v>2</v>
      </c>
      <c r="H4267" s="1">
        <f t="shared" si="133"/>
        <v>532</v>
      </c>
      <c r="I4267" t="s">
        <v>8</v>
      </c>
      <c r="J4267" t="s">
        <v>78</v>
      </c>
    </row>
    <row r="4268" spans="1:10" x14ac:dyDescent="0.25">
      <c r="A4268" t="s">
        <v>199</v>
      </c>
      <c r="B4268" t="s">
        <v>251</v>
      </c>
      <c r="C4268" t="str">
        <f t="shared" si="132"/>
        <v>Van Ness-UDC -- Naylor Road</v>
      </c>
      <c r="D4268" s="1">
        <v>349</v>
      </c>
      <c r="E4268" t="s">
        <v>15</v>
      </c>
      <c r="F4268" t="s">
        <v>4</v>
      </c>
      <c r="G4268">
        <v>2</v>
      </c>
      <c r="H4268" s="1">
        <f t="shared" si="133"/>
        <v>698</v>
      </c>
      <c r="I4268" t="s">
        <v>8</v>
      </c>
      <c r="J4268" t="s">
        <v>78</v>
      </c>
    </row>
    <row r="4269" spans="1:10" x14ac:dyDescent="0.25">
      <c r="A4269" t="s">
        <v>199</v>
      </c>
      <c r="B4269" t="s">
        <v>252</v>
      </c>
      <c r="C4269" t="str">
        <f t="shared" si="132"/>
        <v>Van Ness-UDC -- New Carrollton</v>
      </c>
      <c r="D4269" s="1">
        <v>664</v>
      </c>
      <c r="E4269" t="s">
        <v>15</v>
      </c>
      <c r="F4269" t="s">
        <v>25</v>
      </c>
      <c r="G4269">
        <v>2</v>
      </c>
      <c r="H4269" s="1">
        <f t="shared" si="133"/>
        <v>1328</v>
      </c>
      <c r="I4269" t="s">
        <v>8</v>
      </c>
      <c r="J4269" t="s">
        <v>78</v>
      </c>
    </row>
    <row r="4270" spans="1:10" x14ac:dyDescent="0.25">
      <c r="A4270" t="s">
        <v>199</v>
      </c>
      <c r="B4270" t="s">
        <v>159</v>
      </c>
      <c r="C4270" t="str">
        <f t="shared" si="132"/>
        <v>Van Ness-UDC -- Prince George's Plaza</v>
      </c>
      <c r="D4270" s="1">
        <v>673</v>
      </c>
      <c r="E4270" t="s">
        <v>15</v>
      </c>
      <c r="F4270" t="s">
        <v>4</v>
      </c>
      <c r="G4270">
        <v>2</v>
      </c>
      <c r="H4270" s="1">
        <f t="shared" si="133"/>
        <v>1346</v>
      </c>
      <c r="I4270" t="s">
        <v>8</v>
      </c>
      <c r="J4270" t="s">
        <v>78</v>
      </c>
    </row>
    <row r="4271" spans="1:10" x14ac:dyDescent="0.25">
      <c r="A4271" t="s">
        <v>199</v>
      </c>
      <c r="B4271" t="s">
        <v>162</v>
      </c>
      <c r="C4271" t="str">
        <f t="shared" si="132"/>
        <v>Van Ness-UDC -- Rockville</v>
      </c>
      <c r="D4271" s="1">
        <v>1676</v>
      </c>
      <c r="E4271" t="s">
        <v>15</v>
      </c>
      <c r="F4271" t="s">
        <v>15</v>
      </c>
      <c r="G4271">
        <v>1</v>
      </c>
      <c r="H4271" s="1">
        <f t="shared" si="133"/>
        <v>1676</v>
      </c>
      <c r="I4271" t="s">
        <v>8</v>
      </c>
      <c r="J4271" t="s">
        <v>78</v>
      </c>
    </row>
    <row r="4272" spans="1:10" x14ac:dyDescent="0.25">
      <c r="A4272" t="s">
        <v>199</v>
      </c>
      <c r="B4272" t="s">
        <v>164</v>
      </c>
      <c r="C4272" t="str">
        <f t="shared" si="132"/>
        <v>Van Ness-UDC -- Shady Grove</v>
      </c>
      <c r="D4272" s="1">
        <v>2630</v>
      </c>
      <c r="E4272" t="s">
        <v>15</v>
      </c>
      <c r="F4272" t="s">
        <v>15</v>
      </c>
      <c r="G4272">
        <v>1</v>
      </c>
      <c r="H4272" s="1">
        <f t="shared" si="133"/>
        <v>2630</v>
      </c>
      <c r="I4272" t="s">
        <v>8</v>
      </c>
      <c r="J4272" t="s">
        <v>78</v>
      </c>
    </row>
    <row r="4273" spans="1:10" x14ac:dyDescent="0.25">
      <c r="A4273" t="s">
        <v>199</v>
      </c>
      <c r="B4273" t="s">
        <v>166</v>
      </c>
      <c r="C4273" t="str">
        <f t="shared" si="132"/>
        <v>Van Ness-UDC -- Silver Spring</v>
      </c>
      <c r="D4273" s="1">
        <v>2070</v>
      </c>
      <c r="E4273" t="s">
        <v>15</v>
      </c>
      <c r="F4273" t="s">
        <v>15</v>
      </c>
      <c r="G4273">
        <v>1</v>
      </c>
      <c r="H4273" s="1">
        <f t="shared" si="133"/>
        <v>2070</v>
      </c>
      <c r="I4273" t="s">
        <v>8</v>
      </c>
      <c r="J4273" t="s">
        <v>78</v>
      </c>
    </row>
    <row r="4274" spans="1:10" x14ac:dyDescent="0.25">
      <c r="A4274" t="s">
        <v>199</v>
      </c>
      <c r="B4274" t="s">
        <v>169</v>
      </c>
      <c r="C4274" t="str">
        <f t="shared" si="132"/>
        <v>Van Ness-UDC -- Spring Hill</v>
      </c>
      <c r="D4274" s="1">
        <v>122</v>
      </c>
      <c r="E4274" t="s">
        <v>15</v>
      </c>
      <c r="F4274" t="s">
        <v>125</v>
      </c>
      <c r="G4274">
        <v>2</v>
      </c>
      <c r="H4274" s="1">
        <f t="shared" si="133"/>
        <v>244</v>
      </c>
      <c r="I4274" t="s">
        <v>8</v>
      </c>
      <c r="J4274" t="s">
        <v>78</v>
      </c>
    </row>
    <row r="4275" spans="1:10" x14ac:dyDescent="0.25">
      <c r="A4275" t="s">
        <v>199</v>
      </c>
      <c r="B4275" t="s">
        <v>171</v>
      </c>
      <c r="C4275" t="str">
        <f t="shared" si="132"/>
        <v>Van Ness-UDC -- Suitland</v>
      </c>
      <c r="D4275" s="1">
        <v>658</v>
      </c>
      <c r="E4275" t="s">
        <v>15</v>
      </c>
      <c r="F4275" t="s">
        <v>4</v>
      </c>
      <c r="G4275">
        <v>2</v>
      </c>
      <c r="H4275" s="1">
        <f t="shared" si="133"/>
        <v>1316</v>
      </c>
      <c r="I4275" t="s">
        <v>8</v>
      </c>
      <c r="J4275" t="s">
        <v>78</v>
      </c>
    </row>
    <row r="4276" spans="1:10" x14ac:dyDescent="0.25">
      <c r="A4276" t="s">
        <v>199</v>
      </c>
      <c r="B4276" t="s">
        <v>62</v>
      </c>
      <c r="C4276" t="str">
        <f t="shared" si="132"/>
        <v>Van Ness-UDC -- Twinbrook</v>
      </c>
      <c r="D4276" s="1">
        <v>1488</v>
      </c>
      <c r="E4276" t="s">
        <v>15</v>
      </c>
      <c r="F4276" t="s">
        <v>15</v>
      </c>
      <c r="G4276">
        <v>1</v>
      </c>
      <c r="H4276" s="1">
        <f t="shared" si="133"/>
        <v>1488</v>
      </c>
      <c r="I4276" t="s">
        <v>8</v>
      </c>
      <c r="J4276" t="s">
        <v>78</v>
      </c>
    </row>
    <row r="4277" spans="1:10" x14ac:dyDescent="0.25">
      <c r="A4277" t="s">
        <v>199</v>
      </c>
      <c r="B4277" t="s">
        <v>63</v>
      </c>
      <c r="C4277" t="str">
        <f t="shared" si="132"/>
        <v>Van Ness-UDC -- Tysons Corner</v>
      </c>
      <c r="D4277" s="1">
        <v>411</v>
      </c>
      <c r="E4277" t="s">
        <v>15</v>
      </c>
      <c r="F4277" t="s">
        <v>125</v>
      </c>
      <c r="G4277">
        <v>2</v>
      </c>
      <c r="H4277" s="1">
        <f t="shared" si="133"/>
        <v>822</v>
      </c>
      <c r="I4277" t="s">
        <v>8</v>
      </c>
      <c r="J4277" t="s">
        <v>78</v>
      </c>
    </row>
    <row r="4278" spans="1:10" x14ac:dyDescent="0.25">
      <c r="A4278" t="s">
        <v>199</v>
      </c>
      <c r="B4278" t="s">
        <v>200</v>
      </c>
      <c r="C4278" t="str">
        <f t="shared" si="132"/>
        <v>Van Ness-UDC -- Vienna</v>
      </c>
      <c r="D4278" s="1">
        <v>692</v>
      </c>
      <c r="E4278" t="s">
        <v>15</v>
      </c>
      <c r="F4278" t="s">
        <v>25</v>
      </c>
      <c r="G4278">
        <v>2</v>
      </c>
      <c r="H4278" s="1">
        <f t="shared" si="133"/>
        <v>1384</v>
      </c>
      <c r="I4278" t="s">
        <v>8</v>
      </c>
      <c r="J4278" t="s">
        <v>78</v>
      </c>
    </row>
    <row r="4279" spans="1:10" x14ac:dyDescent="0.25">
      <c r="A4279" t="s">
        <v>199</v>
      </c>
      <c r="B4279" t="s">
        <v>203</v>
      </c>
      <c r="C4279" t="str">
        <f t="shared" si="132"/>
        <v>Van Ness-UDC -- West Falls Church</v>
      </c>
      <c r="D4279" s="1">
        <v>304</v>
      </c>
      <c r="E4279" t="s">
        <v>15</v>
      </c>
      <c r="F4279" t="s">
        <v>25</v>
      </c>
      <c r="G4279">
        <v>2</v>
      </c>
      <c r="H4279" s="1">
        <f t="shared" si="133"/>
        <v>608</v>
      </c>
      <c r="I4279" t="s">
        <v>8</v>
      </c>
      <c r="J4279" t="s">
        <v>78</v>
      </c>
    </row>
    <row r="4280" spans="1:10" x14ac:dyDescent="0.25">
      <c r="A4280" t="s">
        <v>199</v>
      </c>
      <c r="B4280" t="s">
        <v>204</v>
      </c>
      <c r="C4280" t="str">
        <f t="shared" si="132"/>
        <v>Van Ness-UDC -- West Hyattsville</v>
      </c>
      <c r="D4280" s="1">
        <v>383</v>
      </c>
      <c r="E4280" t="s">
        <v>15</v>
      </c>
      <c r="F4280" t="s">
        <v>4</v>
      </c>
      <c r="G4280">
        <v>2</v>
      </c>
      <c r="H4280" s="1">
        <f t="shared" si="133"/>
        <v>766</v>
      </c>
      <c r="I4280" t="s">
        <v>8</v>
      </c>
      <c r="J4280" t="s">
        <v>78</v>
      </c>
    </row>
    <row r="4281" spans="1:10" x14ac:dyDescent="0.25">
      <c r="A4281" t="s">
        <v>199</v>
      </c>
      <c r="B4281" t="s">
        <v>205</v>
      </c>
      <c r="C4281" t="str">
        <f t="shared" si="132"/>
        <v>Van Ness-UDC -- Wheaton</v>
      </c>
      <c r="D4281" s="1">
        <v>383</v>
      </c>
      <c r="E4281" t="s">
        <v>15</v>
      </c>
      <c r="F4281" t="s">
        <v>15</v>
      </c>
      <c r="G4281">
        <v>1</v>
      </c>
      <c r="H4281" s="1">
        <f t="shared" si="133"/>
        <v>383</v>
      </c>
      <c r="I4281" t="s">
        <v>8</v>
      </c>
      <c r="J4281" t="s">
        <v>78</v>
      </c>
    </row>
    <row r="4282" spans="1:10" x14ac:dyDescent="0.25">
      <c r="A4282" t="s">
        <v>199</v>
      </c>
      <c r="B4282" t="s">
        <v>206</v>
      </c>
      <c r="C4282" t="str">
        <f t="shared" si="132"/>
        <v>Van Ness-UDC -- White Flint</v>
      </c>
      <c r="D4282" s="1">
        <v>1590</v>
      </c>
      <c r="E4282" t="s">
        <v>15</v>
      </c>
      <c r="F4282" t="s">
        <v>15</v>
      </c>
      <c r="G4282">
        <v>1</v>
      </c>
      <c r="H4282" s="1">
        <f t="shared" si="133"/>
        <v>1590</v>
      </c>
      <c r="I4282" t="s">
        <v>8</v>
      </c>
      <c r="J4282" t="s">
        <v>78</v>
      </c>
    </row>
    <row r="4283" spans="1:10" x14ac:dyDescent="0.25">
      <c r="A4283" t="s">
        <v>199</v>
      </c>
      <c r="B4283" t="s">
        <v>207</v>
      </c>
      <c r="C4283" t="str">
        <f t="shared" si="132"/>
        <v>Van Ness-UDC -- Wiehle</v>
      </c>
      <c r="D4283" s="1">
        <v>705</v>
      </c>
      <c r="E4283" t="s">
        <v>15</v>
      </c>
      <c r="F4283" t="s">
        <v>125</v>
      </c>
      <c r="G4283">
        <v>2</v>
      </c>
      <c r="H4283" s="1">
        <f t="shared" si="133"/>
        <v>1410</v>
      </c>
      <c r="I4283" t="s">
        <v>8</v>
      </c>
      <c r="J4283" t="s">
        <v>78</v>
      </c>
    </row>
    <row r="4284" spans="1:10" x14ac:dyDescent="0.25">
      <c r="A4284" t="s">
        <v>200</v>
      </c>
      <c r="B4284" t="s">
        <v>6</v>
      </c>
      <c r="C4284" t="str">
        <f t="shared" si="132"/>
        <v>Vienna -- Archives-Navy Memorial</v>
      </c>
      <c r="D4284" s="1">
        <v>1340</v>
      </c>
      <c r="E4284" t="s">
        <v>25</v>
      </c>
      <c r="F4284" t="s">
        <v>7</v>
      </c>
      <c r="G4284">
        <v>2</v>
      </c>
      <c r="H4284" s="1">
        <f t="shared" si="133"/>
        <v>2680</v>
      </c>
      <c r="I4284" t="s">
        <v>8</v>
      </c>
      <c r="J4284" t="s">
        <v>78</v>
      </c>
    </row>
    <row r="4285" spans="1:10" x14ac:dyDescent="0.25">
      <c r="A4285" t="s">
        <v>200</v>
      </c>
      <c r="B4285" t="s">
        <v>22</v>
      </c>
      <c r="C4285" t="str">
        <f t="shared" si="132"/>
        <v>Vienna -- Capitol South</v>
      </c>
      <c r="D4285" s="1">
        <v>4478</v>
      </c>
      <c r="E4285" t="s">
        <v>25</v>
      </c>
      <c r="F4285" t="s">
        <v>23</v>
      </c>
      <c r="G4285">
        <v>1</v>
      </c>
      <c r="H4285" s="1">
        <f t="shared" si="133"/>
        <v>4478</v>
      </c>
      <c r="I4285" t="s">
        <v>8</v>
      </c>
      <c r="J4285" t="s">
        <v>78</v>
      </c>
    </row>
    <row r="4286" spans="1:10" x14ac:dyDescent="0.25">
      <c r="A4286" t="s">
        <v>200</v>
      </c>
      <c r="B4286" t="s">
        <v>27</v>
      </c>
      <c r="C4286" t="str">
        <f t="shared" si="132"/>
        <v>Vienna -- Cleveland Park</v>
      </c>
      <c r="D4286" s="1">
        <v>583</v>
      </c>
      <c r="E4286" t="s">
        <v>25</v>
      </c>
      <c r="F4286" t="s">
        <v>15</v>
      </c>
      <c r="G4286">
        <v>2</v>
      </c>
      <c r="H4286" s="1">
        <f t="shared" si="133"/>
        <v>1166</v>
      </c>
      <c r="I4286" t="s">
        <v>8</v>
      </c>
      <c r="J4286" t="s">
        <v>78</v>
      </c>
    </row>
    <row r="4287" spans="1:10" x14ac:dyDescent="0.25">
      <c r="A4287" t="s">
        <v>200</v>
      </c>
      <c r="B4287" t="s">
        <v>154</v>
      </c>
      <c r="C4287" t="str">
        <f t="shared" si="132"/>
        <v>Vienna -- Columbia Heights</v>
      </c>
      <c r="D4287" s="1">
        <v>1037</v>
      </c>
      <c r="E4287" t="s">
        <v>25</v>
      </c>
      <c r="F4287" t="s">
        <v>7</v>
      </c>
      <c r="G4287">
        <v>2</v>
      </c>
      <c r="H4287" s="1">
        <f t="shared" si="133"/>
        <v>2074</v>
      </c>
      <c r="I4287" t="s">
        <v>8</v>
      </c>
      <c r="J4287" t="s">
        <v>78</v>
      </c>
    </row>
    <row r="4288" spans="1:10" x14ac:dyDescent="0.25">
      <c r="A4288" t="s">
        <v>200</v>
      </c>
      <c r="B4288" t="s">
        <v>270</v>
      </c>
      <c r="C4288" t="str">
        <f t="shared" si="132"/>
        <v>Vienna -- Dupont Circle</v>
      </c>
      <c r="D4288" s="1">
        <v>3899</v>
      </c>
      <c r="E4288" t="s">
        <v>25</v>
      </c>
      <c r="F4288" t="s">
        <v>15</v>
      </c>
      <c r="G4288">
        <v>2</v>
      </c>
      <c r="H4288" s="1">
        <f t="shared" si="133"/>
        <v>7798</v>
      </c>
      <c r="I4288" t="s">
        <v>8</v>
      </c>
      <c r="J4288" t="s">
        <v>78</v>
      </c>
    </row>
    <row r="4289" spans="1:10" x14ac:dyDescent="0.25">
      <c r="A4289" t="s">
        <v>200</v>
      </c>
      <c r="B4289" t="s">
        <v>272</v>
      </c>
      <c r="C4289" t="str">
        <f t="shared" si="132"/>
        <v>Vienna -- Eastern Market</v>
      </c>
      <c r="D4289" s="1">
        <v>1685</v>
      </c>
      <c r="E4289" t="s">
        <v>25</v>
      </c>
      <c r="F4289" t="s">
        <v>23</v>
      </c>
      <c r="G4289">
        <v>1</v>
      </c>
      <c r="H4289" s="1">
        <f t="shared" si="133"/>
        <v>1685</v>
      </c>
      <c r="I4289" t="s">
        <v>8</v>
      </c>
      <c r="J4289" t="s">
        <v>78</v>
      </c>
    </row>
    <row r="4290" spans="1:10" x14ac:dyDescent="0.25">
      <c r="A4290" t="s">
        <v>200</v>
      </c>
      <c r="B4290" t="s">
        <v>275</v>
      </c>
      <c r="C4290" t="str">
        <f t="shared" ref="C4290:C4353" si="134">(A4290&amp;" -- "&amp;B4290)</f>
        <v>Vienna -- Farragut North</v>
      </c>
      <c r="D4290" s="1">
        <v>304</v>
      </c>
      <c r="E4290" t="s">
        <v>25</v>
      </c>
      <c r="F4290" t="s">
        <v>15</v>
      </c>
      <c r="G4290">
        <v>2</v>
      </c>
      <c r="H4290" s="1">
        <f t="shared" ref="H4290:H4353" si="135">D4290*G4290</f>
        <v>608</v>
      </c>
      <c r="I4290" t="s">
        <v>8</v>
      </c>
      <c r="J4290" t="s">
        <v>78</v>
      </c>
    </row>
    <row r="4291" spans="1:10" x14ac:dyDescent="0.25">
      <c r="A4291" t="s">
        <v>200</v>
      </c>
      <c r="B4291" t="s">
        <v>276</v>
      </c>
      <c r="C4291" t="str">
        <f t="shared" si="134"/>
        <v>Vienna -- Farragut West</v>
      </c>
      <c r="D4291" s="1">
        <v>39149</v>
      </c>
      <c r="E4291" t="s">
        <v>25</v>
      </c>
      <c r="F4291" t="s">
        <v>23</v>
      </c>
      <c r="G4291">
        <v>1</v>
      </c>
      <c r="H4291" s="1">
        <f t="shared" si="135"/>
        <v>39149</v>
      </c>
      <c r="I4291" t="s">
        <v>8</v>
      </c>
      <c r="J4291" t="s">
        <v>78</v>
      </c>
    </row>
    <row r="4292" spans="1:10" x14ac:dyDescent="0.25">
      <c r="A4292" t="s">
        <v>200</v>
      </c>
      <c r="B4292" t="s">
        <v>277</v>
      </c>
      <c r="C4292" t="str">
        <f t="shared" si="134"/>
        <v>Vienna -- Federal Center SW</v>
      </c>
      <c r="D4292" s="1">
        <v>4406</v>
      </c>
      <c r="E4292" t="s">
        <v>25</v>
      </c>
      <c r="F4292" t="s">
        <v>23</v>
      </c>
      <c r="G4292">
        <v>1</v>
      </c>
      <c r="H4292" s="1">
        <f t="shared" si="135"/>
        <v>4406</v>
      </c>
      <c r="I4292" t="s">
        <v>8</v>
      </c>
      <c r="J4292" t="s">
        <v>78</v>
      </c>
    </row>
    <row r="4293" spans="1:10" x14ac:dyDescent="0.25">
      <c r="A4293" t="s">
        <v>200</v>
      </c>
      <c r="B4293" t="s">
        <v>278</v>
      </c>
      <c r="C4293" t="str">
        <f t="shared" si="134"/>
        <v>Vienna -- Federal Triangle</v>
      </c>
      <c r="D4293" s="1">
        <v>11629</v>
      </c>
      <c r="E4293" t="s">
        <v>25</v>
      </c>
      <c r="F4293" t="s">
        <v>23</v>
      </c>
      <c r="G4293">
        <v>1</v>
      </c>
      <c r="H4293" s="1">
        <f t="shared" si="135"/>
        <v>11629</v>
      </c>
      <c r="I4293" t="s">
        <v>8</v>
      </c>
      <c r="J4293" t="s">
        <v>78</v>
      </c>
    </row>
    <row r="4294" spans="1:10" x14ac:dyDescent="0.25">
      <c r="A4294" t="s">
        <v>200</v>
      </c>
      <c r="B4294" t="s">
        <v>279</v>
      </c>
      <c r="C4294" t="str">
        <f t="shared" si="134"/>
        <v>Vienna -- Foggy Bottom</v>
      </c>
      <c r="D4294" s="1">
        <v>24930</v>
      </c>
      <c r="E4294" t="s">
        <v>25</v>
      </c>
      <c r="F4294" t="s">
        <v>23</v>
      </c>
      <c r="G4294">
        <v>1</v>
      </c>
      <c r="H4294" s="1">
        <f t="shared" si="135"/>
        <v>24930</v>
      </c>
      <c r="I4294" t="s">
        <v>8</v>
      </c>
      <c r="J4294" t="s">
        <v>78</v>
      </c>
    </row>
    <row r="4295" spans="1:10" x14ac:dyDescent="0.25">
      <c r="A4295" t="s">
        <v>200</v>
      </c>
      <c r="B4295" t="s">
        <v>120</v>
      </c>
      <c r="C4295" t="str">
        <f t="shared" si="134"/>
        <v>Vienna -- Gallery Place-Chinatown</v>
      </c>
      <c r="D4295" s="1">
        <v>8449</v>
      </c>
      <c r="E4295" t="s">
        <v>25</v>
      </c>
      <c r="F4295" t="s">
        <v>117</v>
      </c>
      <c r="G4295">
        <v>2</v>
      </c>
      <c r="H4295" s="1">
        <f t="shared" si="135"/>
        <v>16898</v>
      </c>
      <c r="I4295" t="s">
        <v>8</v>
      </c>
      <c r="J4295" t="s">
        <v>78</v>
      </c>
    </row>
    <row r="4296" spans="1:10" x14ac:dyDescent="0.25">
      <c r="A4296" t="s">
        <v>200</v>
      </c>
      <c r="B4296" t="s">
        <v>121</v>
      </c>
      <c r="C4296" t="str">
        <f t="shared" si="134"/>
        <v>Vienna -- Georgia Avenue-Petworth</v>
      </c>
      <c r="D4296" s="1">
        <v>513</v>
      </c>
      <c r="E4296" t="s">
        <v>25</v>
      </c>
      <c r="F4296" t="s">
        <v>7</v>
      </c>
      <c r="G4296">
        <v>2</v>
      </c>
      <c r="H4296" s="1">
        <f t="shared" si="135"/>
        <v>1026</v>
      </c>
      <c r="I4296" t="s">
        <v>8</v>
      </c>
      <c r="J4296" t="s">
        <v>78</v>
      </c>
    </row>
    <row r="4297" spans="1:10" x14ac:dyDescent="0.25">
      <c r="A4297" t="s">
        <v>200</v>
      </c>
      <c r="B4297" t="s">
        <v>128</v>
      </c>
      <c r="C4297" t="str">
        <f t="shared" si="134"/>
        <v>Vienna -- Judiciary Square</v>
      </c>
      <c r="D4297" s="1">
        <v>5102</v>
      </c>
      <c r="E4297" t="s">
        <v>25</v>
      </c>
      <c r="F4297" t="s">
        <v>15</v>
      </c>
      <c r="G4297">
        <v>2</v>
      </c>
      <c r="H4297" s="1">
        <f t="shared" si="135"/>
        <v>10204</v>
      </c>
      <c r="I4297" t="s">
        <v>8</v>
      </c>
      <c r="J4297" t="s">
        <v>78</v>
      </c>
    </row>
    <row r="4298" spans="1:10" x14ac:dyDescent="0.25">
      <c r="A4298" t="s">
        <v>200</v>
      </c>
      <c r="B4298" t="s">
        <v>132</v>
      </c>
      <c r="C4298" t="str">
        <f t="shared" si="134"/>
        <v>Vienna -- L'Enfant Plaza</v>
      </c>
      <c r="D4298" s="1">
        <v>10462</v>
      </c>
      <c r="E4298" t="s">
        <v>25</v>
      </c>
      <c r="F4298" t="s">
        <v>133</v>
      </c>
      <c r="G4298">
        <v>1</v>
      </c>
      <c r="H4298" s="1">
        <f t="shared" si="135"/>
        <v>10462</v>
      </c>
      <c r="I4298" t="s">
        <v>8</v>
      </c>
      <c r="J4298" t="s">
        <v>78</v>
      </c>
    </row>
    <row r="4299" spans="1:10" x14ac:dyDescent="0.25">
      <c r="A4299" t="s">
        <v>200</v>
      </c>
      <c r="B4299" t="s">
        <v>181</v>
      </c>
      <c r="C4299" t="str">
        <f t="shared" si="134"/>
        <v>Vienna -- McPherson Square</v>
      </c>
      <c r="D4299" s="1">
        <v>22320</v>
      </c>
      <c r="E4299" t="s">
        <v>25</v>
      </c>
      <c r="F4299" t="s">
        <v>23</v>
      </c>
      <c r="G4299">
        <v>1</v>
      </c>
      <c r="H4299" s="1">
        <f t="shared" si="135"/>
        <v>22320</v>
      </c>
      <c r="I4299" t="s">
        <v>8</v>
      </c>
      <c r="J4299" t="s">
        <v>78</v>
      </c>
    </row>
    <row r="4300" spans="1:10" x14ac:dyDescent="0.25">
      <c r="A4300" t="s">
        <v>200</v>
      </c>
      <c r="B4300" t="s">
        <v>183</v>
      </c>
      <c r="C4300" t="str">
        <f t="shared" si="134"/>
        <v>Vienna -- Metro Center</v>
      </c>
      <c r="D4300" s="1">
        <v>20821</v>
      </c>
      <c r="E4300" t="s">
        <v>25</v>
      </c>
      <c r="F4300" t="s">
        <v>184</v>
      </c>
      <c r="G4300">
        <v>1</v>
      </c>
      <c r="H4300" s="1">
        <f t="shared" si="135"/>
        <v>20821</v>
      </c>
      <c r="I4300" t="s">
        <v>8</v>
      </c>
      <c r="J4300" t="s">
        <v>78</v>
      </c>
    </row>
    <row r="4301" spans="1:10" x14ac:dyDescent="0.25">
      <c r="A4301" t="s">
        <v>200</v>
      </c>
      <c r="B4301" t="s">
        <v>249</v>
      </c>
      <c r="C4301" t="str">
        <f t="shared" si="134"/>
        <v>Vienna -- Mt. Vernon Square-UDC</v>
      </c>
      <c r="D4301" s="1">
        <v>1106</v>
      </c>
      <c r="E4301" t="s">
        <v>25</v>
      </c>
      <c r="F4301" t="s">
        <v>7</v>
      </c>
      <c r="G4301">
        <v>2</v>
      </c>
      <c r="H4301" s="1">
        <f t="shared" si="135"/>
        <v>2212</v>
      </c>
      <c r="I4301" t="s">
        <v>8</v>
      </c>
      <c r="J4301" t="s">
        <v>78</v>
      </c>
    </row>
    <row r="4302" spans="1:10" x14ac:dyDescent="0.25">
      <c r="A4302" t="s">
        <v>200</v>
      </c>
      <c r="B4302" t="s">
        <v>250</v>
      </c>
      <c r="C4302" t="str">
        <f t="shared" si="134"/>
        <v>Vienna -- Navy Yard</v>
      </c>
      <c r="D4302" s="1">
        <v>4102</v>
      </c>
      <c r="E4302" t="s">
        <v>25</v>
      </c>
      <c r="F4302" t="s">
        <v>4</v>
      </c>
      <c r="G4302">
        <v>2</v>
      </c>
      <c r="H4302" s="1">
        <f t="shared" si="135"/>
        <v>8204</v>
      </c>
      <c r="I4302" t="s">
        <v>8</v>
      </c>
      <c r="J4302" t="s">
        <v>78</v>
      </c>
    </row>
    <row r="4303" spans="1:10" x14ac:dyDescent="0.25">
      <c r="A4303" t="s">
        <v>200</v>
      </c>
      <c r="B4303" t="s">
        <v>155</v>
      </c>
      <c r="C4303" t="str">
        <f t="shared" si="134"/>
        <v>Vienna -- New York Ave</v>
      </c>
      <c r="D4303" s="1">
        <v>3111</v>
      </c>
      <c r="E4303" t="s">
        <v>25</v>
      </c>
      <c r="F4303" t="s">
        <v>15</v>
      </c>
      <c r="G4303">
        <v>2</v>
      </c>
      <c r="H4303" s="1">
        <f t="shared" si="135"/>
        <v>6222</v>
      </c>
      <c r="I4303" t="s">
        <v>8</v>
      </c>
      <c r="J4303" t="s">
        <v>78</v>
      </c>
    </row>
    <row r="4304" spans="1:10" x14ac:dyDescent="0.25">
      <c r="A4304" t="s">
        <v>200</v>
      </c>
      <c r="B4304" t="s">
        <v>158</v>
      </c>
      <c r="C4304" t="str">
        <f t="shared" si="134"/>
        <v>Vienna -- Potomac Avenue</v>
      </c>
      <c r="D4304" s="1">
        <v>427</v>
      </c>
      <c r="E4304" t="s">
        <v>25</v>
      </c>
      <c r="F4304" t="s">
        <v>23</v>
      </c>
      <c r="G4304">
        <v>1</v>
      </c>
      <c r="H4304" s="1">
        <f t="shared" si="135"/>
        <v>427</v>
      </c>
      <c r="I4304" t="s">
        <v>8</v>
      </c>
      <c r="J4304" t="s">
        <v>78</v>
      </c>
    </row>
    <row r="4305" spans="1:10" x14ac:dyDescent="0.25">
      <c r="A4305" t="s">
        <v>200</v>
      </c>
      <c r="B4305" t="s">
        <v>165</v>
      </c>
      <c r="C4305" t="str">
        <f t="shared" si="134"/>
        <v>Vienna -- Shaw-Howard University</v>
      </c>
      <c r="D4305" s="1">
        <v>1035</v>
      </c>
      <c r="E4305" t="s">
        <v>25</v>
      </c>
      <c r="F4305" t="s">
        <v>7</v>
      </c>
      <c r="G4305">
        <v>2</v>
      </c>
      <c r="H4305" s="1">
        <f t="shared" si="135"/>
        <v>2070</v>
      </c>
      <c r="I4305" t="s">
        <v>8</v>
      </c>
      <c r="J4305" t="s">
        <v>78</v>
      </c>
    </row>
    <row r="4306" spans="1:10" x14ac:dyDescent="0.25">
      <c r="A4306" t="s">
        <v>200</v>
      </c>
      <c r="B4306" t="s">
        <v>167</v>
      </c>
      <c r="C4306" t="str">
        <f t="shared" si="134"/>
        <v>Vienna -- Smithsonian</v>
      </c>
      <c r="D4306" s="1">
        <v>14705</v>
      </c>
      <c r="E4306" t="s">
        <v>25</v>
      </c>
      <c r="F4306" t="s">
        <v>23</v>
      </c>
      <c r="G4306">
        <v>1</v>
      </c>
      <c r="H4306" s="1">
        <f t="shared" si="135"/>
        <v>14705</v>
      </c>
      <c r="I4306" t="s">
        <v>8</v>
      </c>
      <c r="J4306" t="s">
        <v>78</v>
      </c>
    </row>
    <row r="4307" spans="1:10" x14ac:dyDescent="0.25">
      <c r="A4307" t="s">
        <v>200</v>
      </c>
      <c r="B4307" t="s">
        <v>170</v>
      </c>
      <c r="C4307" t="str">
        <f t="shared" si="134"/>
        <v>Vienna -- Stadium-Armory</v>
      </c>
      <c r="D4307" s="1">
        <v>1476</v>
      </c>
      <c r="E4307" t="s">
        <v>25</v>
      </c>
      <c r="F4307" t="s">
        <v>23</v>
      </c>
      <c r="G4307">
        <v>1</v>
      </c>
      <c r="H4307" s="1">
        <f t="shared" si="135"/>
        <v>1476</v>
      </c>
      <c r="I4307" t="s">
        <v>8</v>
      </c>
      <c r="J4307" t="s">
        <v>78</v>
      </c>
    </row>
    <row r="4308" spans="1:10" x14ac:dyDescent="0.25">
      <c r="A4308" t="s">
        <v>200</v>
      </c>
      <c r="B4308" t="s">
        <v>61</v>
      </c>
      <c r="C4308" t="str">
        <f t="shared" si="134"/>
        <v>Vienna -- Tenleytown-AU</v>
      </c>
      <c r="D4308" s="1">
        <v>1181</v>
      </c>
      <c r="E4308" t="s">
        <v>25</v>
      </c>
      <c r="F4308" t="s">
        <v>15</v>
      </c>
      <c r="G4308">
        <v>2</v>
      </c>
      <c r="H4308" s="1">
        <f t="shared" si="135"/>
        <v>2362</v>
      </c>
      <c r="I4308" t="s">
        <v>8</v>
      </c>
      <c r="J4308" t="s">
        <v>78</v>
      </c>
    </row>
    <row r="4309" spans="1:10" x14ac:dyDescent="0.25">
      <c r="A4309" t="s">
        <v>200</v>
      </c>
      <c r="B4309" t="s">
        <v>64</v>
      </c>
      <c r="C4309" t="str">
        <f t="shared" si="134"/>
        <v>Vienna -- U Street-Cardozo</v>
      </c>
      <c r="D4309" s="1">
        <v>1480</v>
      </c>
      <c r="E4309" t="s">
        <v>25</v>
      </c>
      <c r="F4309" t="s">
        <v>7</v>
      </c>
      <c r="G4309">
        <v>2</v>
      </c>
      <c r="H4309" s="1">
        <f t="shared" si="135"/>
        <v>2960</v>
      </c>
      <c r="I4309" t="s">
        <v>8</v>
      </c>
      <c r="J4309" t="s">
        <v>78</v>
      </c>
    </row>
    <row r="4310" spans="1:10" x14ac:dyDescent="0.25">
      <c r="A4310" t="s">
        <v>200</v>
      </c>
      <c r="B4310" t="s">
        <v>65</v>
      </c>
      <c r="C4310" t="str">
        <f t="shared" si="134"/>
        <v>Vienna -- Union Station</v>
      </c>
      <c r="D4310" s="1">
        <v>12838</v>
      </c>
      <c r="E4310" t="s">
        <v>25</v>
      </c>
      <c r="F4310" t="s">
        <v>15</v>
      </c>
      <c r="G4310">
        <v>2</v>
      </c>
      <c r="H4310" s="1">
        <f t="shared" si="135"/>
        <v>25676</v>
      </c>
      <c r="I4310" t="s">
        <v>8</v>
      </c>
      <c r="J4310" t="s">
        <v>78</v>
      </c>
    </row>
    <row r="4311" spans="1:10" x14ac:dyDescent="0.25">
      <c r="A4311" t="s">
        <v>200</v>
      </c>
      <c r="B4311" t="s">
        <v>199</v>
      </c>
      <c r="C4311" t="str">
        <f t="shared" si="134"/>
        <v>Vienna -- Van Ness-UDC</v>
      </c>
      <c r="D4311" s="1">
        <v>725</v>
      </c>
      <c r="E4311" t="s">
        <v>25</v>
      </c>
      <c r="F4311" t="s">
        <v>15</v>
      </c>
      <c r="G4311">
        <v>2</v>
      </c>
      <c r="H4311" s="1">
        <f t="shared" si="135"/>
        <v>1450</v>
      </c>
      <c r="I4311" t="s">
        <v>8</v>
      </c>
      <c r="J4311" t="s">
        <v>78</v>
      </c>
    </row>
    <row r="4312" spans="1:10" x14ac:dyDescent="0.25">
      <c r="A4312" t="s">
        <v>200</v>
      </c>
      <c r="B4312" t="s">
        <v>202</v>
      </c>
      <c r="C4312" t="str">
        <f t="shared" si="134"/>
        <v>Vienna -- Waterfront</v>
      </c>
      <c r="D4312" s="1">
        <v>586</v>
      </c>
      <c r="E4312" t="s">
        <v>25</v>
      </c>
      <c r="F4312" t="s">
        <v>7</v>
      </c>
      <c r="G4312">
        <v>2</v>
      </c>
      <c r="H4312" s="1">
        <f t="shared" si="135"/>
        <v>1172</v>
      </c>
      <c r="I4312" t="s">
        <v>8</v>
      </c>
      <c r="J4312" t="s">
        <v>78</v>
      </c>
    </row>
    <row r="4313" spans="1:10" x14ac:dyDescent="0.25">
      <c r="A4313" t="s">
        <v>200</v>
      </c>
      <c r="B4313" t="s">
        <v>91</v>
      </c>
      <c r="C4313" t="str">
        <f t="shared" si="134"/>
        <v>Vienna -- Woodley Park-Zoo</v>
      </c>
      <c r="D4313" s="1">
        <v>2227</v>
      </c>
      <c r="E4313" t="s">
        <v>25</v>
      </c>
      <c r="F4313" t="s">
        <v>15</v>
      </c>
      <c r="G4313">
        <v>2</v>
      </c>
      <c r="H4313" s="1">
        <f t="shared" si="135"/>
        <v>4454</v>
      </c>
      <c r="I4313" t="s">
        <v>8</v>
      </c>
      <c r="J4313" t="s">
        <v>78</v>
      </c>
    </row>
    <row r="4314" spans="1:10" x14ac:dyDescent="0.25">
      <c r="A4314" t="s">
        <v>202</v>
      </c>
      <c r="B4314" t="s">
        <v>0</v>
      </c>
      <c r="C4314" t="str">
        <f t="shared" si="134"/>
        <v>Waterfront -- Addison Road</v>
      </c>
      <c r="D4314" s="1">
        <v>281</v>
      </c>
      <c r="E4314" t="s">
        <v>7</v>
      </c>
      <c r="F4314" t="s">
        <v>1</v>
      </c>
      <c r="G4314">
        <v>2</v>
      </c>
      <c r="H4314" s="1">
        <f t="shared" si="135"/>
        <v>562</v>
      </c>
      <c r="I4314" t="s">
        <v>8</v>
      </c>
      <c r="J4314" t="s">
        <v>78</v>
      </c>
    </row>
    <row r="4315" spans="1:10" x14ac:dyDescent="0.25">
      <c r="A4315" t="s">
        <v>202</v>
      </c>
      <c r="B4315" t="s">
        <v>14</v>
      </c>
      <c r="C4315" t="str">
        <f t="shared" si="134"/>
        <v>Waterfront -- Bethesda</v>
      </c>
      <c r="D4315" s="1">
        <v>1404</v>
      </c>
      <c r="E4315" t="s">
        <v>7</v>
      </c>
      <c r="F4315" t="s">
        <v>15</v>
      </c>
      <c r="G4315">
        <v>2</v>
      </c>
      <c r="H4315" s="1">
        <f t="shared" si="135"/>
        <v>2808</v>
      </c>
      <c r="I4315" t="s">
        <v>8</v>
      </c>
      <c r="J4315" t="s">
        <v>78</v>
      </c>
    </row>
    <row r="4316" spans="1:10" x14ac:dyDescent="0.25">
      <c r="A4316" t="s">
        <v>202</v>
      </c>
      <c r="B4316" t="s">
        <v>19</v>
      </c>
      <c r="C4316" t="str">
        <f t="shared" si="134"/>
        <v>Waterfront -- Branch Avenue</v>
      </c>
      <c r="D4316" s="1">
        <v>1359</v>
      </c>
      <c r="E4316" t="s">
        <v>7</v>
      </c>
      <c r="F4316" t="s">
        <v>4</v>
      </c>
      <c r="G4316">
        <v>1</v>
      </c>
      <c r="H4316" s="1">
        <f t="shared" si="135"/>
        <v>1359</v>
      </c>
      <c r="I4316" t="s">
        <v>8</v>
      </c>
      <c r="J4316" t="s">
        <v>78</v>
      </c>
    </row>
    <row r="4317" spans="1:10" x14ac:dyDescent="0.25">
      <c r="A4317" t="s">
        <v>202</v>
      </c>
      <c r="B4317" t="s">
        <v>24</v>
      </c>
      <c r="C4317" t="str">
        <f t="shared" si="134"/>
        <v>Waterfront -- Cheverly</v>
      </c>
      <c r="D4317" s="1">
        <v>168</v>
      </c>
      <c r="E4317" t="s">
        <v>7</v>
      </c>
      <c r="F4317" t="s">
        <v>25</v>
      </c>
      <c r="G4317">
        <v>2</v>
      </c>
      <c r="H4317" s="1">
        <f t="shared" si="135"/>
        <v>336</v>
      </c>
      <c r="I4317" t="s">
        <v>8</v>
      </c>
      <c r="J4317" t="s">
        <v>78</v>
      </c>
    </row>
    <row r="4318" spans="1:10" x14ac:dyDescent="0.25">
      <c r="A4318" t="s">
        <v>202</v>
      </c>
      <c r="B4318" t="s">
        <v>28</v>
      </c>
      <c r="C4318" t="str">
        <f t="shared" si="134"/>
        <v>Waterfront -- College Park-U of MD</v>
      </c>
      <c r="D4318" s="1">
        <v>789</v>
      </c>
      <c r="E4318" t="s">
        <v>7</v>
      </c>
      <c r="F4318" t="s">
        <v>4</v>
      </c>
      <c r="G4318">
        <v>1</v>
      </c>
      <c r="H4318" s="1">
        <f t="shared" si="135"/>
        <v>789</v>
      </c>
      <c r="I4318" t="s">
        <v>8</v>
      </c>
      <c r="J4318" t="s">
        <v>78</v>
      </c>
    </row>
    <row r="4319" spans="1:10" x14ac:dyDescent="0.25">
      <c r="A4319" t="s">
        <v>202</v>
      </c>
      <c r="B4319" t="s">
        <v>269</v>
      </c>
      <c r="C4319" t="str">
        <f t="shared" si="134"/>
        <v>Waterfront -- Dunn Loring</v>
      </c>
      <c r="D4319" s="1">
        <v>303</v>
      </c>
      <c r="E4319" t="s">
        <v>7</v>
      </c>
      <c r="F4319" t="s">
        <v>25</v>
      </c>
      <c r="G4319">
        <v>2</v>
      </c>
      <c r="H4319" s="1">
        <f t="shared" si="135"/>
        <v>606</v>
      </c>
      <c r="I4319" t="s">
        <v>8</v>
      </c>
      <c r="J4319" t="s">
        <v>78</v>
      </c>
    </row>
    <row r="4320" spans="1:10" x14ac:dyDescent="0.25">
      <c r="A4320" t="s">
        <v>202</v>
      </c>
      <c r="B4320" t="s">
        <v>115</v>
      </c>
      <c r="C4320" t="str">
        <f t="shared" si="134"/>
        <v>Waterfront -- Forest Glen</v>
      </c>
      <c r="D4320" s="1">
        <v>210</v>
      </c>
      <c r="E4320" t="s">
        <v>7</v>
      </c>
      <c r="F4320" t="s">
        <v>15</v>
      </c>
      <c r="G4320">
        <v>2</v>
      </c>
      <c r="H4320" s="1">
        <f t="shared" si="135"/>
        <v>420</v>
      </c>
      <c r="I4320" t="s">
        <v>8</v>
      </c>
      <c r="J4320" t="s">
        <v>78</v>
      </c>
    </row>
    <row r="4321" spans="1:10" x14ac:dyDescent="0.25">
      <c r="A4321" t="s">
        <v>202</v>
      </c>
      <c r="B4321" t="s">
        <v>118</v>
      </c>
      <c r="C4321" t="str">
        <f t="shared" si="134"/>
        <v>Waterfront -- Franconia-Springfield</v>
      </c>
      <c r="D4321" s="1">
        <v>404</v>
      </c>
      <c r="E4321" t="s">
        <v>7</v>
      </c>
      <c r="F4321" t="s">
        <v>10</v>
      </c>
      <c r="G4321">
        <v>2</v>
      </c>
      <c r="H4321" s="1">
        <f t="shared" si="135"/>
        <v>808</v>
      </c>
      <c r="I4321" t="s">
        <v>8</v>
      </c>
      <c r="J4321" t="s">
        <v>78</v>
      </c>
    </row>
    <row r="4322" spans="1:10" x14ac:dyDescent="0.25">
      <c r="A4322" t="s">
        <v>202</v>
      </c>
      <c r="B4322" t="s">
        <v>122</v>
      </c>
      <c r="C4322" t="str">
        <f t="shared" si="134"/>
        <v>Waterfront -- Glenmont</v>
      </c>
      <c r="D4322" s="1">
        <v>538</v>
      </c>
      <c r="E4322" t="s">
        <v>7</v>
      </c>
      <c r="F4322" t="s">
        <v>15</v>
      </c>
      <c r="G4322">
        <v>2</v>
      </c>
      <c r="H4322" s="1">
        <f t="shared" si="135"/>
        <v>1076</v>
      </c>
      <c r="I4322" t="s">
        <v>8</v>
      </c>
      <c r="J4322" t="s">
        <v>78</v>
      </c>
    </row>
    <row r="4323" spans="1:10" x14ac:dyDescent="0.25">
      <c r="A4323" t="s">
        <v>202</v>
      </c>
      <c r="B4323" t="s">
        <v>123</v>
      </c>
      <c r="C4323" t="str">
        <f t="shared" si="134"/>
        <v>Waterfront -- Greenbelt</v>
      </c>
      <c r="D4323" s="1">
        <v>996</v>
      </c>
      <c r="E4323" t="s">
        <v>7</v>
      </c>
      <c r="F4323" t="s">
        <v>4</v>
      </c>
      <c r="G4323">
        <v>1</v>
      </c>
      <c r="H4323" s="1">
        <f t="shared" si="135"/>
        <v>996</v>
      </c>
      <c r="I4323" t="s">
        <v>8</v>
      </c>
      <c r="J4323" t="s">
        <v>78</v>
      </c>
    </row>
    <row r="4324" spans="1:10" x14ac:dyDescent="0.25">
      <c r="A4324" t="s">
        <v>202</v>
      </c>
      <c r="B4324" t="s">
        <v>124</v>
      </c>
      <c r="C4324" t="str">
        <f t="shared" si="134"/>
        <v>Waterfront -- Greensboro</v>
      </c>
      <c r="D4324" s="1">
        <v>39</v>
      </c>
      <c r="E4324" t="s">
        <v>7</v>
      </c>
      <c r="F4324" t="s">
        <v>125</v>
      </c>
      <c r="G4324">
        <v>2</v>
      </c>
      <c r="H4324" s="1">
        <f t="shared" si="135"/>
        <v>78</v>
      </c>
      <c r="I4324" t="s">
        <v>8</v>
      </c>
      <c r="J4324" t="s">
        <v>78</v>
      </c>
    </row>
    <row r="4325" spans="1:10" x14ac:dyDescent="0.25">
      <c r="A4325" t="s">
        <v>202</v>
      </c>
      <c r="B4325" t="s">
        <v>126</v>
      </c>
      <c r="C4325" t="str">
        <f t="shared" si="134"/>
        <v>Waterfront -- Grosvenor</v>
      </c>
      <c r="D4325" s="1">
        <v>372</v>
      </c>
      <c r="E4325" t="s">
        <v>7</v>
      </c>
      <c r="F4325" t="s">
        <v>15</v>
      </c>
      <c r="G4325">
        <v>2</v>
      </c>
      <c r="H4325" s="1">
        <f t="shared" si="135"/>
        <v>744</v>
      </c>
      <c r="I4325" t="s">
        <v>8</v>
      </c>
      <c r="J4325" t="s">
        <v>78</v>
      </c>
    </row>
    <row r="4326" spans="1:10" x14ac:dyDescent="0.25">
      <c r="A4326" t="s">
        <v>202</v>
      </c>
      <c r="B4326" t="s">
        <v>127</v>
      </c>
      <c r="C4326" t="str">
        <f t="shared" si="134"/>
        <v>Waterfront -- Huntington</v>
      </c>
      <c r="D4326" s="1">
        <v>553</v>
      </c>
      <c r="E4326" t="s">
        <v>7</v>
      </c>
      <c r="F4326" t="s">
        <v>274</v>
      </c>
      <c r="G4326">
        <v>2</v>
      </c>
      <c r="H4326" s="1">
        <f t="shared" si="135"/>
        <v>1106</v>
      </c>
      <c r="I4326" t="s">
        <v>8</v>
      </c>
      <c r="J4326" t="s">
        <v>78</v>
      </c>
    </row>
    <row r="4327" spans="1:10" x14ac:dyDescent="0.25">
      <c r="A4327" t="s">
        <v>202</v>
      </c>
      <c r="B4327" t="s">
        <v>130</v>
      </c>
      <c r="C4327" t="str">
        <f t="shared" si="134"/>
        <v>Waterfront -- Landover</v>
      </c>
      <c r="D4327" s="1">
        <v>342</v>
      </c>
      <c r="E4327" t="s">
        <v>7</v>
      </c>
      <c r="F4327" t="s">
        <v>25</v>
      </c>
      <c r="G4327">
        <v>2</v>
      </c>
      <c r="H4327" s="1">
        <f t="shared" si="135"/>
        <v>684</v>
      </c>
      <c r="I4327" t="s">
        <v>8</v>
      </c>
      <c r="J4327" t="s">
        <v>78</v>
      </c>
    </row>
    <row r="4328" spans="1:10" x14ac:dyDescent="0.25">
      <c r="A4328" t="s">
        <v>202</v>
      </c>
      <c r="B4328" t="s">
        <v>131</v>
      </c>
      <c r="C4328" t="str">
        <f t="shared" si="134"/>
        <v>Waterfront -- Largo Town Center</v>
      </c>
      <c r="D4328" s="1">
        <v>445</v>
      </c>
      <c r="E4328" t="s">
        <v>7</v>
      </c>
      <c r="F4328" t="s">
        <v>1</v>
      </c>
      <c r="G4328">
        <v>2</v>
      </c>
      <c r="H4328" s="1">
        <f t="shared" si="135"/>
        <v>890</v>
      </c>
      <c r="I4328" t="s">
        <v>8</v>
      </c>
      <c r="J4328" t="s">
        <v>78</v>
      </c>
    </row>
    <row r="4329" spans="1:10" x14ac:dyDescent="0.25">
      <c r="A4329" t="s">
        <v>202</v>
      </c>
      <c r="B4329" t="s">
        <v>134</v>
      </c>
      <c r="C4329" t="str">
        <f t="shared" si="134"/>
        <v>Waterfront -- McLean</v>
      </c>
      <c r="D4329" s="1">
        <v>76</v>
      </c>
      <c r="E4329" t="s">
        <v>7</v>
      </c>
      <c r="F4329" t="s">
        <v>125</v>
      </c>
      <c r="G4329">
        <v>2</v>
      </c>
      <c r="H4329" s="1">
        <f t="shared" si="135"/>
        <v>152</v>
      </c>
      <c r="I4329" t="s">
        <v>8</v>
      </c>
      <c r="J4329" t="s">
        <v>78</v>
      </c>
    </row>
    <row r="4330" spans="1:10" x14ac:dyDescent="0.25">
      <c r="A4330" t="s">
        <v>202</v>
      </c>
      <c r="B4330" t="s">
        <v>182</v>
      </c>
      <c r="C4330" t="str">
        <f t="shared" si="134"/>
        <v>Waterfront -- Medical Center</v>
      </c>
      <c r="D4330" s="1">
        <v>306</v>
      </c>
      <c r="E4330" t="s">
        <v>7</v>
      </c>
      <c r="F4330" t="s">
        <v>15</v>
      </c>
      <c r="G4330">
        <v>2</v>
      </c>
      <c r="H4330" s="1">
        <f t="shared" si="135"/>
        <v>612</v>
      </c>
      <c r="I4330" t="s">
        <v>8</v>
      </c>
      <c r="J4330" t="s">
        <v>78</v>
      </c>
    </row>
    <row r="4331" spans="1:10" x14ac:dyDescent="0.25">
      <c r="A4331" t="s">
        <v>202</v>
      </c>
      <c r="B4331" t="s">
        <v>186</v>
      </c>
      <c r="C4331" t="str">
        <f t="shared" si="134"/>
        <v>Waterfront -- Morgan Blvd.</v>
      </c>
      <c r="D4331" s="1">
        <v>275</v>
      </c>
      <c r="E4331" t="s">
        <v>7</v>
      </c>
      <c r="F4331" t="s">
        <v>1</v>
      </c>
      <c r="G4331">
        <v>2</v>
      </c>
      <c r="H4331" s="1">
        <f t="shared" si="135"/>
        <v>550</v>
      </c>
      <c r="I4331" t="s">
        <v>8</v>
      </c>
      <c r="J4331" t="s">
        <v>78</v>
      </c>
    </row>
    <row r="4332" spans="1:10" x14ac:dyDescent="0.25">
      <c r="A4332" t="s">
        <v>202</v>
      </c>
      <c r="B4332" t="s">
        <v>251</v>
      </c>
      <c r="C4332" t="str">
        <f t="shared" si="134"/>
        <v>Waterfront -- Naylor Road</v>
      </c>
      <c r="D4332" s="1">
        <v>1115</v>
      </c>
      <c r="E4332" t="s">
        <v>7</v>
      </c>
      <c r="F4332" t="s">
        <v>4</v>
      </c>
      <c r="G4332">
        <v>1</v>
      </c>
      <c r="H4332" s="1">
        <f t="shared" si="135"/>
        <v>1115</v>
      </c>
      <c r="I4332" t="s">
        <v>8</v>
      </c>
      <c r="J4332" t="s">
        <v>78</v>
      </c>
    </row>
    <row r="4333" spans="1:10" x14ac:dyDescent="0.25">
      <c r="A4333" t="s">
        <v>202</v>
      </c>
      <c r="B4333" t="s">
        <v>252</v>
      </c>
      <c r="C4333" t="str">
        <f t="shared" si="134"/>
        <v>Waterfront -- New Carrollton</v>
      </c>
      <c r="D4333" s="1">
        <v>674</v>
      </c>
      <c r="E4333" t="s">
        <v>7</v>
      </c>
      <c r="F4333" t="s">
        <v>25</v>
      </c>
      <c r="G4333">
        <v>2</v>
      </c>
      <c r="H4333" s="1">
        <f t="shared" si="135"/>
        <v>1348</v>
      </c>
      <c r="I4333" t="s">
        <v>8</v>
      </c>
      <c r="J4333" t="s">
        <v>78</v>
      </c>
    </row>
    <row r="4334" spans="1:10" x14ac:dyDescent="0.25">
      <c r="A4334" t="s">
        <v>202</v>
      </c>
      <c r="B4334" t="s">
        <v>159</v>
      </c>
      <c r="C4334" t="str">
        <f t="shared" si="134"/>
        <v>Waterfront -- Prince George's Plaza</v>
      </c>
      <c r="D4334" s="1">
        <v>934</v>
      </c>
      <c r="E4334" t="s">
        <v>7</v>
      </c>
      <c r="F4334" t="s">
        <v>4</v>
      </c>
      <c r="G4334">
        <v>1</v>
      </c>
      <c r="H4334" s="1">
        <f t="shared" si="135"/>
        <v>934</v>
      </c>
      <c r="I4334" t="s">
        <v>8</v>
      </c>
      <c r="J4334" t="s">
        <v>78</v>
      </c>
    </row>
    <row r="4335" spans="1:10" x14ac:dyDescent="0.25">
      <c r="A4335" t="s">
        <v>202</v>
      </c>
      <c r="B4335" t="s">
        <v>162</v>
      </c>
      <c r="C4335" t="str">
        <f t="shared" si="134"/>
        <v>Waterfront -- Rockville</v>
      </c>
      <c r="D4335" s="1">
        <v>324</v>
      </c>
      <c r="E4335" t="s">
        <v>7</v>
      </c>
      <c r="F4335" t="s">
        <v>15</v>
      </c>
      <c r="G4335">
        <v>2</v>
      </c>
      <c r="H4335" s="1">
        <f t="shared" si="135"/>
        <v>648</v>
      </c>
      <c r="I4335" t="s">
        <v>8</v>
      </c>
      <c r="J4335" t="s">
        <v>78</v>
      </c>
    </row>
    <row r="4336" spans="1:10" x14ac:dyDescent="0.25">
      <c r="A4336" t="s">
        <v>202</v>
      </c>
      <c r="B4336" t="s">
        <v>164</v>
      </c>
      <c r="C4336" t="str">
        <f t="shared" si="134"/>
        <v>Waterfront -- Shady Grove</v>
      </c>
      <c r="D4336" s="1">
        <v>670</v>
      </c>
      <c r="E4336" t="s">
        <v>7</v>
      </c>
      <c r="F4336" t="s">
        <v>15</v>
      </c>
      <c r="G4336">
        <v>2</v>
      </c>
      <c r="H4336" s="1">
        <f t="shared" si="135"/>
        <v>1340</v>
      </c>
      <c r="I4336" t="s">
        <v>8</v>
      </c>
      <c r="J4336" t="s">
        <v>78</v>
      </c>
    </row>
    <row r="4337" spans="1:10" x14ac:dyDescent="0.25">
      <c r="A4337" t="s">
        <v>202</v>
      </c>
      <c r="B4337" t="s">
        <v>166</v>
      </c>
      <c r="C4337" t="str">
        <f t="shared" si="134"/>
        <v>Waterfront -- Silver Spring</v>
      </c>
      <c r="D4337" s="1">
        <v>1474</v>
      </c>
      <c r="E4337" t="s">
        <v>7</v>
      </c>
      <c r="F4337" t="s">
        <v>15</v>
      </c>
      <c r="G4337">
        <v>2</v>
      </c>
      <c r="H4337" s="1">
        <f t="shared" si="135"/>
        <v>2948</v>
      </c>
      <c r="I4337" t="s">
        <v>8</v>
      </c>
      <c r="J4337" t="s">
        <v>78</v>
      </c>
    </row>
    <row r="4338" spans="1:10" x14ac:dyDescent="0.25">
      <c r="A4338" t="s">
        <v>202</v>
      </c>
      <c r="B4338" t="s">
        <v>169</v>
      </c>
      <c r="C4338" t="str">
        <f t="shared" si="134"/>
        <v>Waterfront -- Spring Hill</v>
      </c>
      <c r="D4338" s="1">
        <v>69</v>
      </c>
      <c r="E4338" t="s">
        <v>7</v>
      </c>
      <c r="F4338" t="s">
        <v>125</v>
      </c>
      <c r="G4338">
        <v>2</v>
      </c>
      <c r="H4338" s="1">
        <f t="shared" si="135"/>
        <v>138</v>
      </c>
      <c r="I4338" t="s">
        <v>8</v>
      </c>
      <c r="J4338" t="s">
        <v>78</v>
      </c>
    </row>
    <row r="4339" spans="1:10" x14ac:dyDescent="0.25">
      <c r="A4339" t="s">
        <v>202</v>
      </c>
      <c r="B4339" t="s">
        <v>171</v>
      </c>
      <c r="C4339" t="str">
        <f t="shared" si="134"/>
        <v>Waterfront -- Suitland</v>
      </c>
      <c r="D4339" s="1">
        <v>1910</v>
      </c>
      <c r="E4339" t="s">
        <v>7</v>
      </c>
      <c r="F4339" t="s">
        <v>4</v>
      </c>
      <c r="G4339">
        <v>1</v>
      </c>
      <c r="H4339" s="1">
        <f t="shared" si="135"/>
        <v>1910</v>
      </c>
      <c r="I4339" t="s">
        <v>8</v>
      </c>
      <c r="J4339" t="s">
        <v>78</v>
      </c>
    </row>
    <row r="4340" spans="1:10" x14ac:dyDescent="0.25">
      <c r="A4340" t="s">
        <v>202</v>
      </c>
      <c r="B4340" t="s">
        <v>62</v>
      </c>
      <c r="C4340" t="str">
        <f t="shared" si="134"/>
        <v>Waterfront -- Twinbrook</v>
      </c>
      <c r="D4340" s="1">
        <v>214</v>
      </c>
      <c r="E4340" t="s">
        <v>7</v>
      </c>
      <c r="F4340" t="s">
        <v>15</v>
      </c>
      <c r="G4340">
        <v>2</v>
      </c>
      <c r="H4340" s="1">
        <f t="shared" si="135"/>
        <v>428</v>
      </c>
      <c r="I4340" t="s">
        <v>8</v>
      </c>
      <c r="J4340" t="s">
        <v>78</v>
      </c>
    </row>
    <row r="4341" spans="1:10" x14ac:dyDescent="0.25">
      <c r="A4341" t="s">
        <v>202</v>
      </c>
      <c r="B4341" t="s">
        <v>63</v>
      </c>
      <c r="C4341" t="str">
        <f t="shared" si="134"/>
        <v>Waterfront -- Tysons Corner</v>
      </c>
      <c r="D4341" s="1">
        <v>281</v>
      </c>
      <c r="E4341" t="s">
        <v>7</v>
      </c>
      <c r="F4341" t="s">
        <v>125</v>
      </c>
      <c r="G4341">
        <v>2</v>
      </c>
      <c r="H4341" s="1">
        <f t="shared" si="135"/>
        <v>562</v>
      </c>
      <c r="I4341" t="s">
        <v>8</v>
      </c>
      <c r="J4341" t="s">
        <v>78</v>
      </c>
    </row>
    <row r="4342" spans="1:10" x14ac:dyDescent="0.25">
      <c r="A4342" t="s">
        <v>202</v>
      </c>
      <c r="B4342" t="s">
        <v>200</v>
      </c>
      <c r="C4342" t="str">
        <f t="shared" si="134"/>
        <v>Waterfront -- Vienna</v>
      </c>
      <c r="D4342" s="1">
        <v>601</v>
      </c>
      <c r="E4342" t="s">
        <v>7</v>
      </c>
      <c r="F4342" t="s">
        <v>25</v>
      </c>
      <c r="G4342">
        <v>2</v>
      </c>
      <c r="H4342" s="1">
        <f t="shared" si="135"/>
        <v>1202</v>
      </c>
      <c r="I4342" t="s">
        <v>8</v>
      </c>
      <c r="J4342" t="s">
        <v>78</v>
      </c>
    </row>
    <row r="4343" spans="1:10" x14ac:dyDescent="0.25">
      <c r="A4343" t="s">
        <v>202</v>
      </c>
      <c r="B4343" t="s">
        <v>203</v>
      </c>
      <c r="C4343" t="str">
        <f t="shared" si="134"/>
        <v>Waterfront -- West Falls Church</v>
      </c>
      <c r="D4343" s="1">
        <v>101</v>
      </c>
      <c r="E4343" t="s">
        <v>7</v>
      </c>
      <c r="F4343" t="s">
        <v>25</v>
      </c>
      <c r="G4343">
        <v>2</v>
      </c>
      <c r="H4343" s="1">
        <f t="shared" si="135"/>
        <v>202</v>
      </c>
      <c r="I4343" t="s">
        <v>8</v>
      </c>
      <c r="J4343" t="s">
        <v>78</v>
      </c>
    </row>
    <row r="4344" spans="1:10" x14ac:dyDescent="0.25">
      <c r="A4344" t="s">
        <v>202</v>
      </c>
      <c r="B4344" t="s">
        <v>204</v>
      </c>
      <c r="C4344" t="str">
        <f t="shared" si="134"/>
        <v>Waterfront -- West Hyattsville</v>
      </c>
      <c r="D4344" s="1">
        <v>811</v>
      </c>
      <c r="E4344" t="s">
        <v>7</v>
      </c>
      <c r="F4344" t="s">
        <v>4</v>
      </c>
      <c r="G4344">
        <v>1</v>
      </c>
      <c r="H4344" s="1">
        <f t="shared" si="135"/>
        <v>811</v>
      </c>
      <c r="I4344" t="s">
        <v>8</v>
      </c>
      <c r="J4344" t="s">
        <v>78</v>
      </c>
    </row>
    <row r="4345" spans="1:10" x14ac:dyDescent="0.25">
      <c r="A4345" t="s">
        <v>202</v>
      </c>
      <c r="B4345" t="s">
        <v>205</v>
      </c>
      <c r="C4345" t="str">
        <f t="shared" si="134"/>
        <v>Waterfront -- Wheaton</v>
      </c>
      <c r="D4345" s="1">
        <v>366</v>
      </c>
      <c r="E4345" t="s">
        <v>7</v>
      </c>
      <c r="F4345" t="s">
        <v>15</v>
      </c>
      <c r="G4345">
        <v>2</v>
      </c>
      <c r="H4345" s="1">
        <f t="shared" si="135"/>
        <v>732</v>
      </c>
      <c r="I4345" t="s">
        <v>8</v>
      </c>
      <c r="J4345" t="s">
        <v>78</v>
      </c>
    </row>
    <row r="4346" spans="1:10" x14ac:dyDescent="0.25">
      <c r="A4346" t="s">
        <v>202</v>
      </c>
      <c r="B4346" t="s">
        <v>206</v>
      </c>
      <c r="C4346" t="str">
        <f t="shared" si="134"/>
        <v>Waterfront -- White Flint</v>
      </c>
      <c r="D4346" s="1">
        <v>204</v>
      </c>
      <c r="E4346" t="s">
        <v>7</v>
      </c>
      <c r="F4346" t="s">
        <v>15</v>
      </c>
      <c r="G4346">
        <v>2</v>
      </c>
      <c r="H4346" s="1">
        <f t="shared" si="135"/>
        <v>408</v>
      </c>
      <c r="I4346" t="s">
        <v>8</v>
      </c>
      <c r="J4346" t="s">
        <v>78</v>
      </c>
    </row>
    <row r="4347" spans="1:10" x14ac:dyDescent="0.25">
      <c r="A4347" t="s">
        <v>202</v>
      </c>
      <c r="B4347" t="s">
        <v>207</v>
      </c>
      <c r="C4347" t="str">
        <f t="shared" si="134"/>
        <v>Waterfront -- Wiehle</v>
      </c>
      <c r="D4347" s="1">
        <v>457</v>
      </c>
      <c r="E4347" t="s">
        <v>7</v>
      </c>
      <c r="F4347" t="s">
        <v>125</v>
      </c>
      <c r="G4347">
        <v>2</v>
      </c>
      <c r="H4347" s="1">
        <f t="shared" si="135"/>
        <v>914</v>
      </c>
      <c r="I4347" t="s">
        <v>8</v>
      </c>
      <c r="J4347" t="s">
        <v>78</v>
      </c>
    </row>
    <row r="4348" spans="1:10" x14ac:dyDescent="0.25">
      <c r="A4348" t="s">
        <v>203</v>
      </c>
      <c r="B4348" t="s">
        <v>6</v>
      </c>
      <c r="C4348" t="str">
        <f t="shared" si="134"/>
        <v>West Falls Church -- Archives-Navy Memorial</v>
      </c>
      <c r="D4348" s="1">
        <v>406</v>
      </c>
      <c r="E4348" t="s">
        <v>25</v>
      </c>
      <c r="F4348" t="s">
        <v>7</v>
      </c>
      <c r="G4348">
        <v>2</v>
      </c>
      <c r="H4348" s="1">
        <f t="shared" si="135"/>
        <v>812</v>
      </c>
      <c r="I4348" t="s">
        <v>8</v>
      </c>
      <c r="J4348" t="s">
        <v>78</v>
      </c>
    </row>
    <row r="4349" spans="1:10" x14ac:dyDescent="0.25">
      <c r="A4349" t="s">
        <v>203</v>
      </c>
      <c r="B4349" t="s">
        <v>22</v>
      </c>
      <c r="C4349" t="str">
        <f t="shared" si="134"/>
        <v>West Falls Church -- Capitol South</v>
      </c>
      <c r="D4349" s="1">
        <v>1132</v>
      </c>
      <c r="E4349" t="s">
        <v>25</v>
      </c>
      <c r="F4349" t="s">
        <v>23</v>
      </c>
      <c r="G4349">
        <v>1</v>
      </c>
      <c r="H4349" s="1">
        <f t="shared" si="135"/>
        <v>1132</v>
      </c>
      <c r="I4349" t="s">
        <v>8</v>
      </c>
      <c r="J4349" t="s">
        <v>78</v>
      </c>
    </row>
    <row r="4350" spans="1:10" x14ac:dyDescent="0.25">
      <c r="A4350" t="s">
        <v>203</v>
      </c>
      <c r="B4350" t="s">
        <v>27</v>
      </c>
      <c r="C4350" t="str">
        <f t="shared" si="134"/>
        <v>West Falls Church -- Cleveland Park</v>
      </c>
      <c r="D4350" s="1">
        <v>86</v>
      </c>
      <c r="E4350" t="s">
        <v>25</v>
      </c>
      <c r="F4350" t="s">
        <v>15</v>
      </c>
      <c r="G4350">
        <v>2</v>
      </c>
      <c r="H4350" s="1">
        <f t="shared" si="135"/>
        <v>172</v>
      </c>
      <c r="I4350" t="s">
        <v>8</v>
      </c>
      <c r="J4350" t="s">
        <v>78</v>
      </c>
    </row>
    <row r="4351" spans="1:10" x14ac:dyDescent="0.25">
      <c r="A4351" t="s">
        <v>203</v>
      </c>
      <c r="B4351" t="s">
        <v>154</v>
      </c>
      <c r="C4351" t="str">
        <f t="shared" si="134"/>
        <v>West Falls Church -- Columbia Heights</v>
      </c>
      <c r="D4351" s="1">
        <v>234</v>
      </c>
      <c r="E4351" t="s">
        <v>25</v>
      </c>
      <c r="F4351" t="s">
        <v>7</v>
      </c>
      <c r="G4351">
        <v>2</v>
      </c>
      <c r="H4351" s="1">
        <f t="shared" si="135"/>
        <v>468</v>
      </c>
      <c r="I4351" t="s">
        <v>8</v>
      </c>
      <c r="J4351" t="s">
        <v>78</v>
      </c>
    </row>
    <row r="4352" spans="1:10" x14ac:dyDescent="0.25">
      <c r="A4352" t="s">
        <v>203</v>
      </c>
      <c r="B4352" t="s">
        <v>270</v>
      </c>
      <c r="C4352" t="str">
        <f t="shared" si="134"/>
        <v>West Falls Church -- Dupont Circle</v>
      </c>
      <c r="D4352" s="1">
        <v>997</v>
      </c>
      <c r="E4352" t="s">
        <v>25</v>
      </c>
      <c r="F4352" t="s">
        <v>15</v>
      </c>
      <c r="G4352">
        <v>2</v>
      </c>
      <c r="H4352" s="1">
        <f t="shared" si="135"/>
        <v>1994</v>
      </c>
      <c r="I4352" t="s">
        <v>8</v>
      </c>
      <c r="J4352" t="s">
        <v>78</v>
      </c>
    </row>
    <row r="4353" spans="1:10" x14ac:dyDescent="0.25">
      <c r="A4353" t="s">
        <v>203</v>
      </c>
      <c r="B4353" t="s">
        <v>272</v>
      </c>
      <c r="C4353" t="str">
        <f t="shared" si="134"/>
        <v>West Falls Church -- Eastern Market</v>
      </c>
      <c r="D4353" s="1">
        <v>556</v>
      </c>
      <c r="E4353" t="s">
        <v>25</v>
      </c>
      <c r="F4353" t="s">
        <v>23</v>
      </c>
      <c r="G4353">
        <v>1</v>
      </c>
      <c r="H4353" s="1">
        <f t="shared" si="135"/>
        <v>556</v>
      </c>
      <c r="I4353" t="s">
        <v>8</v>
      </c>
      <c r="J4353" t="s">
        <v>78</v>
      </c>
    </row>
    <row r="4354" spans="1:10" x14ac:dyDescent="0.25">
      <c r="A4354" t="s">
        <v>203</v>
      </c>
      <c r="B4354" t="s">
        <v>275</v>
      </c>
      <c r="C4354" t="str">
        <f t="shared" ref="C4354:C4417" si="136">(A4354&amp;" -- "&amp;B4354)</f>
        <v>West Falls Church -- Farragut North</v>
      </c>
      <c r="D4354" s="1">
        <v>83</v>
      </c>
      <c r="E4354" t="s">
        <v>25</v>
      </c>
      <c r="F4354" t="s">
        <v>15</v>
      </c>
      <c r="G4354">
        <v>2</v>
      </c>
      <c r="H4354" s="1">
        <f t="shared" ref="H4354:H4417" si="137">D4354*G4354</f>
        <v>166</v>
      </c>
      <c r="I4354" t="s">
        <v>8</v>
      </c>
      <c r="J4354" t="s">
        <v>78</v>
      </c>
    </row>
    <row r="4355" spans="1:10" x14ac:dyDescent="0.25">
      <c r="A4355" t="s">
        <v>203</v>
      </c>
      <c r="B4355" t="s">
        <v>276</v>
      </c>
      <c r="C4355" t="str">
        <f t="shared" si="136"/>
        <v>West Falls Church -- Farragut West</v>
      </c>
      <c r="D4355" s="1">
        <v>11667</v>
      </c>
      <c r="E4355" t="s">
        <v>25</v>
      </c>
      <c r="F4355" t="s">
        <v>23</v>
      </c>
      <c r="G4355">
        <v>1</v>
      </c>
      <c r="H4355" s="1">
        <f t="shared" si="137"/>
        <v>11667</v>
      </c>
      <c r="I4355" t="s">
        <v>8</v>
      </c>
      <c r="J4355" t="s">
        <v>78</v>
      </c>
    </row>
    <row r="4356" spans="1:10" x14ac:dyDescent="0.25">
      <c r="A4356" t="s">
        <v>203</v>
      </c>
      <c r="B4356" t="s">
        <v>277</v>
      </c>
      <c r="C4356" t="str">
        <f t="shared" si="136"/>
        <v>West Falls Church -- Federal Center SW</v>
      </c>
      <c r="D4356" s="1">
        <v>1538</v>
      </c>
      <c r="E4356" t="s">
        <v>25</v>
      </c>
      <c r="F4356" t="s">
        <v>23</v>
      </c>
      <c r="G4356">
        <v>1</v>
      </c>
      <c r="H4356" s="1">
        <f t="shared" si="137"/>
        <v>1538</v>
      </c>
      <c r="I4356" t="s">
        <v>8</v>
      </c>
      <c r="J4356" t="s">
        <v>78</v>
      </c>
    </row>
    <row r="4357" spans="1:10" x14ac:dyDescent="0.25">
      <c r="A4357" t="s">
        <v>203</v>
      </c>
      <c r="B4357" t="s">
        <v>278</v>
      </c>
      <c r="C4357" t="str">
        <f t="shared" si="136"/>
        <v>West Falls Church -- Federal Triangle</v>
      </c>
      <c r="D4357" s="1">
        <v>3367</v>
      </c>
      <c r="E4357" t="s">
        <v>25</v>
      </c>
      <c r="F4357" t="s">
        <v>23</v>
      </c>
      <c r="G4357">
        <v>1</v>
      </c>
      <c r="H4357" s="1">
        <f t="shared" si="137"/>
        <v>3367</v>
      </c>
      <c r="I4357" t="s">
        <v>8</v>
      </c>
      <c r="J4357" t="s">
        <v>78</v>
      </c>
    </row>
    <row r="4358" spans="1:10" x14ac:dyDescent="0.25">
      <c r="A4358" t="s">
        <v>203</v>
      </c>
      <c r="B4358" t="s">
        <v>279</v>
      </c>
      <c r="C4358" t="str">
        <f t="shared" si="136"/>
        <v>West Falls Church -- Foggy Bottom</v>
      </c>
      <c r="D4358" s="1">
        <v>7307</v>
      </c>
      <c r="E4358" t="s">
        <v>25</v>
      </c>
      <c r="F4358" t="s">
        <v>23</v>
      </c>
      <c r="G4358">
        <v>1</v>
      </c>
      <c r="H4358" s="1">
        <f t="shared" si="137"/>
        <v>7307</v>
      </c>
      <c r="I4358" t="s">
        <v>8</v>
      </c>
      <c r="J4358" t="s">
        <v>78</v>
      </c>
    </row>
    <row r="4359" spans="1:10" x14ac:dyDescent="0.25">
      <c r="A4359" t="s">
        <v>203</v>
      </c>
      <c r="B4359" t="s">
        <v>120</v>
      </c>
      <c r="C4359" t="str">
        <f t="shared" si="136"/>
        <v>West Falls Church -- Gallery Place-Chinatown</v>
      </c>
      <c r="D4359" s="1">
        <v>2205</v>
      </c>
      <c r="E4359" t="s">
        <v>25</v>
      </c>
      <c r="F4359" t="s">
        <v>117</v>
      </c>
      <c r="G4359">
        <v>2</v>
      </c>
      <c r="H4359" s="1">
        <f t="shared" si="137"/>
        <v>4410</v>
      </c>
      <c r="I4359" t="s">
        <v>8</v>
      </c>
      <c r="J4359" t="s">
        <v>78</v>
      </c>
    </row>
    <row r="4360" spans="1:10" x14ac:dyDescent="0.25">
      <c r="A4360" t="s">
        <v>203</v>
      </c>
      <c r="B4360" t="s">
        <v>121</v>
      </c>
      <c r="C4360" t="str">
        <f t="shared" si="136"/>
        <v>West Falls Church -- Georgia Avenue-Petworth</v>
      </c>
      <c r="D4360" s="1">
        <v>113</v>
      </c>
      <c r="E4360" t="s">
        <v>25</v>
      </c>
      <c r="F4360" t="s">
        <v>7</v>
      </c>
      <c r="G4360">
        <v>2</v>
      </c>
      <c r="H4360" s="1">
        <f t="shared" si="137"/>
        <v>226</v>
      </c>
      <c r="I4360" t="s">
        <v>8</v>
      </c>
      <c r="J4360" t="s">
        <v>78</v>
      </c>
    </row>
    <row r="4361" spans="1:10" x14ac:dyDescent="0.25">
      <c r="A4361" t="s">
        <v>203</v>
      </c>
      <c r="B4361" t="s">
        <v>128</v>
      </c>
      <c r="C4361" t="str">
        <f t="shared" si="136"/>
        <v>West Falls Church -- Judiciary Square</v>
      </c>
      <c r="D4361" s="1">
        <v>1467</v>
      </c>
      <c r="E4361" t="s">
        <v>25</v>
      </c>
      <c r="F4361" t="s">
        <v>15</v>
      </c>
      <c r="G4361">
        <v>2</v>
      </c>
      <c r="H4361" s="1">
        <f t="shared" si="137"/>
        <v>2934</v>
      </c>
      <c r="I4361" t="s">
        <v>8</v>
      </c>
      <c r="J4361" t="s">
        <v>78</v>
      </c>
    </row>
    <row r="4362" spans="1:10" x14ac:dyDescent="0.25">
      <c r="A4362" t="s">
        <v>203</v>
      </c>
      <c r="B4362" t="s">
        <v>132</v>
      </c>
      <c r="C4362" t="str">
        <f t="shared" si="136"/>
        <v>West Falls Church -- L'Enfant Plaza</v>
      </c>
      <c r="D4362" s="1">
        <v>2834</v>
      </c>
      <c r="E4362" t="s">
        <v>25</v>
      </c>
      <c r="F4362" t="s">
        <v>133</v>
      </c>
      <c r="G4362">
        <v>1</v>
      </c>
      <c r="H4362" s="1">
        <f t="shared" si="137"/>
        <v>2834</v>
      </c>
      <c r="I4362" t="s">
        <v>8</v>
      </c>
      <c r="J4362" t="s">
        <v>78</v>
      </c>
    </row>
    <row r="4363" spans="1:10" x14ac:dyDescent="0.25">
      <c r="A4363" t="s">
        <v>203</v>
      </c>
      <c r="B4363" t="s">
        <v>181</v>
      </c>
      <c r="C4363" t="str">
        <f t="shared" si="136"/>
        <v>West Falls Church -- McPherson Square</v>
      </c>
      <c r="D4363" s="1">
        <v>6926</v>
      </c>
      <c r="E4363" t="s">
        <v>25</v>
      </c>
      <c r="F4363" t="s">
        <v>23</v>
      </c>
      <c r="G4363">
        <v>1</v>
      </c>
      <c r="H4363" s="1">
        <f t="shared" si="137"/>
        <v>6926</v>
      </c>
      <c r="I4363" t="s">
        <v>8</v>
      </c>
      <c r="J4363" t="s">
        <v>78</v>
      </c>
    </row>
    <row r="4364" spans="1:10" x14ac:dyDescent="0.25">
      <c r="A4364" t="s">
        <v>203</v>
      </c>
      <c r="B4364" t="s">
        <v>183</v>
      </c>
      <c r="C4364" t="str">
        <f t="shared" si="136"/>
        <v>West Falls Church -- Metro Center</v>
      </c>
      <c r="D4364" s="1">
        <v>5721</v>
      </c>
      <c r="E4364" t="s">
        <v>25</v>
      </c>
      <c r="F4364" t="s">
        <v>184</v>
      </c>
      <c r="G4364">
        <v>1</v>
      </c>
      <c r="H4364" s="1">
        <f t="shared" si="137"/>
        <v>5721</v>
      </c>
      <c r="I4364" t="s">
        <v>8</v>
      </c>
      <c r="J4364" t="s">
        <v>78</v>
      </c>
    </row>
    <row r="4365" spans="1:10" x14ac:dyDescent="0.25">
      <c r="A4365" t="s">
        <v>203</v>
      </c>
      <c r="B4365" t="s">
        <v>249</v>
      </c>
      <c r="C4365" t="str">
        <f t="shared" si="136"/>
        <v>West Falls Church -- Mt. Vernon Square-UDC</v>
      </c>
      <c r="D4365" s="1">
        <v>270</v>
      </c>
      <c r="E4365" t="s">
        <v>25</v>
      </c>
      <c r="F4365" t="s">
        <v>7</v>
      </c>
      <c r="G4365">
        <v>2</v>
      </c>
      <c r="H4365" s="1">
        <f t="shared" si="137"/>
        <v>540</v>
      </c>
      <c r="I4365" t="s">
        <v>8</v>
      </c>
      <c r="J4365" t="s">
        <v>78</v>
      </c>
    </row>
    <row r="4366" spans="1:10" x14ac:dyDescent="0.25">
      <c r="A4366" t="s">
        <v>203</v>
      </c>
      <c r="B4366" t="s">
        <v>250</v>
      </c>
      <c r="C4366" t="str">
        <f t="shared" si="136"/>
        <v>West Falls Church -- Navy Yard</v>
      </c>
      <c r="D4366" s="1">
        <v>1021</v>
      </c>
      <c r="E4366" t="s">
        <v>25</v>
      </c>
      <c r="F4366" t="s">
        <v>4</v>
      </c>
      <c r="G4366">
        <v>2</v>
      </c>
      <c r="H4366" s="1">
        <f t="shared" si="137"/>
        <v>2042</v>
      </c>
      <c r="I4366" t="s">
        <v>8</v>
      </c>
      <c r="J4366" t="s">
        <v>78</v>
      </c>
    </row>
    <row r="4367" spans="1:10" x14ac:dyDescent="0.25">
      <c r="A4367" t="s">
        <v>203</v>
      </c>
      <c r="B4367" t="s">
        <v>155</v>
      </c>
      <c r="C4367" t="str">
        <f t="shared" si="136"/>
        <v>West Falls Church -- New York Ave</v>
      </c>
      <c r="D4367" s="1">
        <v>642</v>
      </c>
      <c r="E4367" t="s">
        <v>25</v>
      </c>
      <c r="F4367" t="s">
        <v>15</v>
      </c>
      <c r="G4367">
        <v>2</v>
      </c>
      <c r="H4367" s="1">
        <f t="shared" si="137"/>
        <v>1284</v>
      </c>
      <c r="I4367" t="s">
        <v>8</v>
      </c>
      <c r="J4367" t="s">
        <v>78</v>
      </c>
    </row>
    <row r="4368" spans="1:10" x14ac:dyDescent="0.25">
      <c r="A4368" t="s">
        <v>203</v>
      </c>
      <c r="B4368" t="s">
        <v>158</v>
      </c>
      <c r="C4368" t="str">
        <f t="shared" si="136"/>
        <v>West Falls Church -- Potomac Avenue</v>
      </c>
      <c r="D4368" s="1">
        <v>121</v>
      </c>
      <c r="E4368" t="s">
        <v>25</v>
      </c>
      <c r="F4368" t="s">
        <v>23</v>
      </c>
      <c r="G4368">
        <v>1</v>
      </c>
      <c r="H4368" s="1">
        <f t="shared" si="137"/>
        <v>121</v>
      </c>
      <c r="I4368" t="s">
        <v>8</v>
      </c>
      <c r="J4368" t="s">
        <v>78</v>
      </c>
    </row>
    <row r="4369" spans="1:10" x14ac:dyDescent="0.25">
      <c r="A4369" t="s">
        <v>203</v>
      </c>
      <c r="B4369" t="s">
        <v>165</v>
      </c>
      <c r="C4369" t="str">
        <f t="shared" si="136"/>
        <v>West Falls Church -- Shaw-Howard University</v>
      </c>
      <c r="D4369" s="1">
        <v>154</v>
      </c>
      <c r="E4369" t="s">
        <v>25</v>
      </c>
      <c r="F4369" t="s">
        <v>7</v>
      </c>
      <c r="G4369">
        <v>2</v>
      </c>
      <c r="H4369" s="1">
        <f t="shared" si="137"/>
        <v>308</v>
      </c>
      <c r="I4369" t="s">
        <v>8</v>
      </c>
      <c r="J4369" t="s">
        <v>78</v>
      </c>
    </row>
    <row r="4370" spans="1:10" x14ac:dyDescent="0.25">
      <c r="A4370" t="s">
        <v>203</v>
      </c>
      <c r="B4370" t="s">
        <v>167</v>
      </c>
      <c r="C4370" t="str">
        <f t="shared" si="136"/>
        <v>West Falls Church -- Smithsonian</v>
      </c>
      <c r="D4370" s="1">
        <v>3550</v>
      </c>
      <c r="E4370" t="s">
        <v>25</v>
      </c>
      <c r="F4370" t="s">
        <v>23</v>
      </c>
      <c r="G4370">
        <v>1</v>
      </c>
      <c r="H4370" s="1">
        <f t="shared" si="137"/>
        <v>3550</v>
      </c>
      <c r="I4370" t="s">
        <v>8</v>
      </c>
      <c r="J4370" t="s">
        <v>78</v>
      </c>
    </row>
    <row r="4371" spans="1:10" x14ac:dyDescent="0.25">
      <c r="A4371" t="s">
        <v>203</v>
      </c>
      <c r="B4371" t="s">
        <v>170</v>
      </c>
      <c r="C4371" t="str">
        <f t="shared" si="136"/>
        <v>West Falls Church -- Stadium-Armory</v>
      </c>
      <c r="D4371" s="1">
        <v>322</v>
      </c>
      <c r="E4371" t="s">
        <v>25</v>
      </c>
      <c r="F4371" t="s">
        <v>23</v>
      </c>
      <c r="G4371">
        <v>1</v>
      </c>
      <c r="H4371" s="1">
        <f t="shared" si="137"/>
        <v>322</v>
      </c>
      <c r="I4371" t="s">
        <v>8</v>
      </c>
      <c r="J4371" t="s">
        <v>78</v>
      </c>
    </row>
    <row r="4372" spans="1:10" x14ac:dyDescent="0.25">
      <c r="A4372" t="s">
        <v>203</v>
      </c>
      <c r="B4372" t="s">
        <v>61</v>
      </c>
      <c r="C4372" t="str">
        <f t="shared" si="136"/>
        <v>West Falls Church -- Tenleytown-AU</v>
      </c>
      <c r="D4372" s="1">
        <v>307</v>
      </c>
      <c r="E4372" t="s">
        <v>25</v>
      </c>
      <c r="F4372" t="s">
        <v>15</v>
      </c>
      <c r="G4372">
        <v>2</v>
      </c>
      <c r="H4372" s="1">
        <f t="shared" si="137"/>
        <v>614</v>
      </c>
      <c r="I4372" t="s">
        <v>8</v>
      </c>
      <c r="J4372" t="s">
        <v>78</v>
      </c>
    </row>
    <row r="4373" spans="1:10" x14ac:dyDescent="0.25">
      <c r="A4373" t="s">
        <v>203</v>
      </c>
      <c r="B4373" t="s">
        <v>64</v>
      </c>
      <c r="C4373" t="str">
        <f t="shared" si="136"/>
        <v>West Falls Church -- U Street-Cardozo</v>
      </c>
      <c r="D4373" s="1">
        <v>246</v>
      </c>
      <c r="E4373" t="s">
        <v>25</v>
      </c>
      <c r="F4373" t="s">
        <v>7</v>
      </c>
      <c r="G4373">
        <v>2</v>
      </c>
      <c r="H4373" s="1">
        <f t="shared" si="137"/>
        <v>492</v>
      </c>
      <c r="I4373" t="s">
        <v>8</v>
      </c>
      <c r="J4373" t="s">
        <v>78</v>
      </c>
    </row>
    <row r="4374" spans="1:10" x14ac:dyDescent="0.25">
      <c r="A4374" t="s">
        <v>203</v>
      </c>
      <c r="B4374" t="s">
        <v>65</v>
      </c>
      <c r="C4374" t="str">
        <f t="shared" si="136"/>
        <v>West Falls Church -- Union Station</v>
      </c>
      <c r="D4374" s="1">
        <v>3755</v>
      </c>
      <c r="E4374" t="s">
        <v>25</v>
      </c>
      <c r="F4374" t="s">
        <v>15</v>
      </c>
      <c r="G4374">
        <v>2</v>
      </c>
      <c r="H4374" s="1">
        <f t="shared" si="137"/>
        <v>7510</v>
      </c>
      <c r="I4374" t="s">
        <v>8</v>
      </c>
      <c r="J4374" t="s">
        <v>78</v>
      </c>
    </row>
    <row r="4375" spans="1:10" x14ac:dyDescent="0.25">
      <c r="A4375" t="s">
        <v>203</v>
      </c>
      <c r="B4375" t="s">
        <v>199</v>
      </c>
      <c r="C4375" t="str">
        <f t="shared" si="136"/>
        <v>West Falls Church -- Van Ness-UDC</v>
      </c>
      <c r="D4375" s="1">
        <v>296</v>
      </c>
      <c r="E4375" t="s">
        <v>25</v>
      </c>
      <c r="F4375" t="s">
        <v>15</v>
      </c>
      <c r="G4375">
        <v>2</v>
      </c>
      <c r="H4375" s="1">
        <f t="shared" si="137"/>
        <v>592</v>
      </c>
      <c r="I4375" t="s">
        <v>8</v>
      </c>
      <c r="J4375" t="s">
        <v>78</v>
      </c>
    </row>
    <row r="4376" spans="1:10" x14ac:dyDescent="0.25">
      <c r="A4376" t="s">
        <v>203</v>
      </c>
      <c r="B4376" t="s">
        <v>202</v>
      </c>
      <c r="C4376" t="str">
        <f t="shared" si="136"/>
        <v>West Falls Church -- Waterfront</v>
      </c>
      <c r="D4376" s="1">
        <v>79</v>
      </c>
      <c r="E4376" t="s">
        <v>25</v>
      </c>
      <c r="F4376" t="s">
        <v>7</v>
      </c>
      <c r="G4376">
        <v>2</v>
      </c>
      <c r="H4376" s="1">
        <f t="shared" si="137"/>
        <v>158</v>
      </c>
      <c r="I4376" t="s">
        <v>8</v>
      </c>
      <c r="J4376" t="s">
        <v>78</v>
      </c>
    </row>
    <row r="4377" spans="1:10" x14ac:dyDescent="0.25">
      <c r="A4377" t="s">
        <v>203</v>
      </c>
      <c r="B4377" t="s">
        <v>91</v>
      </c>
      <c r="C4377" t="str">
        <f t="shared" si="136"/>
        <v>West Falls Church -- Woodley Park-Zoo</v>
      </c>
      <c r="D4377" s="1">
        <v>435</v>
      </c>
      <c r="E4377" t="s">
        <v>25</v>
      </c>
      <c r="F4377" t="s">
        <v>15</v>
      </c>
      <c r="G4377">
        <v>2</v>
      </c>
      <c r="H4377" s="1">
        <f t="shared" si="137"/>
        <v>870</v>
      </c>
      <c r="I4377" t="s">
        <v>8</v>
      </c>
      <c r="J4377" t="s">
        <v>78</v>
      </c>
    </row>
    <row r="4378" spans="1:10" x14ac:dyDescent="0.25">
      <c r="A4378" t="s">
        <v>204</v>
      </c>
      <c r="B4378" t="s">
        <v>6</v>
      </c>
      <c r="C4378" t="str">
        <f t="shared" si="136"/>
        <v>West Hyattsville -- Archives-Navy Memorial</v>
      </c>
      <c r="D4378" s="1">
        <v>2881</v>
      </c>
      <c r="E4378" t="s">
        <v>4</v>
      </c>
      <c r="F4378" t="s">
        <v>7</v>
      </c>
      <c r="G4378">
        <v>1</v>
      </c>
      <c r="H4378" s="1">
        <f t="shared" si="137"/>
        <v>2881</v>
      </c>
      <c r="I4378" t="s">
        <v>8</v>
      </c>
      <c r="J4378" t="s">
        <v>78</v>
      </c>
    </row>
    <row r="4379" spans="1:10" x14ac:dyDescent="0.25">
      <c r="A4379" t="s">
        <v>204</v>
      </c>
      <c r="B4379" t="s">
        <v>22</v>
      </c>
      <c r="C4379" t="str">
        <f t="shared" si="136"/>
        <v>West Hyattsville -- Capitol South</v>
      </c>
      <c r="D4379" s="1">
        <v>629</v>
      </c>
      <c r="E4379" t="s">
        <v>4</v>
      </c>
      <c r="F4379" t="s">
        <v>23</v>
      </c>
      <c r="G4379">
        <v>2</v>
      </c>
      <c r="H4379" s="1">
        <f t="shared" si="137"/>
        <v>1258</v>
      </c>
      <c r="I4379" t="s">
        <v>8</v>
      </c>
      <c r="J4379" t="s">
        <v>78</v>
      </c>
    </row>
    <row r="4380" spans="1:10" x14ac:dyDescent="0.25">
      <c r="A4380" t="s">
        <v>204</v>
      </c>
      <c r="B4380" t="s">
        <v>27</v>
      </c>
      <c r="C4380" t="str">
        <f t="shared" si="136"/>
        <v>West Hyattsville -- Cleveland Park</v>
      </c>
      <c r="D4380" s="1">
        <v>202</v>
      </c>
      <c r="E4380" t="s">
        <v>4</v>
      </c>
      <c r="F4380" t="s">
        <v>15</v>
      </c>
      <c r="G4380">
        <v>2</v>
      </c>
      <c r="H4380" s="1">
        <f t="shared" si="137"/>
        <v>404</v>
      </c>
      <c r="I4380" t="s">
        <v>8</v>
      </c>
      <c r="J4380" t="s">
        <v>78</v>
      </c>
    </row>
    <row r="4381" spans="1:10" x14ac:dyDescent="0.25">
      <c r="A4381" t="s">
        <v>204</v>
      </c>
      <c r="B4381" t="s">
        <v>154</v>
      </c>
      <c r="C4381" t="str">
        <f t="shared" si="136"/>
        <v>West Hyattsville -- Columbia Heights</v>
      </c>
      <c r="D4381" s="1">
        <v>11020</v>
      </c>
      <c r="E4381" t="s">
        <v>4</v>
      </c>
      <c r="F4381" t="s">
        <v>7</v>
      </c>
      <c r="G4381">
        <v>1</v>
      </c>
      <c r="H4381" s="1">
        <f t="shared" si="137"/>
        <v>11020</v>
      </c>
      <c r="I4381" t="s">
        <v>8</v>
      </c>
      <c r="J4381" t="s">
        <v>78</v>
      </c>
    </row>
    <row r="4382" spans="1:10" x14ac:dyDescent="0.25">
      <c r="A4382" t="s">
        <v>204</v>
      </c>
      <c r="B4382" t="s">
        <v>270</v>
      </c>
      <c r="C4382" t="str">
        <f t="shared" si="136"/>
        <v>West Hyattsville -- Dupont Circle</v>
      </c>
      <c r="D4382" s="1">
        <v>3107</v>
      </c>
      <c r="E4382" t="s">
        <v>4</v>
      </c>
      <c r="F4382" t="s">
        <v>15</v>
      </c>
      <c r="G4382">
        <v>2</v>
      </c>
      <c r="H4382" s="1">
        <f t="shared" si="137"/>
        <v>6214</v>
      </c>
      <c r="I4382" t="s">
        <v>8</v>
      </c>
      <c r="J4382" t="s">
        <v>78</v>
      </c>
    </row>
    <row r="4383" spans="1:10" x14ac:dyDescent="0.25">
      <c r="A4383" t="s">
        <v>204</v>
      </c>
      <c r="B4383" t="s">
        <v>272</v>
      </c>
      <c r="C4383" t="str">
        <f t="shared" si="136"/>
        <v>West Hyattsville -- Eastern Market</v>
      </c>
      <c r="D4383" s="1">
        <v>780</v>
      </c>
      <c r="E4383" t="s">
        <v>4</v>
      </c>
      <c r="F4383" t="s">
        <v>23</v>
      </c>
      <c r="G4383">
        <v>2</v>
      </c>
      <c r="H4383" s="1">
        <f t="shared" si="137"/>
        <v>1560</v>
      </c>
      <c r="I4383" t="s">
        <v>8</v>
      </c>
      <c r="J4383" t="s">
        <v>78</v>
      </c>
    </row>
    <row r="4384" spans="1:10" x14ac:dyDescent="0.25">
      <c r="A4384" t="s">
        <v>204</v>
      </c>
      <c r="B4384" t="s">
        <v>275</v>
      </c>
      <c r="C4384" t="str">
        <f t="shared" si="136"/>
        <v>West Hyattsville -- Farragut North</v>
      </c>
      <c r="D4384" s="1">
        <v>4976</v>
      </c>
      <c r="E4384" t="s">
        <v>4</v>
      </c>
      <c r="F4384" t="s">
        <v>15</v>
      </c>
      <c r="G4384">
        <v>2</v>
      </c>
      <c r="H4384" s="1">
        <f t="shared" si="137"/>
        <v>9952</v>
      </c>
      <c r="I4384" t="s">
        <v>8</v>
      </c>
      <c r="J4384" t="s">
        <v>78</v>
      </c>
    </row>
    <row r="4385" spans="1:10" x14ac:dyDescent="0.25">
      <c r="A4385" t="s">
        <v>204</v>
      </c>
      <c r="B4385" t="s">
        <v>276</v>
      </c>
      <c r="C4385" t="str">
        <f t="shared" si="136"/>
        <v>West Hyattsville -- Farragut West</v>
      </c>
      <c r="D4385" s="1">
        <v>1618</v>
      </c>
      <c r="E4385" t="s">
        <v>4</v>
      </c>
      <c r="F4385" t="s">
        <v>23</v>
      </c>
      <c r="G4385">
        <v>2</v>
      </c>
      <c r="H4385" s="1">
        <f t="shared" si="137"/>
        <v>3236</v>
      </c>
      <c r="I4385" t="s">
        <v>8</v>
      </c>
      <c r="J4385" t="s">
        <v>78</v>
      </c>
    </row>
    <row r="4386" spans="1:10" x14ac:dyDescent="0.25">
      <c r="A4386" t="s">
        <v>204</v>
      </c>
      <c r="B4386" t="s">
        <v>277</v>
      </c>
      <c r="C4386" t="str">
        <f t="shared" si="136"/>
        <v>West Hyattsville -- Federal Center SW</v>
      </c>
      <c r="D4386" s="1">
        <v>455</v>
      </c>
      <c r="E4386" t="s">
        <v>4</v>
      </c>
      <c r="F4386" t="s">
        <v>23</v>
      </c>
      <c r="G4386">
        <v>2</v>
      </c>
      <c r="H4386" s="1">
        <f t="shared" si="137"/>
        <v>910</v>
      </c>
      <c r="I4386" t="s">
        <v>8</v>
      </c>
      <c r="J4386" t="s">
        <v>78</v>
      </c>
    </row>
    <row r="4387" spans="1:10" x14ac:dyDescent="0.25">
      <c r="A4387" t="s">
        <v>204</v>
      </c>
      <c r="B4387" t="s">
        <v>278</v>
      </c>
      <c r="C4387" t="str">
        <f t="shared" si="136"/>
        <v>West Hyattsville -- Federal Triangle</v>
      </c>
      <c r="D4387" s="1">
        <v>799</v>
      </c>
      <c r="E4387" t="s">
        <v>4</v>
      </c>
      <c r="F4387" t="s">
        <v>23</v>
      </c>
      <c r="G4387">
        <v>2</v>
      </c>
      <c r="H4387" s="1">
        <f t="shared" si="137"/>
        <v>1598</v>
      </c>
      <c r="I4387" t="s">
        <v>8</v>
      </c>
      <c r="J4387" t="s">
        <v>78</v>
      </c>
    </row>
    <row r="4388" spans="1:10" x14ac:dyDescent="0.25">
      <c r="A4388" t="s">
        <v>204</v>
      </c>
      <c r="B4388" t="s">
        <v>279</v>
      </c>
      <c r="C4388" t="str">
        <f t="shared" si="136"/>
        <v>West Hyattsville -- Foggy Bottom</v>
      </c>
      <c r="D4388" s="1">
        <v>2714</v>
      </c>
      <c r="E4388" t="s">
        <v>4</v>
      </c>
      <c r="F4388" t="s">
        <v>23</v>
      </c>
      <c r="G4388">
        <v>2</v>
      </c>
      <c r="H4388" s="1">
        <f t="shared" si="137"/>
        <v>5428</v>
      </c>
      <c r="I4388" t="s">
        <v>8</v>
      </c>
      <c r="J4388" t="s">
        <v>78</v>
      </c>
    </row>
    <row r="4389" spans="1:10" x14ac:dyDescent="0.25">
      <c r="A4389" t="s">
        <v>204</v>
      </c>
      <c r="B4389" t="s">
        <v>120</v>
      </c>
      <c r="C4389" t="str">
        <f t="shared" si="136"/>
        <v>West Hyattsville -- Gallery Place-Chinatown</v>
      </c>
      <c r="D4389" s="1">
        <v>6685</v>
      </c>
      <c r="E4389" t="s">
        <v>4</v>
      </c>
      <c r="F4389" t="s">
        <v>117</v>
      </c>
      <c r="G4389">
        <v>1</v>
      </c>
      <c r="H4389" s="1">
        <f t="shared" si="137"/>
        <v>6685</v>
      </c>
      <c r="I4389" t="s">
        <v>8</v>
      </c>
      <c r="J4389" t="s">
        <v>78</v>
      </c>
    </row>
    <row r="4390" spans="1:10" x14ac:dyDescent="0.25">
      <c r="A4390" t="s">
        <v>204</v>
      </c>
      <c r="B4390" t="s">
        <v>121</v>
      </c>
      <c r="C4390" t="str">
        <f t="shared" si="136"/>
        <v>West Hyattsville -- Georgia Avenue-Petworth</v>
      </c>
      <c r="D4390" s="1">
        <v>3889</v>
      </c>
      <c r="E4390" t="s">
        <v>4</v>
      </c>
      <c r="F4390" t="s">
        <v>7</v>
      </c>
      <c r="G4390">
        <v>1</v>
      </c>
      <c r="H4390" s="1">
        <f t="shared" si="137"/>
        <v>3889</v>
      </c>
      <c r="I4390" t="s">
        <v>8</v>
      </c>
      <c r="J4390" t="s">
        <v>78</v>
      </c>
    </row>
    <row r="4391" spans="1:10" x14ac:dyDescent="0.25">
      <c r="A4391" t="s">
        <v>204</v>
      </c>
      <c r="B4391" t="s">
        <v>128</v>
      </c>
      <c r="C4391" t="str">
        <f t="shared" si="136"/>
        <v>West Hyattsville -- Judiciary Square</v>
      </c>
      <c r="D4391" s="1">
        <v>859</v>
      </c>
      <c r="E4391" t="s">
        <v>4</v>
      </c>
      <c r="F4391" t="s">
        <v>15</v>
      </c>
      <c r="G4391">
        <v>2</v>
      </c>
      <c r="H4391" s="1">
        <f t="shared" si="137"/>
        <v>1718</v>
      </c>
      <c r="I4391" t="s">
        <v>8</v>
      </c>
      <c r="J4391" t="s">
        <v>78</v>
      </c>
    </row>
    <row r="4392" spans="1:10" x14ac:dyDescent="0.25">
      <c r="A4392" t="s">
        <v>204</v>
      </c>
      <c r="B4392" t="s">
        <v>132</v>
      </c>
      <c r="C4392" t="str">
        <f t="shared" si="136"/>
        <v>West Hyattsville -- L'Enfant Plaza</v>
      </c>
      <c r="D4392" s="1">
        <v>3643</v>
      </c>
      <c r="E4392" t="s">
        <v>4</v>
      </c>
      <c r="F4392" t="s">
        <v>133</v>
      </c>
      <c r="G4392">
        <v>1</v>
      </c>
      <c r="H4392" s="1">
        <f t="shared" si="137"/>
        <v>3643</v>
      </c>
      <c r="I4392" t="s">
        <v>8</v>
      </c>
      <c r="J4392" t="s">
        <v>78</v>
      </c>
    </row>
    <row r="4393" spans="1:10" x14ac:dyDescent="0.25">
      <c r="A4393" t="s">
        <v>204</v>
      </c>
      <c r="B4393" t="s">
        <v>181</v>
      </c>
      <c r="C4393" t="str">
        <f t="shared" si="136"/>
        <v>West Hyattsville -- McPherson Square</v>
      </c>
      <c r="D4393" s="1">
        <v>1220</v>
      </c>
      <c r="E4393" t="s">
        <v>4</v>
      </c>
      <c r="F4393" t="s">
        <v>23</v>
      </c>
      <c r="G4393">
        <v>2</v>
      </c>
      <c r="H4393" s="1">
        <f t="shared" si="137"/>
        <v>2440</v>
      </c>
      <c r="I4393" t="s">
        <v>8</v>
      </c>
      <c r="J4393" t="s">
        <v>78</v>
      </c>
    </row>
    <row r="4394" spans="1:10" x14ac:dyDescent="0.25">
      <c r="A4394" t="s">
        <v>204</v>
      </c>
      <c r="B4394" t="s">
        <v>183</v>
      </c>
      <c r="C4394" t="str">
        <f t="shared" si="136"/>
        <v>West Hyattsville -- Metro Center</v>
      </c>
      <c r="D4394" s="1">
        <v>3350</v>
      </c>
      <c r="E4394" t="s">
        <v>4</v>
      </c>
      <c r="F4394" t="s">
        <v>184</v>
      </c>
      <c r="G4394">
        <v>2</v>
      </c>
      <c r="H4394" s="1">
        <f t="shared" si="137"/>
        <v>6700</v>
      </c>
      <c r="I4394" t="s">
        <v>8</v>
      </c>
      <c r="J4394" t="s">
        <v>78</v>
      </c>
    </row>
    <row r="4395" spans="1:10" x14ac:dyDescent="0.25">
      <c r="A4395" t="s">
        <v>204</v>
      </c>
      <c r="B4395" t="s">
        <v>249</v>
      </c>
      <c r="C4395" t="str">
        <f t="shared" si="136"/>
        <v>West Hyattsville -- Mt. Vernon Square-UDC</v>
      </c>
      <c r="D4395" s="1">
        <v>2557</v>
      </c>
      <c r="E4395" t="s">
        <v>4</v>
      </c>
      <c r="F4395" t="s">
        <v>7</v>
      </c>
      <c r="G4395">
        <v>1</v>
      </c>
      <c r="H4395" s="1">
        <f t="shared" si="137"/>
        <v>2557</v>
      </c>
      <c r="I4395" t="s">
        <v>8</v>
      </c>
      <c r="J4395" t="s">
        <v>78</v>
      </c>
    </row>
    <row r="4396" spans="1:10" x14ac:dyDescent="0.25">
      <c r="A4396" t="s">
        <v>204</v>
      </c>
      <c r="B4396" t="s">
        <v>250</v>
      </c>
      <c r="C4396" t="str">
        <f t="shared" si="136"/>
        <v>West Hyattsville -- Navy Yard</v>
      </c>
      <c r="D4396" s="1">
        <v>1500</v>
      </c>
      <c r="E4396" t="s">
        <v>4</v>
      </c>
      <c r="F4396" t="s">
        <v>4</v>
      </c>
      <c r="G4396">
        <v>1</v>
      </c>
      <c r="H4396" s="1">
        <f t="shared" si="137"/>
        <v>1500</v>
      </c>
      <c r="I4396" t="s">
        <v>8</v>
      </c>
      <c r="J4396" t="s">
        <v>78</v>
      </c>
    </row>
    <row r="4397" spans="1:10" x14ac:dyDescent="0.25">
      <c r="A4397" t="s">
        <v>204</v>
      </c>
      <c r="B4397" t="s">
        <v>155</v>
      </c>
      <c r="C4397" t="str">
        <f t="shared" si="136"/>
        <v>West Hyattsville -- New York Ave</v>
      </c>
      <c r="D4397" s="1">
        <v>1284</v>
      </c>
      <c r="E4397" t="s">
        <v>4</v>
      </c>
      <c r="F4397" t="s">
        <v>15</v>
      </c>
      <c r="G4397">
        <v>2</v>
      </c>
      <c r="H4397" s="1">
        <f t="shared" si="137"/>
        <v>2568</v>
      </c>
      <c r="I4397" t="s">
        <v>8</v>
      </c>
      <c r="J4397" t="s">
        <v>78</v>
      </c>
    </row>
    <row r="4398" spans="1:10" x14ac:dyDescent="0.25">
      <c r="A4398" t="s">
        <v>204</v>
      </c>
      <c r="B4398" t="s">
        <v>158</v>
      </c>
      <c r="C4398" t="str">
        <f t="shared" si="136"/>
        <v>West Hyattsville -- Potomac Avenue</v>
      </c>
      <c r="D4398" s="1">
        <v>194</v>
      </c>
      <c r="E4398" t="s">
        <v>4</v>
      </c>
      <c r="F4398" t="s">
        <v>23</v>
      </c>
      <c r="G4398">
        <v>2</v>
      </c>
      <c r="H4398" s="1">
        <f t="shared" si="137"/>
        <v>388</v>
      </c>
      <c r="I4398" t="s">
        <v>8</v>
      </c>
      <c r="J4398" t="s">
        <v>78</v>
      </c>
    </row>
    <row r="4399" spans="1:10" x14ac:dyDescent="0.25">
      <c r="A4399" t="s">
        <v>204</v>
      </c>
      <c r="B4399" t="s">
        <v>165</v>
      </c>
      <c r="C4399" t="str">
        <f t="shared" si="136"/>
        <v>West Hyattsville -- Shaw-Howard University</v>
      </c>
      <c r="D4399" s="1">
        <v>1807</v>
      </c>
      <c r="E4399" t="s">
        <v>4</v>
      </c>
      <c r="F4399" t="s">
        <v>7</v>
      </c>
      <c r="G4399">
        <v>1</v>
      </c>
      <c r="H4399" s="1">
        <f t="shared" si="137"/>
        <v>1807</v>
      </c>
      <c r="I4399" t="s">
        <v>8</v>
      </c>
      <c r="J4399" t="s">
        <v>78</v>
      </c>
    </row>
    <row r="4400" spans="1:10" x14ac:dyDescent="0.25">
      <c r="A4400" t="s">
        <v>204</v>
      </c>
      <c r="B4400" t="s">
        <v>167</v>
      </c>
      <c r="C4400" t="str">
        <f t="shared" si="136"/>
        <v>West Hyattsville -- Smithsonian</v>
      </c>
      <c r="D4400" s="1">
        <v>657</v>
      </c>
      <c r="E4400" t="s">
        <v>4</v>
      </c>
      <c r="F4400" t="s">
        <v>23</v>
      </c>
      <c r="G4400">
        <v>2</v>
      </c>
      <c r="H4400" s="1">
        <f t="shared" si="137"/>
        <v>1314</v>
      </c>
      <c r="I4400" t="s">
        <v>8</v>
      </c>
      <c r="J4400" t="s">
        <v>78</v>
      </c>
    </row>
    <row r="4401" spans="1:10" x14ac:dyDescent="0.25">
      <c r="A4401" t="s">
        <v>204</v>
      </c>
      <c r="B4401" t="s">
        <v>170</v>
      </c>
      <c r="C4401" t="str">
        <f t="shared" si="136"/>
        <v>West Hyattsville -- Stadium-Armory</v>
      </c>
      <c r="D4401" s="1">
        <v>184</v>
      </c>
      <c r="E4401" t="s">
        <v>4</v>
      </c>
      <c r="F4401" t="s">
        <v>23</v>
      </c>
      <c r="G4401">
        <v>2</v>
      </c>
      <c r="H4401" s="1">
        <f t="shared" si="137"/>
        <v>368</v>
      </c>
      <c r="I4401" t="s">
        <v>8</v>
      </c>
      <c r="J4401" t="s">
        <v>78</v>
      </c>
    </row>
    <row r="4402" spans="1:10" x14ac:dyDescent="0.25">
      <c r="A4402" t="s">
        <v>204</v>
      </c>
      <c r="B4402" t="s">
        <v>61</v>
      </c>
      <c r="C4402" t="str">
        <f t="shared" si="136"/>
        <v>West Hyattsville -- Tenleytown-AU</v>
      </c>
      <c r="D4402" s="1">
        <v>692</v>
      </c>
      <c r="E4402" t="s">
        <v>4</v>
      </c>
      <c r="F4402" t="s">
        <v>15</v>
      </c>
      <c r="G4402">
        <v>2</v>
      </c>
      <c r="H4402" s="1">
        <f t="shared" si="137"/>
        <v>1384</v>
      </c>
      <c r="I4402" t="s">
        <v>8</v>
      </c>
      <c r="J4402" t="s">
        <v>78</v>
      </c>
    </row>
    <row r="4403" spans="1:10" x14ac:dyDescent="0.25">
      <c r="A4403" t="s">
        <v>204</v>
      </c>
      <c r="B4403" t="s">
        <v>64</v>
      </c>
      <c r="C4403" t="str">
        <f t="shared" si="136"/>
        <v>West Hyattsville -- U Street-Cardozo</v>
      </c>
      <c r="D4403" s="1">
        <v>4376</v>
      </c>
      <c r="E4403" t="s">
        <v>4</v>
      </c>
      <c r="F4403" t="s">
        <v>7</v>
      </c>
      <c r="G4403">
        <v>1</v>
      </c>
      <c r="H4403" s="1">
        <f t="shared" si="137"/>
        <v>4376</v>
      </c>
      <c r="I4403" t="s">
        <v>8</v>
      </c>
      <c r="J4403" t="s">
        <v>78</v>
      </c>
    </row>
    <row r="4404" spans="1:10" x14ac:dyDescent="0.25">
      <c r="A4404" t="s">
        <v>204</v>
      </c>
      <c r="B4404" t="s">
        <v>65</v>
      </c>
      <c r="C4404" t="str">
        <f t="shared" si="136"/>
        <v>West Hyattsville -- Union Station</v>
      </c>
      <c r="D4404" s="1">
        <v>3346</v>
      </c>
      <c r="E4404" t="s">
        <v>4</v>
      </c>
      <c r="F4404" t="s">
        <v>15</v>
      </c>
      <c r="G4404">
        <v>2</v>
      </c>
      <c r="H4404" s="1">
        <f t="shared" si="137"/>
        <v>6692</v>
      </c>
      <c r="I4404" t="s">
        <v>8</v>
      </c>
      <c r="J4404" t="s">
        <v>78</v>
      </c>
    </row>
    <row r="4405" spans="1:10" x14ac:dyDescent="0.25">
      <c r="A4405" t="s">
        <v>204</v>
      </c>
      <c r="B4405" t="s">
        <v>199</v>
      </c>
      <c r="C4405" t="str">
        <f t="shared" si="136"/>
        <v>West Hyattsville -- Van Ness-UDC</v>
      </c>
      <c r="D4405" s="1">
        <v>374</v>
      </c>
      <c r="E4405" t="s">
        <v>4</v>
      </c>
      <c r="F4405" t="s">
        <v>15</v>
      </c>
      <c r="G4405">
        <v>2</v>
      </c>
      <c r="H4405" s="1">
        <f t="shared" si="137"/>
        <v>748</v>
      </c>
      <c r="I4405" t="s">
        <v>8</v>
      </c>
      <c r="J4405" t="s">
        <v>78</v>
      </c>
    </row>
    <row r="4406" spans="1:10" x14ac:dyDescent="0.25">
      <c r="A4406" t="s">
        <v>204</v>
      </c>
      <c r="B4406" t="s">
        <v>202</v>
      </c>
      <c r="C4406" t="str">
        <f t="shared" si="136"/>
        <v>West Hyattsville -- Waterfront</v>
      </c>
      <c r="D4406" s="1">
        <v>949</v>
      </c>
      <c r="E4406" t="s">
        <v>4</v>
      </c>
      <c r="F4406" t="s">
        <v>7</v>
      </c>
      <c r="G4406">
        <v>1</v>
      </c>
      <c r="H4406" s="1">
        <f t="shared" si="137"/>
        <v>949</v>
      </c>
      <c r="I4406" t="s">
        <v>8</v>
      </c>
      <c r="J4406" t="s">
        <v>78</v>
      </c>
    </row>
    <row r="4407" spans="1:10" x14ac:dyDescent="0.25">
      <c r="A4407" t="s">
        <v>204</v>
      </c>
      <c r="B4407" t="s">
        <v>91</v>
      </c>
      <c r="C4407" t="str">
        <f t="shared" si="136"/>
        <v>West Hyattsville -- Woodley Park-Zoo</v>
      </c>
      <c r="D4407" s="1">
        <v>263</v>
      </c>
      <c r="E4407" t="s">
        <v>4</v>
      </c>
      <c r="F4407" t="s">
        <v>15</v>
      </c>
      <c r="G4407">
        <v>2</v>
      </c>
      <c r="H4407" s="1">
        <f t="shared" si="137"/>
        <v>526</v>
      </c>
      <c r="I4407" t="s">
        <v>8</v>
      </c>
      <c r="J4407" t="s">
        <v>78</v>
      </c>
    </row>
    <row r="4408" spans="1:10" x14ac:dyDescent="0.25">
      <c r="A4408" t="s">
        <v>205</v>
      </c>
      <c r="B4408" t="s">
        <v>6</v>
      </c>
      <c r="C4408" t="str">
        <f t="shared" si="136"/>
        <v>Wheaton -- Archives-Navy Memorial</v>
      </c>
      <c r="D4408" s="1">
        <v>379</v>
      </c>
      <c r="E4408" t="s">
        <v>15</v>
      </c>
      <c r="F4408" t="s">
        <v>7</v>
      </c>
      <c r="G4408">
        <v>2</v>
      </c>
      <c r="H4408" s="1">
        <f t="shared" si="137"/>
        <v>758</v>
      </c>
      <c r="I4408" t="s">
        <v>8</v>
      </c>
      <c r="J4408" t="s">
        <v>78</v>
      </c>
    </row>
    <row r="4409" spans="1:10" x14ac:dyDescent="0.25">
      <c r="A4409" t="s">
        <v>205</v>
      </c>
      <c r="B4409" t="s">
        <v>22</v>
      </c>
      <c r="C4409" t="str">
        <f t="shared" si="136"/>
        <v>Wheaton -- Capitol South</v>
      </c>
      <c r="D4409" s="1">
        <v>396</v>
      </c>
      <c r="E4409" t="s">
        <v>15</v>
      </c>
      <c r="F4409" t="s">
        <v>23</v>
      </c>
      <c r="G4409">
        <v>2</v>
      </c>
      <c r="H4409" s="1">
        <f t="shared" si="137"/>
        <v>792</v>
      </c>
      <c r="I4409" t="s">
        <v>8</v>
      </c>
      <c r="J4409" t="s">
        <v>78</v>
      </c>
    </row>
    <row r="4410" spans="1:10" x14ac:dyDescent="0.25">
      <c r="A4410" t="s">
        <v>205</v>
      </c>
      <c r="B4410" t="s">
        <v>27</v>
      </c>
      <c r="C4410" t="str">
        <f t="shared" si="136"/>
        <v>Wheaton -- Cleveland Park</v>
      </c>
      <c r="D4410" s="1">
        <v>267</v>
      </c>
      <c r="E4410" t="s">
        <v>15</v>
      </c>
      <c r="F4410" t="s">
        <v>15</v>
      </c>
      <c r="G4410">
        <v>1</v>
      </c>
      <c r="H4410" s="1">
        <f t="shared" si="137"/>
        <v>267</v>
      </c>
      <c r="I4410" t="s">
        <v>8</v>
      </c>
      <c r="J4410" t="s">
        <v>78</v>
      </c>
    </row>
    <row r="4411" spans="1:10" x14ac:dyDescent="0.25">
      <c r="A4411" t="s">
        <v>205</v>
      </c>
      <c r="B4411" t="s">
        <v>154</v>
      </c>
      <c r="C4411" t="str">
        <f t="shared" si="136"/>
        <v>Wheaton -- Columbia Heights</v>
      </c>
      <c r="D4411" s="1">
        <v>2597</v>
      </c>
      <c r="E4411" t="s">
        <v>15</v>
      </c>
      <c r="F4411" t="s">
        <v>7</v>
      </c>
      <c r="G4411">
        <v>2</v>
      </c>
      <c r="H4411" s="1">
        <f t="shared" si="137"/>
        <v>5194</v>
      </c>
      <c r="I4411" t="s">
        <v>8</v>
      </c>
      <c r="J4411" t="s">
        <v>78</v>
      </c>
    </row>
    <row r="4412" spans="1:10" x14ac:dyDescent="0.25">
      <c r="A4412" t="s">
        <v>205</v>
      </c>
      <c r="B4412" t="s">
        <v>270</v>
      </c>
      <c r="C4412" t="str">
        <f t="shared" si="136"/>
        <v>Wheaton -- Dupont Circle</v>
      </c>
      <c r="D4412" s="1">
        <v>4097</v>
      </c>
      <c r="E4412" t="s">
        <v>15</v>
      </c>
      <c r="F4412" t="s">
        <v>15</v>
      </c>
      <c r="G4412">
        <v>1</v>
      </c>
      <c r="H4412" s="1">
        <f t="shared" si="137"/>
        <v>4097</v>
      </c>
      <c r="I4412" t="s">
        <v>8</v>
      </c>
      <c r="J4412" t="s">
        <v>78</v>
      </c>
    </row>
    <row r="4413" spans="1:10" x14ac:dyDescent="0.25">
      <c r="A4413" t="s">
        <v>205</v>
      </c>
      <c r="B4413" t="s">
        <v>272</v>
      </c>
      <c r="C4413" t="str">
        <f t="shared" si="136"/>
        <v>Wheaton -- Eastern Market</v>
      </c>
      <c r="D4413" s="1">
        <v>501</v>
      </c>
      <c r="E4413" t="s">
        <v>15</v>
      </c>
      <c r="F4413" t="s">
        <v>23</v>
      </c>
      <c r="G4413">
        <v>2</v>
      </c>
      <c r="H4413" s="1">
        <f t="shared" si="137"/>
        <v>1002</v>
      </c>
      <c r="I4413" t="s">
        <v>8</v>
      </c>
      <c r="J4413" t="s">
        <v>78</v>
      </c>
    </row>
    <row r="4414" spans="1:10" x14ac:dyDescent="0.25">
      <c r="A4414" t="s">
        <v>205</v>
      </c>
      <c r="B4414" t="s">
        <v>275</v>
      </c>
      <c r="C4414" t="str">
        <f t="shared" si="136"/>
        <v>Wheaton -- Farragut North</v>
      </c>
      <c r="D4414" s="1">
        <v>8878</v>
      </c>
      <c r="E4414" t="s">
        <v>15</v>
      </c>
      <c r="F4414" t="s">
        <v>15</v>
      </c>
      <c r="G4414">
        <v>1</v>
      </c>
      <c r="H4414" s="1">
        <f t="shared" si="137"/>
        <v>8878</v>
      </c>
      <c r="I4414" t="s">
        <v>8</v>
      </c>
      <c r="J4414" t="s">
        <v>78</v>
      </c>
    </row>
    <row r="4415" spans="1:10" x14ac:dyDescent="0.25">
      <c r="A4415" t="s">
        <v>205</v>
      </c>
      <c r="B4415" t="s">
        <v>276</v>
      </c>
      <c r="C4415" t="str">
        <f t="shared" si="136"/>
        <v>Wheaton -- Farragut West</v>
      </c>
      <c r="D4415" s="1">
        <v>893</v>
      </c>
      <c r="E4415" t="s">
        <v>15</v>
      </c>
      <c r="F4415" t="s">
        <v>23</v>
      </c>
      <c r="G4415">
        <v>2</v>
      </c>
      <c r="H4415" s="1">
        <f t="shared" si="137"/>
        <v>1786</v>
      </c>
      <c r="I4415" t="s">
        <v>8</v>
      </c>
      <c r="J4415" t="s">
        <v>78</v>
      </c>
    </row>
    <row r="4416" spans="1:10" x14ac:dyDescent="0.25">
      <c r="A4416" t="s">
        <v>205</v>
      </c>
      <c r="B4416" t="s">
        <v>277</v>
      </c>
      <c r="C4416" t="str">
        <f t="shared" si="136"/>
        <v>Wheaton -- Federal Center SW</v>
      </c>
      <c r="D4416" s="1">
        <v>541</v>
      </c>
      <c r="E4416" t="s">
        <v>15</v>
      </c>
      <c r="F4416" t="s">
        <v>23</v>
      </c>
      <c r="G4416">
        <v>2</v>
      </c>
      <c r="H4416" s="1">
        <f t="shared" si="137"/>
        <v>1082</v>
      </c>
      <c r="I4416" t="s">
        <v>8</v>
      </c>
      <c r="J4416" t="s">
        <v>78</v>
      </c>
    </row>
    <row r="4417" spans="1:10" x14ac:dyDescent="0.25">
      <c r="A4417" t="s">
        <v>205</v>
      </c>
      <c r="B4417" t="s">
        <v>278</v>
      </c>
      <c r="C4417" t="str">
        <f t="shared" si="136"/>
        <v>Wheaton -- Federal Triangle</v>
      </c>
      <c r="D4417" s="1">
        <v>888</v>
      </c>
      <c r="E4417" t="s">
        <v>15</v>
      </c>
      <c r="F4417" t="s">
        <v>23</v>
      </c>
      <c r="G4417">
        <v>2</v>
      </c>
      <c r="H4417" s="1">
        <f t="shared" si="137"/>
        <v>1776</v>
      </c>
      <c r="I4417" t="s">
        <v>8</v>
      </c>
      <c r="J4417" t="s">
        <v>78</v>
      </c>
    </row>
    <row r="4418" spans="1:10" x14ac:dyDescent="0.25">
      <c r="A4418" t="s">
        <v>205</v>
      </c>
      <c r="B4418" t="s">
        <v>279</v>
      </c>
      <c r="C4418" t="str">
        <f t="shared" ref="C4418:C4481" si="138">(A4418&amp;" -- "&amp;B4418)</f>
        <v>Wheaton -- Foggy Bottom</v>
      </c>
      <c r="D4418" s="1">
        <v>2112</v>
      </c>
      <c r="E4418" t="s">
        <v>15</v>
      </c>
      <c r="F4418" t="s">
        <v>23</v>
      </c>
      <c r="G4418">
        <v>2</v>
      </c>
      <c r="H4418" s="1">
        <f t="shared" ref="H4418:H4481" si="139">D4418*G4418</f>
        <v>4224</v>
      </c>
      <c r="I4418" t="s">
        <v>8</v>
      </c>
      <c r="J4418" t="s">
        <v>78</v>
      </c>
    </row>
    <row r="4419" spans="1:10" x14ac:dyDescent="0.25">
      <c r="A4419" t="s">
        <v>205</v>
      </c>
      <c r="B4419" t="s">
        <v>120</v>
      </c>
      <c r="C4419" t="str">
        <f t="shared" si="138"/>
        <v>Wheaton -- Gallery Place-Chinatown</v>
      </c>
      <c r="D4419" s="1">
        <v>5723</v>
      </c>
      <c r="E4419" t="s">
        <v>15</v>
      </c>
      <c r="F4419" t="s">
        <v>117</v>
      </c>
      <c r="G4419">
        <v>1</v>
      </c>
      <c r="H4419" s="1">
        <f t="shared" si="139"/>
        <v>5723</v>
      </c>
      <c r="I4419" t="s">
        <v>8</v>
      </c>
      <c r="J4419" t="s">
        <v>78</v>
      </c>
    </row>
    <row r="4420" spans="1:10" x14ac:dyDescent="0.25">
      <c r="A4420" t="s">
        <v>205</v>
      </c>
      <c r="B4420" t="s">
        <v>121</v>
      </c>
      <c r="C4420" t="str">
        <f t="shared" si="138"/>
        <v>Wheaton -- Georgia Avenue-Petworth</v>
      </c>
      <c r="D4420" s="1">
        <v>1202</v>
      </c>
      <c r="E4420" t="s">
        <v>15</v>
      </c>
      <c r="F4420" t="s">
        <v>7</v>
      </c>
      <c r="G4420">
        <v>2</v>
      </c>
      <c r="H4420" s="1">
        <f t="shared" si="139"/>
        <v>2404</v>
      </c>
      <c r="I4420" t="s">
        <v>8</v>
      </c>
      <c r="J4420" t="s">
        <v>78</v>
      </c>
    </row>
    <row r="4421" spans="1:10" x14ac:dyDescent="0.25">
      <c r="A4421" t="s">
        <v>205</v>
      </c>
      <c r="B4421" t="s">
        <v>128</v>
      </c>
      <c r="C4421" t="str">
        <f t="shared" si="138"/>
        <v>Wheaton -- Judiciary Square</v>
      </c>
      <c r="D4421" s="1">
        <v>3541</v>
      </c>
      <c r="E4421" t="s">
        <v>15</v>
      </c>
      <c r="F4421" t="s">
        <v>15</v>
      </c>
      <c r="G4421">
        <v>1</v>
      </c>
      <c r="H4421" s="1">
        <f t="shared" si="139"/>
        <v>3541</v>
      </c>
      <c r="I4421" t="s">
        <v>8</v>
      </c>
      <c r="J4421" t="s">
        <v>78</v>
      </c>
    </row>
    <row r="4422" spans="1:10" x14ac:dyDescent="0.25">
      <c r="A4422" t="s">
        <v>205</v>
      </c>
      <c r="B4422" t="s">
        <v>132</v>
      </c>
      <c r="C4422" t="str">
        <f t="shared" si="138"/>
        <v>Wheaton -- L'Enfant Plaza</v>
      </c>
      <c r="D4422" s="1">
        <v>2435</v>
      </c>
      <c r="E4422" t="s">
        <v>15</v>
      </c>
      <c r="F4422" t="s">
        <v>133</v>
      </c>
      <c r="G4422">
        <v>2</v>
      </c>
      <c r="H4422" s="1">
        <f t="shared" si="139"/>
        <v>4870</v>
      </c>
      <c r="I4422" t="s">
        <v>8</v>
      </c>
      <c r="J4422" t="s">
        <v>78</v>
      </c>
    </row>
    <row r="4423" spans="1:10" x14ac:dyDescent="0.25">
      <c r="A4423" t="s">
        <v>205</v>
      </c>
      <c r="B4423" t="s">
        <v>181</v>
      </c>
      <c r="C4423" t="str">
        <f t="shared" si="138"/>
        <v>Wheaton -- McPherson Square</v>
      </c>
      <c r="D4423" s="1">
        <v>1382</v>
      </c>
      <c r="E4423" t="s">
        <v>15</v>
      </c>
      <c r="F4423" t="s">
        <v>23</v>
      </c>
      <c r="G4423">
        <v>2</v>
      </c>
      <c r="H4423" s="1">
        <f t="shared" si="139"/>
        <v>2764</v>
      </c>
      <c r="I4423" t="s">
        <v>8</v>
      </c>
      <c r="J4423" t="s">
        <v>78</v>
      </c>
    </row>
    <row r="4424" spans="1:10" x14ac:dyDescent="0.25">
      <c r="A4424" t="s">
        <v>205</v>
      </c>
      <c r="B4424" t="s">
        <v>183</v>
      </c>
      <c r="C4424" t="str">
        <f t="shared" si="138"/>
        <v>Wheaton -- Metro Center</v>
      </c>
      <c r="D4424" s="1">
        <v>7044</v>
      </c>
      <c r="E4424" t="s">
        <v>15</v>
      </c>
      <c r="F4424" t="s">
        <v>184</v>
      </c>
      <c r="G4424">
        <v>1</v>
      </c>
      <c r="H4424" s="1">
        <f t="shared" si="139"/>
        <v>7044</v>
      </c>
      <c r="I4424" t="s">
        <v>8</v>
      </c>
      <c r="J4424" t="s">
        <v>78</v>
      </c>
    </row>
    <row r="4425" spans="1:10" x14ac:dyDescent="0.25">
      <c r="A4425" t="s">
        <v>205</v>
      </c>
      <c r="B4425" t="s">
        <v>249</v>
      </c>
      <c r="C4425" t="str">
        <f t="shared" si="138"/>
        <v>Wheaton -- Mt. Vernon Square-UDC</v>
      </c>
      <c r="D4425" s="1">
        <v>745</v>
      </c>
      <c r="E4425" t="s">
        <v>15</v>
      </c>
      <c r="F4425" t="s">
        <v>7</v>
      </c>
      <c r="G4425">
        <v>2</v>
      </c>
      <c r="H4425" s="1">
        <f t="shared" si="139"/>
        <v>1490</v>
      </c>
      <c r="I4425" t="s">
        <v>8</v>
      </c>
      <c r="J4425" t="s">
        <v>78</v>
      </c>
    </row>
    <row r="4426" spans="1:10" x14ac:dyDescent="0.25">
      <c r="A4426" t="s">
        <v>205</v>
      </c>
      <c r="B4426" t="s">
        <v>250</v>
      </c>
      <c r="C4426" t="str">
        <f t="shared" si="138"/>
        <v>Wheaton -- Navy Yard</v>
      </c>
      <c r="D4426" s="1">
        <v>1131</v>
      </c>
      <c r="E4426" t="s">
        <v>15</v>
      </c>
      <c r="F4426" t="s">
        <v>4</v>
      </c>
      <c r="G4426">
        <v>2</v>
      </c>
      <c r="H4426" s="1">
        <f t="shared" si="139"/>
        <v>2262</v>
      </c>
      <c r="I4426" t="s">
        <v>8</v>
      </c>
      <c r="J4426" t="s">
        <v>78</v>
      </c>
    </row>
    <row r="4427" spans="1:10" x14ac:dyDescent="0.25">
      <c r="A4427" t="s">
        <v>205</v>
      </c>
      <c r="B4427" t="s">
        <v>155</v>
      </c>
      <c r="C4427" t="str">
        <f t="shared" si="138"/>
        <v>Wheaton -- New York Ave</v>
      </c>
      <c r="D4427" s="1">
        <v>2901</v>
      </c>
      <c r="E4427" t="s">
        <v>15</v>
      </c>
      <c r="F4427" t="s">
        <v>15</v>
      </c>
      <c r="G4427">
        <v>1</v>
      </c>
      <c r="H4427" s="1">
        <f t="shared" si="139"/>
        <v>2901</v>
      </c>
      <c r="I4427" t="s">
        <v>8</v>
      </c>
      <c r="J4427" t="s">
        <v>78</v>
      </c>
    </row>
    <row r="4428" spans="1:10" x14ac:dyDescent="0.25">
      <c r="A4428" t="s">
        <v>205</v>
      </c>
      <c r="B4428" t="s">
        <v>158</v>
      </c>
      <c r="C4428" t="str">
        <f t="shared" si="138"/>
        <v>Wheaton -- Potomac Avenue</v>
      </c>
      <c r="D4428" s="1">
        <v>241</v>
      </c>
      <c r="E4428" t="s">
        <v>15</v>
      </c>
      <c r="F4428" t="s">
        <v>23</v>
      </c>
      <c r="G4428">
        <v>2</v>
      </c>
      <c r="H4428" s="1">
        <f t="shared" si="139"/>
        <v>482</v>
      </c>
      <c r="I4428" t="s">
        <v>8</v>
      </c>
      <c r="J4428" t="s">
        <v>78</v>
      </c>
    </row>
    <row r="4429" spans="1:10" x14ac:dyDescent="0.25">
      <c r="A4429" t="s">
        <v>205</v>
      </c>
      <c r="B4429" t="s">
        <v>165</v>
      </c>
      <c r="C4429" t="str">
        <f t="shared" si="138"/>
        <v>Wheaton -- Shaw-Howard University</v>
      </c>
      <c r="D4429" s="1">
        <v>947</v>
      </c>
      <c r="E4429" t="s">
        <v>15</v>
      </c>
      <c r="F4429" t="s">
        <v>7</v>
      </c>
      <c r="G4429">
        <v>2</v>
      </c>
      <c r="H4429" s="1">
        <f t="shared" si="139"/>
        <v>1894</v>
      </c>
      <c r="I4429" t="s">
        <v>8</v>
      </c>
      <c r="J4429" t="s">
        <v>78</v>
      </c>
    </row>
    <row r="4430" spans="1:10" x14ac:dyDescent="0.25">
      <c r="A4430" t="s">
        <v>205</v>
      </c>
      <c r="B4430" t="s">
        <v>167</v>
      </c>
      <c r="C4430" t="str">
        <f t="shared" si="138"/>
        <v>Wheaton -- Smithsonian</v>
      </c>
      <c r="D4430" s="1">
        <v>1520</v>
      </c>
      <c r="E4430" t="s">
        <v>15</v>
      </c>
      <c r="F4430" t="s">
        <v>23</v>
      </c>
      <c r="G4430">
        <v>2</v>
      </c>
      <c r="H4430" s="1">
        <f t="shared" si="139"/>
        <v>3040</v>
      </c>
      <c r="I4430" t="s">
        <v>8</v>
      </c>
      <c r="J4430" t="s">
        <v>78</v>
      </c>
    </row>
    <row r="4431" spans="1:10" x14ac:dyDescent="0.25">
      <c r="A4431" t="s">
        <v>205</v>
      </c>
      <c r="B4431" t="s">
        <v>170</v>
      </c>
      <c r="C4431" t="str">
        <f t="shared" si="138"/>
        <v>Wheaton -- Stadium-Armory</v>
      </c>
      <c r="D4431" s="1">
        <v>200</v>
      </c>
      <c r="E4431" t="s">
        <v>15</v>
      </c>
      <c r="F4431" t="s">
        <v>23</v>
      </c>
      <c r="G4431">
        <v>2</v>
      </c>
      <c r="H4431" s="1">
        <f t="shared" si="139"/>
        <v>400</v>
      </c>
      <c r="I4431" t="s">
        <v>8</v>
      </c>
      <c r="J4431" t="s">
        <v>78</v>
      </c>
    </row>
    <row r="4432" spans="1:10" x14ac:dyDescent="0.25">
      <c r="A4432" t="s">
        <v>205</v>
      </c>
      <c r="B4432" t="s">
        <v>61</v>
      </c>
      <c r="C4432" t="str">
        <f t="shared" si="138"/>
        <v>Wheaton -- Tenleytown-AU</v>
      </c>
      <c r="D4432" s="1">
        <v>575</v>
      </c>
      <c r="E4432" t="s">
        <v>15</v>
      </c>
      <c r="F4432" t="s">
        <v>15</v>
      </c>
      <c r="G4432">
        <v>1</v>
      </c>
      <c r="H4432" s="1">
        <f t="shared" si="139"/>
        <v>575</v>
      </c>
      <c r="I4432" t="s">
        <v>8</v>
      </c>
      <c r="J4432" t="s">
        <v>78</v>
      </c>
    </row>
    <row r="4433" spans="1:10" x14ac:dyDescent="0.25">
      <c r="A4433" t="s">
        <v>205</v>
      </c>
      <c r="B4433" t="s">
        <v>64</v>
      </c>
      <c r="C4433" t="str">
        <f t="shared" si="138"/>
        <v>Wheaton -- U Street-Cardozo</v>
      </c>
      <c r="D4433" s="1">
        <v>1598</v>
      </c>
      <c r="E4433" t="s">
        <v>15</v>
      </c>
      <c r="F4433" t="s">
        <v>7</v>
      </c>
      <c r="G4433">
        <v>2</v>
      </c>
      <c r="H4433" s="1">
        <f t="shared" si="139"/>
        <v>3196</v>
      </c>
      <c r="I4433" t="s">
        <v>8</v>
      </c>
      <c r="J4433" t="s">
        <v>78</v>
      </c>
    </row>
    <row r="4434" spans="1:10" x14ac:dyDescent="0.25">
      <c r="A4434" t="s">
        <v>205</v>
      </c>
      <c r="B4434" t="s">
        <v>65</v>
      </c>
      <c r="C4434" t="str">
        <f t="shared" si="138"/>
        <v>Wheaton -- Union Station</v>
      </c>
      <c r="D4434" s="1">
        <v>8129</v>
      </c>
      <c r="E4434" t="s">
        <v>15</v>
      </c>
      <c r="F4434" t="s">
        <v>15</v>
      </c>
      <c r="G4434">
        <v>1</v>
      </c>
      <c r="H4434" s="1">
        <f t="shared" si="139"/>
        <v>8129</v>
      </c>
      <c r="I4434" t="s">
        <v>8</v>
      </c>
      <c r="J4434" t="s">
        <v>78</v>
      </c>
    </row>
    <row r="4435" spans="1:10" x14ac:dyDescent="0.25">
      <c r="A4435" t="s">
        <v>205</v>
      </c>
      <c r="B4435" t="s">
        <v>199</v>
      </c>
      <c r="C4435" t="str">
        <f t="shared" si="138"/>
        <v>Wheaton -- Van Ness-UDC</v>
      </c>
      <c r="D4435" s="1">
        <v>370</v>
      </c>
      <c r="E4435" t="s">
        <v>15</v>
      </c>
      <c r="F4435" t="s">
        <v>15</v>
      </c>
      <c r="G4435">
        <v>1</v>
      </c>
      <c r="H4435" s="1">
        <f t="shared" si="139"/>
        <v>370</v>
      </c>
      <c r="I4435" t="s">
        <v>8</v>
      </c>
      <c r="J4435" t="s">
        <v>78</v>
      </c>
    </row>
    <row r="4436" spans="1:10" x14ac:dyDescent="0.25">
      <c r="A4436" t="s">
        <v>205</v>
      </c>
      <c r="B4436" t="s">
        <v>202</v>
      </c>
      <c r="C4436" t="str">
        <f t="shared" si="138"/>
        <v>Wheaton -- Waterfront</v>
      </c>
      <c r="D4436" s="1">
        <v>372</v>
      </c>
      <c r="E4436" t="s">
        <v>15</v>
      </c>
      <c r="F4436" t="s">
        <v>7</v>
      </c>
      <c r="G4436">
        <v>2</v>
      </c>
      <c r="H4436" s="1">
        <f t="shared" si="139"/>
        <v>744</v>
      </c>
      <c r="I4436" t="s">
        <v>8</v>
      </c>
      <c r="J4436" t="s">
        <v>78</v>
      </c>
    </row>
    <row r="4437" spans="1:10" x14ac:dyDescent="0.25">
      <c r="A4437" t="s">
        <v>205</v>
      </c>
      <c r="B4437" t="s">
        <v>91</v>
      </c>
      <c r="C4437" t="str">
        <f t="shared" si="138"/>
        <v>Wheaton -- Woodley Park-Zoo</v>
      </c>
      <c r="D4437" s="1">
        <v>659</v>
      </c>
      <c r="E4437" t="s">
        <v>15</v>
      </c>
      <c r="F4437" t="s">
        <v>15</v>
      </c>
      <c r="G4437">
        <v>1</v>
      </c>
      <c r="H4437" s="1">
        <f t="shared" si="139"/>
        <v>659</v>
      </c>
      <c r="I4437" t="s">
        <v>8</v>
      </c>
      <c r="J4437" t="s">
        <v>78</v>
      </c>
    </row>
    <row r="4438" spans="1:10" x14ac:dyDescent="0.25">
      <c r="A4438" t="s">
        <v>206</v>
      </c>
      <c r="B4438" t="s">
        <v>6</v>
      </c>
      <c r="C4438" t="str">
        <f t="shared" si="138"/>
        <v>White Flint -- Archives-Navy Memorial</v>
      </c>
      <c r="D4438" s="1">
        <v>271</v>
      </c>
      <c r="E4438" t="s">
        <v>15</v>
      </c>
      <c r="F4438" t="s">
        <v>7</v>
      </c>
      <c r="G4438">
        <v>2</v>
      </c>
      <c r="H4438" s="1">
        <f t="shared" si="139"/>
        <v>542</v>
      </c>
      <c r="I4438" t="s">
        <v>8</v>
      </c>
      <c r="J4438" t="s">
        <v>78</v>
      </c>
    </row>
    <row r="4439" spans="1:10" x14ac:dyDescent="0.25">
      <c r="A4439" t="s">
        <v>206</v>
      </c>
      <c r="B4439" t="s">
        <v>22</v>
      </c>
      <c r="C4439" t="str">
        <f t="shared" si="138"/>
        <v>White Flint -- Capitol South</v>
      </c>
      <c r="D4439" s="1">
        <v>526</v>
      </c>
      <c r="E4439" t="s">
        <v>15</v>
      </c>
      <c r="F4439" t="s">
        <v>23</v>
      </c>
      <c r="G4439">
        <v>2</v>
      </c>
      <c r="H4439" s="1">
        <f t="shared" si="139"/>
        <v>1052</v>
      </c>
      <c r="I4439" t="s">
        <v>8</v>
      </c>
      <c r="J4439" t="s">
        <v>78</v>
      </c>
    </row>
    <row r="4440" spans="1:10" x14ac:dyDescent="0.25">
      <c r="A4440" t="s">
        <v>206</v>
      </c>
      <c r="B4440" t="s">
        <v>27</v>
      </c>
      <c r="C4440" t="str">
        <f t="shared" si="138"/>
        <v>White Flint -- Cleveland Park</v>
      </c>
      <c r="D4440" s="1">
        <v>977</v>
      </c>
      <c r="E4440" t="s">
        <v>15</v>
      </c>
      <c r="F4440" t="s">
        <v>15</v>
      </c>
      <c r="G4440">
        <v>1</v>
      </c>
      <c r="H4440" s="1">
        <f t="shared" si="139"/>
        <v>977</v>
      </c>
      <c r="I4440" t="s">
        <v>8</v>
      </c>
      <c r="J4440" t="s">
        <v>78</v>
      </c>
    </row>
    <row r="4441" spans="1:10" x14ac:dyDescent="0.25">
      <c r="A4441" t="s">
        <v>206</v>
      </c>
      <c r="B4441" t="s">
        <v>154</v>
      </c>
      <c r="C4441" t="str">
        <f t="shared" si="138"/>
        <v>White Flint -- Columbia Heights</v>
      </c>
      <c r="D4441" s="1">
        <v>339</v>
      </c>
      <c r="E4441" t="s">
        <v>15</v>
      </c>
      <c r="F4441" t="s">
        <v>7</v>
      </c>
      <c r="G4441">
        <v>2</v>
      </c>
      <c r="H4441" s="1">
        <f t="shared" si="139"/>
        <v>678</v>
      </c>
      <c r="I4441" t="s">
        <v>8</v>
      </c>
      <c r="J4441" t="s">
        <v>78</v>
      </c>
    </row>
    <row r="4442" spans="1:10" x14ac:dyDescent="0.25">
      <c r="A4442" t="s">
        <v>206</v>
      </c>
      <c r="B4442" t="s">
        <v>270</v>
      </c>
      <c r="C4442" t="str">
        <f t="shared" si="138"/>
        <v>White Flint -- Dupont Circle</v>
      </c>
      <c r="D4442" s="1">
        <v>7196</v>
      </c>
      <c r="E4442" t="s">
        <v>15</v>
      </c>
      <c r="F4442" t="s">
        <v>15</v>
      </c>
      <c r="G4442">
        <v>1</v>
      </c>
      <c r="H4442" s="1">
        <f t="shared" si="139"/>
        <v>7196</v>
      </c>
      <c r="I4442" t="s">
        <v>8</v>
      </c>
      <c r="J4442" t="s">
        <v>78</v>
      </c>
    </row>
    <row r="4443" spans="1:10" x14ac:dyDescent="0.25">
      <c r="A4443" t="s">
        <v>206</v>
      </c>
      <c r="B4443" t="s">
        <v>272</v>
      </c>
      <c r="C4443" t="str">
        <f t="shared" si="138"/>
        <v>White Flint -- Eastern Market</v>
      </c>
      <c r="D4443" s="1">
        <v>281</v>
      </c>
      <c r="E4443" t="s">
        <v>15</v>
      </c>
      <c r="F4443" t="s">
        <v>23</v>
      </c>
      <c r="G4443">
        <v>2</v>
      </c>
      <c r="H4443" s="1">
        <f t="shared" si="139"/>
        <v>562</v>
      </c>
      <c r="I4443" t="s">
        <v>8</v>
      </c>
      <c r="J4443" t="s">
        <v>78</v>
      </c>
    </row>
    <row r="4444" spans="1:10" x14ac:dyDescent="0.25">
      <c r="A4444" t="s">
        <v>206</v>
      </c>
      <c r="B4444" t="s">
        <v>275</v>
      </c>
      <c r="C4444" t="str">
        <f t="shared" si="138"/>
        <v>White Flint -- Farragut North</v>
      </c>
      <c r="D4444" s="1">
        <v>10158</v>
      </c>
      <c r="E4444" t="s">
        <v>15</v>
      </c>
      <c r="F4444" t="s">
        <v>15</v>
      </c>
      <c r="G4444">
        <v>1</v>
      </c>
      <c r="H4444" s="1">
        <f t="shared" si="139"/>
        <v>10158</v>
      </c>
      <c r="I4444" t="s">
        <v>8</v>
      </c>
      <c r="J4444" t="s">
        <v>78</v>
      </c>
    </row>
    <row r="4445" spans="1:10" x14ac:dyDescent="0.25">
      <c r="A4445" t="s">
        <v>206</v>
      </c>
      <c r="B4445" t="s">
        <v>276</v>
      </c>
      <c r="C4445" t="str">
        <f t="shared" si="138"/>
        <v>White Flint -- Farragut West</v>
      </c>
      <c r="D4445" s="1">
        <v>122</v>
      </c>
      <c r="E4445" t="s">
        <v>15</v>
      </c>
      <c r="F4445" t="s">
        <v>23</v>
      </c>
      <c r="G4445">
        <v>2</v>
      </c>
      <c r="H4445" s="1">
        <f t="shared" si="139"/>
        <v>244</v>
      </c>
      <c r="I4445" t="s">
        <v>8</v>
      </c>
      <c r="J4445" t="s">
        <v>78</v>
      </c>
    </row>
    <row r="4446" spans="1:10" x14ac:dyDescent="0.25">
      <c r="A4446" t="s">
        <v>206</v>
      </c>
      <c r="B4446" t="s">
        <v>277</v>
      </c>
      <c r="C4446" t="str">
        <f t="shared" si="138"/>
        <v>White Flint -- Federal Center SW</v>
      </c>
      <c r="D4446" s="1">
        <v>607</v>
      </c>
      <c r="E4446" t="s">
        <v>15</v>
      </c>
      <c r="F4446" t="s">
        <v>23</v>
      </c>
      <c r="G4446">
        <v>2</v>
      </c>
      <c r="H4446" s="1">
        <f t="shared" si="139"/>
        <v>1214</v>
      </c>
      <c r="I4446" t="s">
        <v>8</v>
      </c>
      <c r="J4446" t="s">
        <v>78</v>
      </c>
    </row>
    <row r="4447" spans="1:10" x14ac:dyDescent="0.25">
      <c r="A4447" t="s">
        <v>206</v>
      </c>
      <c r="B4447" t="s">
        <v>278</v>
      </c>
      <c r="C4447" t="str">
        <f t="shared" si="138"/>
        <v>White Flint -- Federal Triangle</v>
      </c>
      <c r="D4447" s="1">
        <v>526</v>
      </c>
      <c r="E4447" t="s">
        <v>15</v>
      </c>
      <c r="F4447" t="s">
        <v>23</v>
      </c>
      <c r="G4447">
        <v>2</v>
      </c>
      <c r="H4447" s="1">
        <f t="shared" si="139"/>
        <v>1052</v>
      </c>
      <c r="I4447" t="s">
        <v>8</v>
      </c>
      <c r="J4447" t="s">
        <v>78</v>
      </c>
    </row>
    <row r="4448" spans="1:10" x14ac:dyDescent="0.25">
      <c r="A4448" t="s">
        <v>206</v>
      </c>
      <c r="B4448" t="s">
        <v>279</v>
      </c>
      <c r="C4448" t="str">
        <f t="shared" si="138"/>
        <v>White Flint -- Foggy Bottom</v>
      </c>
      <c r="D4448" s="1">
        <v>1166</v>
      </c>
      <c r="E4448" t="s">
        <v>15</v>
      </c>
      <c r="F4448" t="s">
        <v>23</v>
      </c>
      <c r="G4448">
        <v>2</v>
      </c>
      <c r="H4448" s="1">
        <f t="shared" si="139"/>
        <v>2332</v>
      </c>
      <c r="I4448" t="s">
        <v>8</v>
      </c>
      <c r="J4448" t="s">
        <v>78</v>
      </c>
    </row>
    <row r="4449" spans="1:10" x14ac:dyDescent="0.25">
      <c r="A4449" t="s">
        <v>206</v>
      </c>
      <c r="B4449" t="s">
        <v>120</v>
      </c>
      <c r="C4449" t="str">
        <f t="shared" si="138"/>
        <v>White Flint -- Gallery Place-Chinatown</v>
      </c>
      <c r="D4449" s="1">
        <v>3670</v>
      </c>
      <c r="E4449" t="s">
        <v>15</v>
      </c>
      <c r="F4449" t="s">
        <v>117</v>
      </c>
      <c r="G4449">
        <v>1</v>
      </c>
      <c r="H4449" s="1">
        <f t="shared" si="139"/>
        <v>3670</v>
      </c>
      <c r="I4449" t="s">
        <v>8</v>
      </c>
      <c r="J4449" t="s">
        <v>78</v>
      </c>
    </row>
    <row r="4450" spans="1:10" x14ac:dyDescent="0.25">
      <c r="A4450" t="s">
        <v>206</v>
      </c>
      <c r="B4450" t="s">
        <v>121</v>
      </c>
      <c r="C4450" t="str">
        <f t="shared" si="138"/>
        <v>White Flint -- Georgia Avenue-Petworth</v>
      </c>
      <c r="D4450" s="1">
        <v>208</v>
      </c>
      <c r="E4450" t="s">
        <v>15</v>
      </c>
      <c r="F4450" t="s">
        <v>7</v>
      </c>
      <c r="G4450">
        <v>2</v>
      </c>
      <c r="H4450" s="1">
        <f t="shared" si="139"/>
        <v>416</v>
      </c>
      <c r="I4450" t="s">
        <v>8</v>
      </c>
      <c r="J4450" t="s">
        <v>78</v>
      </c>
    </row>
    <row r="4451" spans="1:10" x14ac:dyDescent="0.25">
      <c r="A4451" t="s">
        <v>206</v>
      </c>
      <c r="B4451" t="s">
        <v>128</v>
      </c>
      <c r="C4451" t="str">
        <f t="shared" si="138"/>
        <v>White Flint -- Judiciary Square</v>
      </c>
      <c r="D4451" s="1">
        <v>1626</v>
      </c>
      <c r="E4451" t="s">
        <v>15</v>
      </c>
      <c r="F4451" t="s">
        <v>15</v>
      </c>
      <c r="G4451">
        <v>1</v>
      </c>
      <c r="H4451" s="1">
        <f t="shared" si="139"/>
        <v>1626</v>
      </c>
      <c r="I4451" t="s">
        <v>8</v>
      </c>
      <c r="J4451" t="s">
        <v>78</v>
      </c>
    </row>
    <row r="4452" spans="1:10" x14ac:dyDescent="0.25">
      <c r="A4452" t="s">
        <v>206</v>
      </c>
      <c r="B4452" t="s">
        <v>132</v>
      </c>
      <c r="C4452" t="str">
        <f t="shared" si="138"/>
        <v>White Flint -- L'Enfant Plaza</v>
      </c>
      <c r="D4452" s="1">
        <v>1083</v>
      </c>
      <c r="E4452" t="s">
        <v>15</v>
      </c>
      <c r="F4452" t="s">
        <v>133</v>
      </c>
      <c r="G4452">
        <v>2</v>
      </c>
      <c r="H4452" s="1">
        <f t="shared" si="139"/>
        <v>2166</v>
      </c>
      <c r="I4452" t="s">
        <v>8</v>
      </c>
      <c r="J4452" t="s">
        <v>78</v>
      </c>
    </row>
    <row r="4453" spans="1:10" x14ac:dyDescent="0.25">
      <c r="A4453" t="s">
        <v>206</v>
      </c>
      <c r="B4453" t="s">
        <v>181</v>
      </c>
      <c r="C4453" t="str">
        <f t="shared" si="138"/>
        <v>White Flint -- McPherson Square</v>
      </c>
      <c r="D4453" s="1">
        <v>387</v>
      </c>
      <c r="E4453" t="s">
        <v>15</v>
      </c>
      <c r="F4453" t="s">
        <v>23</v>
      </c>
      <c r="G4453">
        <v>2</v>
      </c>
      <c r="H4453" s="1">
        <f t="shared" si="139"/>
        <v>774</v>
      </c>
      <c r="I4453" t="s">
        <v>8</v>
      </c>
      <c r="J4453" t="s">
        <v>78</v>
      </c>
    </row>
    <row r="4454" spans="1:10" x14ac:dyDescent="0.25">
      <c r="A4454" t="s">
        <v>206</v>
      </c>
      <c r="B4454" t="s">
        <v>183</v>
      </c>
      <c r="C4454" t="str">
        <f t="shared" si="138"/>
        <v>White Flint -- Metro Center</v>
      </c>
      <c r="D4454" s="1">
        <v>6052</v>
      </c>
      <c r="E4454" t="s">
        <v>15</v>
      </c>
      <c r="F4454" t="s">
        <v>184</v>
      </c>
      <c r="G4454">
        <v>1</v>
      </c>
      <c r="H4454" s="1">
        <f t="shared" si="139"/>
        <v>6052</v>
      </c>
      <c r="I4454" t="s">
        <v>8</v>
      </c>
      <c r="J4454" t="s">
        <v>78</v>
      </c>
    </row>
    <row r="4455" spans="1:10" x14ac:dyDescent="0.25">
      <c r="A4455" t="s">
        <v>206</v>
      </c>
      <c r="B4455" t="s">
        <v>249</v>
      </c>
      <c r="C4455" t="str">
        <f t="shared" si="138"/>
        <v>White Flint -- Mt. Vernon Square-UDC</v>
      </c>
      <c r="D4455" s="1">
        <v>294</v>
      </c>
      <c r="E4455" t="s">
        <v>15</v>
      </c>
      <c r="F4455" t="s">
        <v>7</v>
      </c>
      <c r="G4455">
        <v>2</v>
      </c>
      <c r="H4455" s="1">
        <f t="shared" si="139"/>
        <v>588</v>
      </c>
      <c r="I4455" t="s">
        <v>8</v>
      </c>
      <c r="J4455" t="s">
        <v>78</v>
      </c>
    </row>
    <row r="4456" spans="1:10" x14ac:dyDescent="0.25">
      <c r="A4456" t="s">
        <v>206</v>
      </c>
      <c r="B4456" t="s">
        <v>250</v>
      </c>
      <c r="C4456" t="str">
        <f t="shared" si="138"/>
        <v>White Flint -- Navy Yard</v>
      </c>
      <c r="D4456" s="1">
        <v>538</v>
      </c>
      <c r="E4456" t="s">
        <v>15</v>
      </c>
      <c r="F4456" t="s">
        <v>4</v>
      </c>
      <c r="G4456">
        <v>2</v>
      </c>
      <c r="H4456" s="1">
        <f t="shared" si="139"/>
        <v>1076</v>
      </c>
      <c r="I4456" t="s">
        <v>8</v>
      </c>
      <c r="J4456" t="s">
        <v>78</v>
      </c>
    </row>
    <row r="4457" spans="1:10" x14ac:dyDescent="0.25">
      <c r="A4457" t="s">
        <v>206</v>
      </c>
      <c r="B4457" t="s">
        <v>155</v>
      </c>
      <c r="C4457" t="str">
        <f t="shared" si="138"/>
        <v>White Flint -- New York Ave</v>
      </c>
      <c r="D4457" s="1">
        <v>732</v>
      </c>
      <c r="E4457" t="s">
        <v>15</v>
      </c>
      <c r="F4457" t="s">
        <v>15</v>
      </c>
      <c r="G4457">
        <v>1</v>
      </c>
      <c r="H4457" s="1">
        <f t="shared" si="139"/>
        <v>732</v>
      </c>
      <c r="I4457" t="s">
        <v>8</v>
      </c>
      <c r="J4457" t="s">
        <v>78</v>
      </c>
    </row>
    <row r="4458" spans="1:10" x14ac:dyDescent="0.25">
      <c r="A4458" t="s">
        <v>206</v>
      </c>
      <c r="B4458" t="s">
        <v>158</v>
      </c>
      <c r="C4458" t="str">
        <f t="shared" si="138"/>
        <v>White Flint -- Potomac Avenue</v>
      </c>
      <c r="D4458" s="1">
        <v>142</v>
      </c>
      <c r="E4458" t="s">
        <v>15</v>
      </c>
      <c r="F4458" t="s">
        <v>23</v>
      </c>
      <c r="G4458">
        <v>2</v>
      </c>
      <c r="H4458" s="1">
        <f t="shared" si="139"/>
        <v>284</v>
      </c>
      <c r="I4458" t="s">
        <v>8</v>
      </c>
      <c r="J4458" t="s">
        <v>78</v>
      </c>
    </row>
    <row r="4459" spans="1:10" x14ac:dyDescent="0.25">
      <c r="A4459" t="s">
        <v>206</v>
      </c>
      <c r="B4459" t="s">
        <v>165</v>
      </c>
      <c r="C4459" t="str">
        <f t="shared" si="138"/>
        <v>White Flint -- Shaw-Howard University</v>
      </c>
      <c r="D4459" s="1">
        <v>339</v>
      </c>
      <c r="E4459" t="s">
        <v>15</v>
      </c>
      <c r="F4459" t="s">
        <v>7</v>
      </c>
      <c r="G4459">
        <v>2</v>
      </c>
      <c r="H4459" s="1">
        <f t="shared" si="139"/>
        <v>678</v>
      </c>
      <c r="I4459" t="s">
        <v>8</v>
      </c>
      <c r="J4459" t="s">
        <v>78</v>
      </c>
    </row>
    <row r="4460" spans="1:10" x14ac:dyDescent="0.25">
      <c r="A4460" t="s">
        <v>206</v>
      </c>
      <c r="B4460" t="s">
        <v>167</v>
      </c>
      <c r="C4460" t="str">
        <f t="shared" si="138"/>
        <v>White Flint -- Smithsonian</v>
      </c>
      <c r="D4460" s="1">
        <v>1205</v>
      </c>
      <c r="E4460" t="s">
        <v>15</v>
      </c>
      <c r="F4460" t="s">
        <v>23</v>
      </c>
      <c r="G4460">
        <v>2</v>
      </c>
      <c r="H4460" s="1">
        <f t="shared" si="139"/>
        <v>2410</v>
      </c>
      <c r="I4460" t="s">
        <v>8</v>
      </c>
      <c r="J4460" t="s">
        <v>78</v>
      </c>
    </row>
    <row r="4461" spans="1:10" x14ac:dyDescent="0.25">
      <c r="A4461" t="s">
        <v>206</v>
      </c>
      <c r="B4461" t="s">
        <v>170</v>
      </c>
      <c r="C4461" t="str">
        <f t="shared" si="138"/>
        <v>White Flint -- Stadium-Armory</v>
      </c>
      <c r="D4461" s="1">
        <v>140</v>
      </c>
      <c r="E4461" t="s">
        <v>15</v>
      </c>
      <c r="F4461" t="s">
        <v>23</v>
      </c>
      <c r="G4461">
        <v>2</v>
      </c>
      <c r="H4461" s="1">
        <f t="shared" si="139"/>
        <v>280</v>
      </c>
      <c r="I4461" t="s">
        <v>8</v>
      </c>
      <c r="J4461" t="s">
        <v>78</v>
      </c>
    </row>
    <row r="4462" spans="1:10" x14ac:dyDescent="0.25">
      <c r="A4462" t="s">
        <v>206</v>
      </c>
      <c r="B4462" t="s">
        <v>61</v>
      </c>
      <c r="C4462" t="str">
        <f t="shared" si="138"/>
        <v>White Flint -- Tenleytown-AU</v>
      </c>
      <c r="D4462" s="1">
        <v>2635</v>
      </c>
      <c r="E4462" t="s">
        <v>15</v>
      </c>
      <c r="F4462" t="s">
        <v>15</v>
      </c>
      <c r="G4462">
        <v>1</v>
      </c>
      <c r="H4462" s="1">
        <f t="shared" si="139"/>
        <v>2635</v>
      </c>
      <c r="I4462" t="s">
        <v>8</v>
      </c>
      <c r="J4462" t="s">
        <v>78</v>
      </c>
    </row>
    <row r="4463" spans="1:10" x14ac:dyDescent="0.25">
      <c r="A4463" t="s">
        <v>206</v>
      </c>
      <c r="B4463" t="s">
        <v>64</v>
      </c>
      <c r="C4463" t="str">
        <f t="shared" si="138"/>
        <v>White Flint -- U Street-Cardozo</v>
      </c>
      <c r="D4463" s="1">
        <v>424</v>
      </c>
      <c r="E4463" t="s">
        <v>15</v>
      </c>
      <c r="F4463" t="s">
        <v>7</v>
      </c>
      <c r="G4463">
        <v>2</v>
      </c>
      <c r="H4463" s="1">
        <f t="shared" si="139"/>
        <v>848</v>
      </c>
      <c r="I4463" t="s">
        <v>8</v>
      </c>
      <c r="J4463" t="s">
        <v>78</v>
      </c>
    </row>
    <row r="4464" spans="1:10" x14ac:dyDescent="0.25">
      <c r="A4464" t="s">
        <v>206</v>
      </c>
      <c r="B4464" t="s">
        <v>65</v>
      </c>
      <c r="C4464" t="str">
        <f t="shared" si="138"/>
        <v>White Flint -- Union Station</v>
      </c>
      <c r="D4464" s="1">
        <v>3572</v>
      </c>
      <c r="E4464" t="s">
        <v>15</v>
      </c>
      <c r="F4464" t="s">
        <v>15</v>
      </c>
      <c r="G4464">
        <v>1</v>
      </c>
      <c r="H4464" s="1">
        <f t="shared" si="139"/>
        <v>3572</v>
      </c>
      <c r="I4464" t="s">
        <v>8</v>
      </c>
      <c r="J4464" t="s">
        <v>78</v>
      </c>
    </row>
    <row r="4465" spans="1:10" x14ac:dyDescent="0.25">
      <c r="A4465" t="s">
        <v>206</v>
      </c>
      <c r="B4465" t="s">
        <v>199</v>
      </c>
      <c r="C4465" t="str">
        <f t="shared" si="138"/>
        <v>White Flint -- Van Ness-UDC</v>
      </c>
      <c r="D4465" s="1">
        <v>1556</v>
      </c>
      <c r="E4465" t="s">
        <v>15</v>
      </c>
      <c r="F4465" t="s">
        <v>15</v>
      </c>
      <c r="G4465">
        <v>1</v>
      </c>
      <c r="H4465" s="1">
        <f t="shared" si="139"/>
        <v>1556</v>
      </c>
      <c r="I4465" t="s">
        <v>8</v>
      </c>
      <c r="J4465" t="s">
        <v>78</v>
      </c>
    </row>
    <row r="4466" spans="1:10" x14ac:dyDescent="0.25">
      <c r="A4466" t="s">
        <v>206</v>
      </c>
      <c r="B4466" t="s">
        <v>202</v>
      </c>
      <c r="C4466" t="str">
        <f t="shared" si="138"/>
        <v>White Flint -- Waterfront</v>
      </c>
      <c r="D4466" s="1">
        <v>183</v>
      </c>
      <c r="E4466" t="s">
        <v>15</v>
      </c>
      <c r="F4466" t="s">
        <v>7</v>
      </c>
      <c r="G4466">
        <v>2</v>
      </c>
      <c r="H4466" s="1">
        <f t="shared" si="139"/>
        <v>366</v>
      </c>
      <c r="I4466" t="s">
        <v>8</v>
      </c>
      <c r="J4466" t="s">
        <v>78</v>
      </c>
    </row>
    <row r="4467" spans="1:10" x14ac:dyDescent="0.25">
      <c r="A4467" t="s">
        <v>206</v>
      </c>
      <c r="B4467" t="s">
        <v>91</v>
      </c>
      <c r="C4467" t="str">
        <f t="shared" si="138"/>
        <v>White Flint -- Woodley Park-Zoo</v>
      </c>
      <c r="D4467" s="1">
        <v>1862</v>
      </c>
      <c r="E4467" t="s">
        <v>15</v>
      </c>
      <c r="F4467" t="s">
        <v>15</v>
      </c>
      <c r="G4467">
        <v>1</v>
      </c>
      <c r="H4467" s="1">
        <f t="shared" si="139"/>
        <v>1862</v>
      </c>
      <c r="I4467" t="s">
        <v>8</v>
      </c>
      <c r="J4467" t="s">
        <v>78</v>
      </c>
    </row>
    <row r="4468" spans="1:10" x14ac:dyDescent="0.25">
      <c r="A4468" t="s">
        <v>207</v>
      </c>
      <c r="B4468" t="s">
        <v>6</v>
      </c>
      <c r="C4468" t="str">
        <f t="shared" si="138"/>
        <v>Wiehle -- Archives-Navy Memorial</v>
      </c>
      <c r="D4468" s="1">
        <v>912</v>
      </c>
      <c r="E4468" t="s">
        <v>125</v>
      </c>
      <c r="F4468" t="s">
        <v>7</v>
      </c>
      <c r="G4468">
        <v>2</v>
      </c>
      <c r="H4468" s="1">
        <f t="shared" si="139"/>
        <v>1824</v>
      </c>
      <c r="I4468" t="s">
        <v>8</v>
      </c>
      <c r="J4468" t="s">
        <v>78</v>
      </c>
    </row>
    <row r="4469" spans="1:10" x14ac:dyDescent="0.25">
      <c r="A4469" t="s">
        <v>207</v>
      </c>
      <c r="B4469" t="s">
        <v>22</v>
      </c>
      <c r="C4469" t="str">
        <f t="shared" si="138"/>
        <v>Wiehle -- Capitol South</v>
      </c>
      <c r="D4469" s="1">
        <v>2869</v>
      </c>
      <c r="E4469" t="s">
        <v>125</v>
      </c>
      <c r="F4469" t="s">
        <v>23</v>
      </c>
      <c r="G4469">
        <v>1</v>
      </c>
      <c r="H4469" s="1">
        <f t="shared" si="139"/>
        <v>2869</v>
      </c>
      <c r="I4469" t="s">
        <v>8</v>
      </c>
      <c r="J4469" t="s">
        <v>78</v>
      </c>
    </row>
    <row r="4470" spans="1:10" x14ac:dyDescent="0.25">
      <c r="A4470" t="s">
        <v>207</v>
      </c>
      <c r="B4470" t="s">
        <v>27</v>
      </c>
      <c r="C4470" t="str">
        <f t="shared" si="138"/>
        <v>Wiehle -- Cleveland Park</v>
      </c>
      <c r="D4470" s="1">
        <v>443</v>
      </c>
      <c r="E4470" t="s">
        <v>125</v>
      </c>
      <c r="F4470" t="s">
        <v>15</v>
      </c>
      <c r="G4470">
        <v>2</v>
      </c>
      <c r="H4470" s="1">
        <f t="shared" si="139"/>
        <v>886</v>
      </c>
      <c r="I4470" t="s">
        <v>8</v>
      </c>
      <c r="J4470" t="s">
        <v>78</v>
      </c>
    </row>
    <row r="4471" spans="1:10" x14ac:dyDescent="0.25">
      <c r="A4471" t="s">
        <v>207</v>
      </c>
      <c r="B4471" t="s">
        <v>154</v>
      </c>
      <c r="C4471" t="str">
        <f t="shared" si="138"/>
        <v>Wiehle -- Columbia Heights</v>
      </c>
      <c r="D4471" s="1">
        <v>968</v>
      </c>
      <c r="E4471" t="s">
        <v>125</v>
      </c>
      <c r="F4471" t="s">
        <v>7</v>
      </c>
      <c r="G4471">
        <v>2</v>
      </c>
      <c r="H4471" s="1">
        <f t="shared" si="139"/>
        <v>1936</v>
      </c>
      <c r="I4471" t="s">
        <v>8</v>
      </c>
      <c r="J4471" t="s">
        <v>78</v>
      </c>
    </row>
    <row r="4472" spans="1:10" x14ac:dyDescent="0.25">
      <c r="A4472" t="s">
        <v>207</v>
      </c>
      <c r="B4472" t="s">
        <v>270</v>
      </c>
      <c r="C4472" t="str">
        <f t="shared" si="138"/>
        <v>Wiehle -- Dupont Circle</v>
      </c>
      <c r="D4472" s="1">
        <v>2776</v>
      </c>
      <c r="E4472" t="s">
        <v>125</v>
      </c>
      <c r="F4472" t="s">
        <v>15</v>
      </c>
      <c r="G4472">
        <v>2</v>
      </c>
      <c r="H4472" s="1">
        <f t="shared" si="139"/>
        <v>5552</v>
      </c>
      <c r="I4472" t="s">
        <v>8</v>
      </c>
      <c r="J4472" t="s">
        <v>78</v>
      </c>
    </row>
    <row r="4473" spans="1:10" x14ac:dyDescent="0.25">
      <c r="A4473" t="s">
        <v>207</v>
      </c>
      <c r="B4473" t="s">
        <v>272</v>
      </c>
      <c r="C4473" t="str">
        <f t="shared" si="138"/>
        <v>Wiehle -- Eastern Market</v>
      </c>
      <c r="D4473" s="1">
        <v>1441</v>
      </c>
      <c r="E4473" t="s">
        <v>125</v>
      </c>
      <c r="F4473" t="s">
        <v>23</v>
      </c>
      <c r="G4473">
        <v>1</v>
      </c>
      <c r="H4473" s="1">
        <f t="shared" si="139"/>
        <v>1441</v>
      </c>
      <c r="I4473" t="s">
        <v>8</v>
      </c>
      <c r="J4473" t="s">
        <v>78</v>
      </c>
    </row>
    <row r="4474" spans="1:10" x14ac:dyDescent="0.25">
      <c r="A4474" t="s">
        <v>207</v>
      </c>
      <c r="B4474" t="s">
        <v>275</v>
      </c>
      <c r="C4474" t="str">
        <f t="shared" si="138"/>
        <v>Wiehle -- Farragut North</v>
      </c>
      <c r="D4474" s="1">
        <v>234</v>
      </c>
      <c r="E4474" t="s">
        <v>125</v>
      </c>
      <c r="F4474" t="s">
        <v>15</v>
      </c>
      <c r="G4474">
        <v>2</v>
      </c>
      <c r="H4474" s="1">
        <f t="shared" si="139"/>
        <v>468</v>
      </c>
      <c r="I4474" t="s">
        <v>8</v>
      </c>
      <c r="J4474" t="s">
        <v>78</v>
      </c>
    </row>
    <row r="4475" spans="1:10" x14ac:dyDescent="0.25">
      <c r="A4475" t="s">
        <v>207</v>
      </c>
      <c r="B4475" t="s">
        <v>276</v>
      </c>
      <c r="C4475" t="str">
        <f t="shared" si="138"/>
        <v>Wiehle -- Farragut West</v>
      </c>
      <c r="D4475" s="1">
        <v>20450</v>
      </c>
      <c r="E4475" t="s">
        <v>125</v>
      </c>
      <c r="F4475" t="s">
        <v>23</v>
      </c>
      <c r="G4475">
        <v>1</v>
      </c>
      <c r="H4475" s="1">
        <f t="shared" si="139"/>
        <v>20450</v>
      </c>
      <c r="I4475" t="s">
        <v>8</v>
      </c>
      <c r="J4475" t="s">
        <v>78</v>
      </c>
    </row>
    <row r="4476" spans="1:10" x14ac:dyDescent="0.25">
      <c r="A4476" t="s">
        <v>207</v>
      </c>
      <c r="B4476" t="s">
        <v>277</v>
      </c>
      <c r="C4476" t="str">
        <f t="shared" si="138"/>
        <v>Wiehle -- Federal Center SW</v>
      </c>
      <c r="D4476" s="1">
        <v>3054</v>
      </c>
      <c r="E4476" t="s">
        <v>125</v>
      </c>
      <c r="F4476" t="s">
        <v>23</v>
      </c>
      <c r="G4476">
        <v>1</v>
      </c>
      <c r="H4476" s="1">
        <f t="shared" si="139"/>
        <v>3054</v>
      </c>
      <c r="I4476" t="s">
        <v>8</v>
      </c>
      <c r="J4476" t="s">
        <v>78</v>
      </c>
    </row>
    <row r="4477" spans="1:10" x14ac:dyDescent="0.25">
      <c r="A4477" t="s">
        <v>207</v>
      </c>
      <c r="B4477" t="s">
        <v>278</v>
      </c>
      <c r="C4477" t="str">
        <f t="shared" si="138"/>
        <v>Wiehle -- Federal Triangle</v>
      </c>
      <c r="D4477" s="1">
        <v>6365</v>
      </c>
      <c r="E4477" t="s">
        <v>125</v>
      </c>
      <c r="F4477" t="s">
        <v>23</v>
      </c>
      <c r="G4477">
        <v>1</v>
      </c>
      <c r="H4477" s="1">
        <f t="shared" si="139"/>
        <v>6365</v>
      </c>
      <c r="I4477" t="s">
        <v>8</v>
      </c>
      <c r="J4477" t="s">
        <v>78</v>
      </c>
    </row>
    <row r="4478" spans="1:10" x14ac:dyDescent="0.25">
      <c r="A4478" t="s">
        <v>207</v>
      </c>
      <c r="B4478" t="s">
        <v>279</v>
      </c>
      <c r="C4478" t="str">
        <f t="shared" si="138"/>
        <v>Wiehle -- Foggy Bottom</v>
      </c>
      <c r="D4478" s="1">
        <v>13279</v>
      </c>
      <c r="E4478" t="s">
        <v>125</v>
      </c>
      <c r="F4478" t="s">
        <v>23</v>
      </c>
      <c r="G4478">
        <v>1</v>
      </c>
      <c r="H4478" s="1">
        <f t="shared" si="139"/>
        <v>13279</v>
      </c>
      <c r="I4478" t="s">
        <v>8</v>
      </c>
      <c r="J4478" t="s">
        <v>78</v>
      </c>
    </row>
    <row r="4479" spans="1:10" x14ac:dyDescent="0.25">
      <c r="A4479" t="s">
        <v>207</v>
      </c>
      <c r="B4479" t="s">
        <v>120</v>
      </c>
      <c r="C4479" t="str">
        <f t="shared" si="138"/>
        <v>Wiehle -- Gallery Place-Chinatown</v>
      </c>
      <c r="D4479" s="1">
        <v>6304</v>
      </c>
      <c r="E4479" t="s">
        <v>125</v>
      </c>
      <c r="F4479" t="s">
        <v>117</v>
      </c>
      <c r="G4479">
        <v>2</v>
      </c>
      <c r="H4479" s="1">
        <f t="shared" si="139"/>
        <v>12608</v>
      </c>
      <c r="I4479" t="s">
        <v>8</v>
      </c>
      <c r="J4479" t="s">
        <v>78</v>
      </c>
    </row>
    <row r="4480" spans="1:10" x14ac:dyDescent="0.25">
      <c r="A4480" t="s">
        <v>207</v>
      </c>
      <c r="B4480" t="s">
        <v>121</v>
      </c>
      <c r="C4480" t="str">
        <f t="shared" si="138"/>
        <v>Wiehle -- Georgia Avenue-Petworth</v>
      </c>
      <c r="D4480" s="1">
        <v>348</v>
      </c>
      <c r="E4480" t="s">
        <v>125</v>
      </c>
      <c r="F4480" t="s">
        <v>7</v>
      </c>
      <c r="G4480">
        <v>2</v>
      </c>
      <c r="H4480" s="1">
        <f t="shared" si="139"/>
        <v>696</v>
      </c>
      <c r="I4480" t="s">
        <v>8</v>
      </c>
      <c r="J4480" t="s">
        <v>78</v>
      </c>
    </row>
    <row r="4481" spans="1:10" x14ac:dyDescent="0.25">
      <c r="A4481" t="s">
        <v>207</v>
      </c>
      <c r="B4481" t="s">
        <v>128</v>
      </c>
      <c r="C4481" t="str">
        <f t="shared" si="138"/>
        <v>Wiehle -- Judiciary Square</v>
      </c>
      <c r="D4481" s="1">
        <v>2994</v>
      </c>
      <c r="E4481" t="s">
        <v>125</v>
      </c>
      <c r="F4481" t="s">
        <v>15</v>
      </c>
      <c r="G4481">
        <v>2</v>
      </c>
      <c r="H4481" s="1">
        <f t="shared" si="139"/>
        <v>5988</v>
      </c>
      <c r="I4481" t="s">
        <v>8</v>
      </c>
      <c r="J4481" t="s">
        <v>78</v>
      </c>
    </row>
    <row r="4482" spans="1:10" x14ac:dyDescent="0.25">
      <c r="A4482" t="s">
        <v>207</v>
      </c>
      <c r="B4482" t="s">
        <v>132</v>
      </c>
      <c r="C4482" t="str">
        <f t="shared" ref="C4482:C4545" si="140">(A4482&amp;" -- "&amp;B4482)</f>
        <v>Wiehle -- L'Enfant Plaza</v>
      </c>
      <c r="D4482" s="1">
        <v>7124</v>
      </c>
      <c r="E4482" t="s">
        <v>125</v>
      </c>
      <c r="F4482" t="s">
        <v>133</v>
      </c>
      <c r="G4482">
        <v>1</v>
      </c>
      <c r="H4482" s="1">
        <f t="shared" ref="H4482:H4545" si="141">D4482*G4482</f>
        <v>7124</v>
      </c>
      <c r="I4482" t="s">
        <v>8</v>
      </c>
      <c r="J4482" t="s">
        <v>78</v>
      </c>
    </row>
    <row r="4483" spans="1:10" x14ac:dyDescent="0.25">
      <c r="A4483" t="s">
        <v>207</v>
      </c>
      <c r="B4483" t="s">
        <v>181</v>
      </c>
      <c r="C4483" t="str">
        <f t="shared" si="140"/>
        <v>Wiehle -- McPherson Square</v>
      </c>
      <c r="D4483" s="1">
        <v>14098</v>
      </c>
      <c r="E4483" t="s">
        <v>125</v>
      </c>
      <c r="F4483" t="s">
        <v>23</v>
      </c>
      <c r="G4483">
        <v>1</v>
      </c>
      <c r="H4483" s="1">
        <f t="shared" si="141"/>
        <v>14098</v>
      </c>
      <c r="I4483" t="s">
        <v>8</v>
      </c>
      <c r="J4483" t="s">
        <v>78</v>
      </c>
    </row>
    <row r="4484" spans="1:10" x14ac:dyDescent="0.25">
      <c r="A4484" t="s">
        <v>207</v>
      </c>
      <c r="B4484" t="s">
        <v>183</v>
      </c>
      <c r="C4484" t="str">
        <f t="shared" si="140"/>
        <v>Wiehle -- Metro Center</v>
      </c>
      <c r="D4484" s="1">
        <v>13763</v>
      </c>
      <c r="E4484" t="s">
        <v>125</v>
      </c>
      <c r="F4484" t="s">
        <v>184</v>
      </c>
      <c r="G4484">
        <v>1</v>
      </c>
      <c r="H4484" s="1">
        <f t="shared" si="141"/>
        <v>13763</v>
      </c>
      <c r="I4484" t="s">
        <v>8</v>
      </c>
      <c r="J4484" t="s">
        <v>78</v>
      </c>
    </row>
    <row r="4485" spans="1:10" x14ac:dyDescent="0.25">
      <c r="A4485" t="s">
        <v>207</v>
      </c>
      <c r="B4485" t="s">
        <v>249</v>
      </c>
      <c r="C4485" t="str">
        <f t="shared" si="140"/>
        <v>Wiehle -- Mt. Vernon Square-UDC</v>
      </c>
      <c r="D4485" s="1">
        <v>1036</v>
      </c>
      <c r="E4485" t="s">
        <v>125</v>
      </c>
      <c r="F4485" t="s">
        <v>7</v>
      </c>
      <c r="G4485">
        <v>2</v>
      </c>
      <c r="H4485" s="1">
        <f t="shared" si="141"/>
        <v>2072</v>
      </c>
      <c r="I4485" t="s">
        <v>8</v>
      </c>
      <c r="J4485" t="s">
        <v>78</v>
      </c>
    </row>
    <row r="4486" spans="1:10" x14ac:dyDescent="0.25">
      <c r="A4486" t="s">
        <v>207</v>
      </c>
      <c r="B4486" t="s">
        <v>250</v>
      </c>
      <c r="C4486" t="str">
        <f t="shared" si="140"/>
        <v>Wiehle -- Navy Yard</v>
      </c>
      <c r="D4486" s="1">
        <v>3363</v>
      </c>
      <c r="E4486" t="s">
        <v>125</v>
      </c>
      <c r="F4486" t="s">
        <v>4</v>
      </c>
      <c r="G4486">
        <v>2</v>
      </c>
      <c r="H4486" s="1">
        <f t="shared" si="141"/>
        <v>6726</v>
      </c>
      <c r="I4486" t="s">
        <v>8</v>
      </c>
      <c r="J4486" t="s">
        <v>78</v>
      </c>
    </row>
    <row r="4487" spans="1:10" x14ac:dyDescent="0.25">
      <c r="A4487" t="s">
        <v>207</v>
      </c>
      <c r="B4487" t="s">
        <v>155</v>
      </c>
      <c r="C4487" t="str">
        <f t="shared" si="140"/>
        <v>Wiehle -- New York Ave</v>
      </c>
      <c r="D4487" s="1">
        <v>2179</v>
      </c>
      <c r="E4487" t="s">
        <v>125</v>
      </c>
      <c r="F4487" t="s">
        <v>15</v>
      </c>
      <c r="G4487">
        <v>2</v>
      </c>
      <c r="H4487" s="1">
        <f t="shared" si="141"/>
        <v>4358</v>
      </c>
      <c r="I4487" t="s">
        <v>8</v>
      </c>
      <c r="J4487" t="s">
        <v>78</v>
      </c>
    </row>
    <row r="4488" spans="1:10" x14ac:dyDescent="0.25">
      <c r="A4488" t="s">
        <v>207</v>
      </c>
      <c r="B4488" t="s">
        <v>158</v>
      </c>
      <c r="C4488" t="str">
        <f t="shared" si="140"/>
        <v>Wiehle -- Potomac Avenue</v>
      </c>
      <c r="D4488" s="1">
        <v>372</v>
      </c>
      <c r="E4488" t="s">
        <v>125</v>
      </c>
      <c r="F4488" t="s">
        <v>23</v>
      </c>
      <c r="G4488">
        <v>1</v>
      </c>
      <c r="H4488" s="1">
        <f t="shared" si="141"/>
        <v>372</v>
      </c>
      <c r="I4488" t="s">
        <v>8</v>
      </c>
      <c r="J4488" t="s">
        <v>78</v>
      </c>
    </row>
    <row r="4489" spans="1:10" x14ac:dyDescent="0.25">
      <c r="A4489" t="s">
        <v>207</v>
      </c>
      <c r="B4489" t="s">
        <v>165</v>
      </c>
      <c r="C4489" t="str">
        <f t="shared" si="140"/>
        <v>Wiehle -- Shaw-Howard University</v>
      </c>
      <c r="D4489" s="1">
        <v>862</v>
      </c>
      <c r="E4489" t="s">
        <v>125</v>
      </c>
      <c r="F4489" t="s">
        <v>7</v>
      </c>
      <c r="G4489">
        <v>2</v>
      </c>
      <c r="H4489" s="1">
        <f t="shared" si="141"/>
        <v>1724</v>
      </c>
      <c r="I4489" t="s">
        <v>8</v>
      </c>
      <c r="J4489" t="s">
        <v>78</v>
      </c>
    </row>
    <row r="4490" spans="1:10" x14ac:dyDescent="0.25">
      <c r="A4490" t="s">
        <v>207</v>
      </c>
      <c r="B4490" t="s">
        <v>167</v>
      </c>
      <c r="C4490" t="str">
        <f t="shared" si="140"/>
        <v>Wiehle -- Smithsonian</v>
      </c>
      <c r="D4490" s="1">
        <v>9619</v>
      </c>
      <c r="E4490" t="s">
        <v>125</v>
      </c>
      <c r="F4490" t="s">
        <v>23</v>
      </c>
      <c r="G4490">
        <v>1</v>
      </c>
      <c r="H4490" s="1">
        <f t="shared" si="141"/>
        <v>9619</v>
      </c>
      <c r="I4490" t="s">
        <v>8</v>
      </c>
      <c r="J4490" t="s">
        <v>78</v>
      </c>
    </row>
    <row r="4491" spans="1:10" x14ac:dyDescent="0.25">
      <c r="A4491" t="s">
        <v>207</v>
      </c>
      <c r="B4491" t="s">
        <v>170</v>
      </c>
      <c r="C4491" t="str">
        <f t="shared" si="140"/>
        <v>Wiehle -- Stadium-Armory</v>
      </c>
      <c r="D4491" s="1">
        <v>1157</v>
      </c>
      <c r="E4491" t="s">
        <v>125</v>
      </c>
      <c r="F4491" t="s">
        <v>23</v>
      </c>
      <c r="G4491">
        <v>1</v>
      </c>
      <c r="H4491" s="1">
        <f t="shared" si="141"/>
        <v>1157</v>
      </c>
      <c r="I4491" t="s">
        <v>8</v>
      </c>
      <c r="J4491" t="s">
        <v>78</v>
      </c>
    </row>
    <row r="4492" spans="1:10" x14ac:dyDescent="0.25">
      <c r="A4492" t="s">
        <v>207</v>
      </c>
      <c r="B4492" t="s">
        <v>61</v>
      </c>
      <c r="C4492" t="str">
        <f t="shared" si="140"/>
        <v>Wiehle -- Tenleytown-AU</v>
      </c>
      <c r="D4492" s="1">
        <v>612</v>
      </c>
      <c r="E4492" t="s">
        <v>125</v>
      </c>
      <c r="F4492" t="s">
        <v>15</v>
      </c>
      <c r="G4492">
        <v>2</v>
      </c>
      <c r="H4492" s="1">
        <f t="shared" si="141"/>
        <v>1224</v>
      </c>
      <c r="I4492" t="s">
        <v>8</v>
      </c>
      <c r="J4492" t="s">
        <v>78</v>
      </c>
    </row>
    <row r="4493" spans="1:10" x14ac:dyDescent="0.25">
      <c r="A4493" t="s">
        <v>207</v>
      </c>
      <c r="B4493" t="s">
        <v>64</v>
      </c>
      <c r="C4493" t="str">
        <f t="shared" si="140"/>
        <v>Wiehle -- U Street-Cardozo</v>
      </c>
      <c r="D4493" s="1">
        <v>1024</v>
      </c>
      <c r="E4493" t="s">
        <v>125</v>
      </c>
      <c r="F4493" t="s">
        <v>7</v>
      </c>
      <c r="G4493">
        <v>2</v>
      </c>
      <c r="H4493" s="1">
        <f t="shared" si="141"/>
        <v>2048</v>
      </c>
      <c r="I4493" t="s">
        <v>8</v>
      </c>
      <c r="J4493" t="s">
        <v>78</v>
      </c>
    </row>
    <row r="4494" spans="1:10" x14ac:dyDescent="0.25">
      <c r="A4494" t="s">
        <v>207</v>
      </c>
      <c r="B4494" t="s">
        <v>65</v>
      </c>
      <c r="C4494" t="str">
        <f t="shared" si="140"/>
        <v>Wiehle -- Union Station</v>
      </c>
      <c r="D4494" s="1">
        <v>10969</v>
      </c>
      <c r="E4494" t="s">
        <v>125</v>
      </c>
      <c r="F4494" t="s">
        <v>15</v>
      </c>
      <c r="G4494">
        <v>2</v>
      </c>
      <c r="H4494" s="1">
        <f t="shared" si="141"/>
        <v>21938</v>
      </c>
      <c r="I4494" t="s">
        <v>8</v>
      </c>
      <c r="J4494" t="s">
        <v>78</v>
      </c>
    </row>
    <row r="4495" spans="1:10" x14ac:dyDescent="0.25">
      <c r="A4495" t="s">
        <v>207</v>
      </c>
      <c r="B4495" t="s">
        <v>199</v>
      </c>
      <c r="C4495" t="str">
        <f t="shared" si="140"/>
        <v>Wiehle -- Van Ness-UDC</v>
      </c>
      <c r="D4495" s="1">
        <v>689</v>
      </c>
      <c r="E4495" t="s">
        <v>125</v>
      </c>
      <c r="F4495" t="s">
        <v>15</v>
      </c>
      <c r="G4495">
        <v>2</v>
      </c>
      <c r="H4495" s="1">
        <f t="shared" si="141"/>
        <v>1378</v>
      </c>
      <c r="I4495" t="s">
        <v>8</v>
      </c>
      <c r="J4495" t="s">
        <v>78</v>
      </c>
    </row>
    <row r="4496" spans="1:10" x14ac:dyDescent="0.25">
      <c r="A4496" t="s">
        <v>207</v>
      </c>
      <c r="B4496" t="s">
        <v>202</v>
      </c>
      <c r="C4496" t="str">
        <f t="shared" si="140"/>
        <v>Wiehle -- Waterfront</v>
      </c>
      <c r="D4496" s="1">
        <v>514</v>
      </c>
      <c r="E4496" t="s">
        <v>125</v>
      </c>
      <c r="F4496" t="s">
        <v>7</v>
      </c>
      <c r="G4496">
        <v>2</v>
      </c>
      <c r="H4496" s="1">
        <f t="shared" si="141"/>
        <v>1028</v>
      </c>
      <c r="I4496" t="s">
        <v>8</v>
      </c>
      <c r="J4496" t="s">
        <v>78</v>
      </c>
    </row>
    <row r="4497" spans="1:10" x14ac:dyDescent="0.25">
      <c r="A4497" t="s">
        <v>207</v>
      </c>
      <c r="B4497" t="s">
        <v>91</v>
      </c>
      <c r="C4497" t="str">
        <f t="shared" si="140"/>
        <v>Wiehle -- Woodley Park-Zoo</v>
      </c>
      <c r="D4497" s="1">
        <v>1796</v>
      </c>
      <c r="E4497" t="s">
        <v>125</v>
      </c>
      <c r="F4497" t="s">
        <v>15</v>
      </c>
      <c r="G4497">
        <v>2</v>
      </c>
      <c r="H4497" s="1">
        <f t="shared" si="141"/>
        <v>3592</v>
      </c>
      <c r="I4497" t="s">
        <v>8</v>
      </c>
      <c r="J4497" t="s">
        <v>78</v>
      </c>
    </row>
    <row r="4498" spans="1:10" x14ac:dyDescent="0.25">
      <c r="A4498" t="s">
        <v>91</v>
      </c>
      <c r="B4498" t="s">
        <v>0</v>
      </c>
      <c r="C4498" t="str">
        <f t="shared" si="140"/>
        <v>Woodley Park-Zoo -- Addison Road</v>
      </c>
      <c r="D4498" s="1">
        <v>281</v>
      </c>
      <c r="E4498" t="s">
        <v>15</v>
      </c>
      <c r="F4498" t="s">
        <v>1</v>
      </c>
      <c r="G4498">
        <v>2</v>
      </c>
      <c r="H4498" s="1">
        <f t="shared" si="141"/>
        <v>562</v>
      </c>
      <c r="I4498" t="s">
        <v>8</v>
      </c>
      <c r="J4498" t="s">
        <v>78</v>
      </c>
    </row>
    <row r="4499" spans="1:10" x14ac:dyDescent="0.25">
      <c r="A4499" t="s">
        <v>91</v>
      </c>
      <c r="B4499" t="s">
        <v>14</v>
      </c>
      <c r="C4499" t="str">
        <f t="shared" si="140"/>
        <v>Woodley Park-Zoo -- Bethesda</v>
      </c>
      <c r="D4499" s="1">
        <v>10261</v>
      </c>
      <c r="E4499" t="s">
        <v>15</v>
      </c>
      <c r="F4499" t="s">
        <v>15</v>
      </c>
      <c r="G4499">
        <v>1</v>
      </c>
      <c r="H4499" s="1">
        <f t="shared" si="141"/>
        <v>10261</v>
      </c>
      <c r="I4499" t="s">
        <v>8</v>
      </c>
      <c r="J4499" t="s">
        <v>78</v>
      </c>
    </row>
    <row r="4500" spans="1:10" x14ac:dyDescent="0.25">
      <c r="A4500" t="s">
        <v>91</v>
      </c>
      <c r="B4500" t="s">
        <v>19</v>
      </c>
      <c r="C4500" t="str">
        <f t="shared" si="140"/>
        <v>Woodley Park-Zoo -- Branch Avenue</v>
      </c>
      <c r="D4500" s="1">
        <v>666</v>
      </c>
      <c r="E4500" t="s">
        <v>15</v>
      </c>
      <c r="F4500" t="s">
        <v>4</v>
      </c>
      <c r="G4500">
        <v>2</v>
      </c>
      <c r="H4500" s="1">
        <f t="shared" si="141"/>
        <v>1332</v>
      </c>
      <c r="I4500" t="s">
        <v>8</v>
      </c>
      <c r="J4500" t="s">
        <v>78</v>
      </c>
    </row>
    <row r="4501" spans="1:10" x14ac:dyDescent="0.25">
      <c r="A4501" t="s">
        <v>91</v>
      </c>
      <c r="B4501" t="s">
        <v>24</v>
      </c>
      <c r="C4501" t="str">
        <f t="shared" si="140"/>
        <v>Woodley Park-Zoo -- Cheverly</v>
      </c>
      <c r="D4501" s="1">
        <v>188</v>
      </c>
      <c r="E4501" t="s">
        <v>15</v>
      </c>
      <c r="F4501" t="s">
        <v>25</v>
      </c>
      <c r="G4501">
        <v>2</v>
      </c>
      <c r="H4501" s="1">
        <f t="shared" si="141"/>
        <v>376</v>
      </c>
      <c r="I4501" t="s">
        <v>8</v>
      </c>
      <c r="J4501" t="s">
        <v>78</v>
      </c>
    </row>
    <row r="4502" spans="1:10" x14ac:dyDescent="0.25">
      <c r="A4502" t="s">
        <v>91</v>
      </c>
      <c r="B4502" t="s">
        <v>28</v>
      </c>
      <c r="C4502" t="str">
        <f t="shared" si="140"/>
        <v>Woodley Park-Zoo -- College Park-U of MD</v>
      </c>
      <c r="D4502" s="1">
        <v>885</v>
      </c>
      <c r="E4502" t="s">
        <v>15</v>
      </c>
      <c r="F4502" t="s">
        <v>4</v>
      </c>
      <c r="G4502">
        <v>2</v>
      </c>
      <c r="H4502" s="1">
        <f t="shared" si="141"/>
        <v>1770</v>
      </c>
      <c r="I4502" t="s">
        <v>8</v>
      </c>
      <c r="J4502" t="s">
        <v>78</v>
      </c>
    </row>
    <row r="4503" spans="1:10" x14ac:dyDescent="0.25">
      <c r="A4503" t="s">
        <v>91</v>
      </c>
      <c r="B4503" t="s">
        <v>269</v>
      </c>
      <c r="C4503" t="str">
        <f t="shared" si="140"/>
        <v>Woodley Park-Zoo -- Dunn Loring</v>
      </c>
      <c r="D4503" s="1">
        <v>632</v>
      </c>
      <c r="E4503" t="s">
        <v>15</v>
      </c>
      <c r="F4503" t="s">
        <v>25</v>
      </c>
      <c r="G4503">
        <v>2</v>
      </c>
      <c r="H4503" s="1">
        <f t="shared" si="141"/>
        <v>1264</v>
      </c>
      <c r="I4503" t="s">
        <v>8</v>
      </c>
      <c r="J4503" t="s">
        <v>78</v>
      </c>
    </row>
    <row r="4504" spans="1:10" x14ac:dyDescent="0.25">
      <c r="A4504" t="s">
        <v>91</v>
      </c>
      <c r="B4504" t="s">
        <v>115</v>
      </c>
      <c r="C4504" t="str">
        <f t="shared" si="140"/>
        <v>Woodley Park-Zoo -- Forest Glen</v>
      </c>
      <c r="D4504" s="1">
        <v>531</v>
      </c>
      <c r="E4504" t="s">
        <v>15</v>
      </c>
      <c r="F4504" t="s">
        <v>15</v>
      </c>
      <c r="G4504">
        <v>1</v>
      </c>
      <c r="H4504" s="1">
        <f t="shared" si="141"/>
        <v>531</v>
      </c>
      <c r="I4504" t="s">
        <v>8</v>
      </c>
      <c r="J4504" t="s">
        <v>78</v>
      </c>
    </row>
    <row r="4505" spans="1:10" x14ac:dyDescent="0.25">
      <c r="A4505" t="s">
        <v>91</v>
      </c>
      <c r="B4505" t="s">
        <v>118</v>
      </c>
      <c r="C4505" t="str">
        <f t="shared" si="140"/>
        <v>Woodley Park-Zoo -- Franconia-Springfield</v>
      </c>
      <c r="D4505" s="1">
        <v>1639</v>
      </c>
      <c r="E4505" t="s">
        <v>15</v>
      </c>
      <c r="F4505" t="s">
        <v>10</v>
      </c>
      <c r="G4505">
        <v>2</v>
      </c>
      <c r="H4505" s="1">
        <f t="shared" si="141"/>
        <v>3278</v>
      </c>
      <c r="I4505" t="s">
        <v>8</v>
      </c>
      <c r="J4505" t="s">
        <v>78</v>
      </c>
    </row>
    <row r="4506" spans="1:10" x14ac:dyDescent="0.25">
      <c r="A4506" t="s">
        <v>91</v>
      </c>
      <c r="B4506" t="s">
        <v>122</v>
      </c>
      <c r="C4506" t="str">
        <f t="shared" si="140"/>
        <v>Woodley Park-Zoo -- Glenmont</v>
      </c>
      <c r="D4506" s="1">
        <v>864</v>
      </c>
      <c r="E4506" t="s">
        <v>15</v>
      </c>
      <c r="F4506" t="s">
        <v>15</v>
      </c>
      <c r="G4506">
        <v>1</v>
      </c>
      <c r="H4506" s="1">
        <f t="shared" si="141"/>
        <v>864</v>
      </c>
      <c r="I4506" t="s">
        <v>8</v>
      </c>
      <c r="J4506" t="s">
        <v>78</v>
      </c>
    </row>
    <row r="4507" spans="1:10" x14ac:dyDescent="0.25">
      <c r="A4507" t="s">
        <v>91</v>
      </c>
      <c r="B4507" t="s">
        <v>123</v>
      </c>
      <c r="C4507" t="str">
        <f t="shared" si="140"/>
        <v>Woodley Park-Zoo -- Greenbelt</v>
      </c>
      <c r="D4507" s="1">
        <v>930</v>
      </c>
      <c r="E4507" t="s">
        <v>15</v>
      </c>
      <c r="F4507" t="s">
        <v>4</v>
      </c>
      <c r="G4507">
        <v>2</v>
      </c>
      <c r="H4507" s="1">
        <f t="shared" si="141"/>
        <v>1860</v>
      </c>
      <c r="I4507" t="s">
        <v>8</v>
      </c>
      <c r="J4507" t="s">
        <v>78</v>
      </c>
    </row>
    <row r="4508" spans="1:10" x14ac:dyDescent="0.25">
      <c r="A4508" t="s">
        <v>91</v>
      </c>
      <c r="B4508" t="s">
        <v>124</v>
      </c>
      <c r="C4508" t="str">
        <f t="shared" si="140"/>
        <v>Woodley Park-Zoo -- Greensboro</v>
      </c>
      <c r="D4508" s="1">
        <v>157</v>
      </c>
      <c r="E4508" t="s">
        <v>15</v>
      </c>
      <c r="F4508" t="s">
        <v>125</v>
      </c>
      <c r="G4508">
        <v>2</v>
      </c>
      <c r="H4508" s="1">
        <f t="shared" si="141"/>
        <v>314</v>
      </c>
      <c r="I4508" t="s">
        <v>8</v>
      </c>
      <c r="J4508" t="s">
        <v>78</v>
      </c>
    </row>
    <row r="4509" spans="1:10" x14ac:dyDescent="0.25">
      <c r="A4509" t="s">
        <v>91</v>
      </c>
      <c r="B4509" t="s">
        <v>126</v>
      </c>
      <c r="C4509" t="str">
        <f t="shared" si="140"/>
        <v>Woodley Park-Zoo -- Grosvenor</v>
      </c>
      <c r="D4509" s="1">
        <v>2307</v>
      </c>
      <c r="E4509" t="s">
        <v>15</v>
      </c>
      <c r="F4509" t="s">
        <v>15</v>
      </c>
      <c r="G4509">
        <v>1</v>
      </c>
      <c r="H4509" s="1">
        <f t="shared" si="141"/>
        <v>2307</v>
      </c>
      <c r="I4509" t="s">
        <v>8</v>
      </c>
      <c r="J4509" t="s">
        <v>78</v>
      </c>
    </row>
    <row r="4510" spans="1:10" x14ac:dyDescent="0.25">
      <c r="A4510" t="s">
        <v>91</v>
      </c>
      <c r="B4510" t="s">
        <v>127</v>
      </c>
      <c r="C4510" t="str">
        <f t="shared" si="140"/>
        <v>Woodley Park-Zoo -- Huntington</v>
      </c>
      <c r="D4510" s="1">
        <v>1126</v>
      </c>
      <c r="E4510" t="s">
        <v>15</v>
      </c>
      <c r="F4510" t="s">
        <v>274</v>
      </c>
      <c r="G4510">
        <v>2</v>
      </c>
      <c r="H4510" s="1">
        <f t="shared" si="141"/>
        <v>2252</v>
      </c>
      <c r="I4510" t="s">
        <v>8</v>
      </c>
      <c r="J4510" t="s">
        <v>78</v>
      </c>
    </row>
    <row r="4511" spans="1:10" x14ac:dyDescent="0.25">
      <c r="A4511" t="s">
        <v>91</v>
      </c>
      <c r="B4511" t="s">
        <v>130</v>
      </c>
      <c r="C4511" t="str">
        <f t="shared" si="140"/>
        <v>Woodley Park-Zoo -- Landover</v>
      </c>
      <c r="D4511" s="1">
        <v>140</v>
      </c>
      <c r="E4511" t="s">
        <v>15</v>
      </c>
      <c r="F4511" t="s">
        <v>25</v>
      </c>
      <c r="G4511">
        <v>2</v>
      </c>
      <c r="H4511" s="1">
        <f t="shared" si="141"/>
        <v>280</v>
      </c>
      <c r="I4511" t="s">
        <v>8</v>
      </c>
      <c r="J4511" t="s">
        <v>78</v>
      </c>
    </row>
    <row r="4512" spans="1:10" x14ac:dyDescent="0.25">
      <c r="A4512" t="s">
        <v>91</v>
      </c>
      <c r="B4512" t="s">
        <v>131</v>
      </c>
      <c r="C4512" t="str">
        <f t="shared" si="140"/>
        <v>Woodley Park-Zoo -- Largo Town Center</v>
      </c>
      <c r="D4512" s="1">
        <v>463</v>
      </c>
      <c r="E4512" t="s">
        <v>15</v>
      </c>
      <c r="F4512" t="s">
        <v>1</v>
      </c>
      <c r="G4512">
        <v>2</v>
      </c>
      <c r="H4512" s="1">
        <f t="shared" si="141"/>
        <v>926</v>
      </c>
      <c r="I4512" t="s">
        <v>8</v>
      </c>
      <c r="J4512" t="s">
        <v>78</v>
      </c>
    </row>
    <row r="4513" spans="1:10" x14ac:dyDescent="0.25">
      <c r="A4513" t="s">
        <v>91</v>
      </c>
      <c r="B4513" t="s">
        <v>134</v>
      </c>
      <c r="C4513" t="str">
        <f t="shared" si="140"/>
        <v>Woodley Park-Zoo -- McLean</v>
      </c>
      <c r="D4513" s="1">
        <v>220</v>
      </c>
      <c r="E4513" t="s">
        <v>15</v>
      </c>
      <c r="F4513" t="s">
        <v>125</v>
      </c>
      <c r="G4513">
        <v>2</v>
      </c>
      <c r="H4513" s="1">
        <f t="shared" si="141"/>
        <v>440</v>
      </c>
      <c r="I4513" t="s">
        <v>8</v>
      </c>
      <c r="J4513" t="s">
        <v>78</v>
      </c>
    </row>
    <row r="4514" spans="1:10" x14ac:dyDescent="0.25">
      <c r="A4514" t="s">
        <v>91</v>
      </c>
      <c r="B4514" t="s">
        <v>182</v>
      </c>
      <c r="C4514" t="str">
        <f t="shared" si="140"/>
        <v>Woodley Park-Zoo -- Medical Center</v>
      </c>
      <c r="D4514" s="1">
        <v>4714</v>
      </c>
      <c r="E4514" t="s">
        <v>15</v>
      </c>
      <c r="F4514" t="s">
        <v>15</v>
      </c>
      <c r="G4514">
        <v>1</v>
      </c>
      <c r="H4514" s="1">
        <f t="shared" si="141"/>
        <v>4714</v>
      </c>
      <c r="I4514" t="s">
        <v>8</v>
      </c>
      <c r="J4514" t="s">
        <v>78</v>
      </c>
    </row>
    <row r="4515" spans="1:10" x14ac:dyDescent="0.25">
      <c r="A4515" t="s">
        <v>91</v>
      </c>
      <c r="B4515" t="s">
        <v>186</v>
      </c>
      <c r="C4515" t="str">
        <f t="shared" si="140"/>
        <v>Woodley Park-Zoo -- Morgan Blvd.</v>
      </c>
      <c r="D4515" s="1">
        <v>211</v>
      </c>
      <c r="E4515" t="s">
        <v>15</v>
      </c>
      <c r="F4515" t="s">
        <v>1</v>
      </c>
      <c r="G4515">
        <v>2</v>
      </c>
      <c r="H4515" s="1">
        <f t="shared" si="141"/>
        <v>422</v>
      </c>
      <c r="I4515" t="s">
        <v>8</v>
      </c>
      <c r="J4515" t="s">
        <v>78</v>
      </c>
    </row>
    <row r="4516" spans="1:10" x14ac:dyDescent="0.25">
      <c r="A4516" t="s">
        <v>91</v>
      </c>
      <c r="B4516" t="s">
        <v>251</v>
      </c>
      <c r="C4516" t="str">
        <f t="shared" si="140"/>
        <v>Woodley Park-Zoo -- Naylor Road</v>
      </c>
      <c r="D4516" s="1">
        <v>168</v>
      </c>
      <c r="E4516" t="s">
        <v>15</v>
      </c>
      <c r="F4516" t="s">
        <v>4</v>
      </c>
      <c r="G4516">
        <v>2</v>
      </c>
      <c r="H4516" s="1">
        <f t="shared" si="141"/>
        <v>336</v>
      </c>
      <c r="I4516" t="s">
        <v>8</v>
      </c>
      <c r="J4516" t="s">
        <v>78</v>
      </c>
    </row>
    <row r="4517" spans="1:10" x14ac:dyDescent="0.25">
      <c r="A4517" t="s">
        <v>91</v>
      </c>
      <c r="B4517" t="s">
        <v>252</v>
      </c>
      <c r="C4517" t="str">
        <f t="shared" si="140"/>
        <v>Woodley Park-Zoo -- New Carrollton</v>
      </c>
      <c r="D4517" s="1">
        <v>1184</v>
      </c>
      <c r="E4517" t="s">
        <v>15</v>
      </c>
      <c r="F4517" t="s">
        <v>25</v>
      </c>
      <c r="G4517">
        <v>2</v>
      </c>
      <c r="H4517" s="1">
        <f t="shared" si="141"/>
        <v>2368</v>
      </c>
      <c r="I4517" t="s">
        <v>8</v>
      </c>
      <c r="J4517" t="s">
        <v>78</v>
      </c>
    </row>
    <row r="4518" spans="1:10" x14ac:dyDescent="0.25">
      <c r="A4518" t="s">
        <v>91</v>
      </c>
      <c r="B4518" t="s">
        <v>159</v>
      </c>
      <c r="C4518" t="str">
        <f t="shared" si="140"/>
        <v>Woodley Park-Zoo -- Prince George's Plaza</v>
      </c>
      <c r="D4518" s="1">
        <v>391</v>
      </c>
      <c r="E4518" t="s">
        <v>15</v>
      </c>
      <c r="F4518" t="s">
        <v>4</v>
      </c>
      <c r="G4518">
        <v>2</v>
      </c>
      <c r="H4518" s="1">
        <f t="shared" si="141"/>
        <v>782</v>
      </c>
      <c r="I4518" t="s">
        <v>8</v>
      </c>
      <c r="J4518" t="s">
        <v>78</v>
      </c>
    </row>
    <row r="4519" spans="1:10" x14ac:dyDescent="0.25">
      <c r="A4519" t="s">
        <v>91</v>
      </c>
      <c r="B4519" t="s">
        <v>162</v>
      </c>
      <c r="C4519" t="str">
        <f t="shared" si="140"/>
        <v>Woodley Park-Zoo -- Rockville</v>
      </c>
      <c r="D4519" s="1">
        <v>2941</v>
      </c>
      <c r="E4519" t="s">
        <v>15</v>
      </c>
      <c r="F4519" t="s">
        <v>15</v>
      </c>
      <c r="G4519">
        <v>1</v>
      </c>
      <c r="H4519" s="1">
        <f t="shared" si="141"/>
        <v>2941</v>
      </c>
      <c r="I4519" t="s">
        <v>8</v>
      </c>
      <c r="J4519" t="s">
        <v>78</v>
      </c>
    </row>
    <row r="4520" spans="1:10" x14ac:dyDescent="0.25">
      <c r="A4520" t="s">
        <v>91</v>
      </c>
      <c r="B4520" t="s">
        <v>164</v>
      </c>
      <c r="C4520" t="str">
        <f t="shared" si="140"/>
        <v>Woodley Park-Zoo -- Shady Grove</v>
      </c>
      <c r="D4520" s="1">
        <v>4702</v>
      </c>
      <c r="E4520" t="s">
        <v>15</v>
      </c>
      <c r="F4520" t="s">
        <v>15</v>
      </c>
      <c r="G4520">
        <v>1</v>
      </c>
      <c r="H4520" s="1">
        <f t="shared" si="141"/>
        <v>4702</v>
      </c>
      <c r="I4520" t="s">
        <v>8</v>
      </c>
      <c r="J4520" t="s">
        <v>78</v>
      </c>
    </row>
    <row r="4521" spans="1:10" x14ac:dyDescent="0.25">
      <c r="A4521" t="s">
        <v>91</v>
      </c>
      <c r="B4521" t="s">
        <v>166</v>
      </c>
      <c r="C4521" t="str">
        <f t="shared" si="140"/>
        <v>Woodley Park-Zoo -- Silver Spring</v>
      </c>
      <c r="D4521" s="1">
        <v>2292</v>
      </c>
      <c r="E4521" t="s">
        <v>15</v>
      </c>
      <c r="F4521" t="s">
        <v>15</v>
      </c>
      <c r="G4521">
        <v>1</v>
      </c>
      <c r="H4521" s="1">
        <f t="shared" si="141"/>
        <v>2292</v>
      </c>
      <c r="I4521" t="s">
        <v>8</v>
      </c>
      <c r="J4521" t="s">
        <v>78</v>
      </c>
    </row>
    <row r="4522" spans="1:10" x14ac:dyDescent="0.25">
      <c r="A4522" t="s">
        <v>91</v>
      </c>
      <c r="B4522" t="s">
        <v>169</v>
      </c>
      <c r="C4522" t="str">
        <f t="shared" si="140"/>
        <v>Woodley Park-Zoo -- Spring Hill</v>
      </c>
      <c r="D4522" s="1">
        <v>172</v>
      </c>
      <c r="E4522" t="s">
        <v>15</v>
      </c>
      <c r="F4522" t="s">
        <v>125</v>
      </c>
      <c r="G4522">
        <v>2</v>
      </c>
      <c r="H4522" s="1">
        <f t="shared" si="141"/>
        <v>344</v>
      </c>
      <c r="I4522" t="s">
        <v>8</v>
      </c>
      <c r="J4522" t="s">
        <v>78</v>
      </c>
    </row>
    <row r="4523" spans="1:10" x14ac:dyDescent="0.25">
      <c r="A4523" t="s">
        <v>91</v>
      </c>
      <c r="B4523" t="s">
        <v>171</v>
      </c>
      <c r="C4523" t="str">
        <f t="shared" si="140"/>
        <v>Woodley Park-Zoo -- Suitland</v>
      </c>
      <c r="D4523" s="1">
        <v>445</v>
      </c>
      <c r="E4523" t="s">
        <v>15</v>
      </c>
      <c r="F4523" t="s">
        <v>4</v>
      </c>
      <c r="G4523">
        <v>2</v>
      </c>
      <c r="H4523" s="1">
        <f t="shared" si="141"/>
        <v>890</v>
      </c>
      <c r="I4523" t="s">
        <v>8</v>
      </c>
      <c r="J4523" t="s">
        <v>78</v>
      </c>
    </row>
    <row r="4524" spans="1:10" x14ac:dyDescent="0.25">
      <c r="A4524" t="s">
        <v>91</v>
      </c>
      <c r="B4524" t="s">
        <v>62</v>
      </c>
      <c r="C4524" t="str">
        <f t="shared" si="140"/>
        <v>Woodley Park-Zoo -- Twinbrook</v>
      </c>
      <c r="D4524" s="1">
        <v>2221</v>
      </c>
      <c r="E4524" t="s">
        <v>15</v>
      </c>
      <c r="F4524" t="s">
        <v>15</v>
      </c>
      <c r="G4524">
        <v>1</v>
      </c>
      <c r="H4524" s="1">
        <f t="shared" si="141"/>
        <v>2221</v>
      </c>
      <c r="I4524" t="s">
        <v>8</v>
      </c>
      <c r="J4524" t="s">
        <v>78</v>
      </c>
    </row>
    <row r="4525" spans="1:10" x14ac:dyDescent="0.25">
      <c r="A4525" t="s">
        <v>91</v>
      </c>
      <c r="B4525" t="s">
        <v>63</v>
      </c>
      <c r="C4525" t="str">
        <f t="shared" si="140"/>
        <v>Woodley Park-Zoo -- Tysons Corner</v>
      </c>
      <c r="D4525" s="1">
        <v>557</v>
      </c>
      <c r="E4525" t="s">
        <v>15</v>
      </c>
      <c r="F4525" t="s">
        <v>125</v>
      </c>
      <c r="G4525">
        <v>2</v>
      </c>
      <c r="H4525" s="1">
        <f t="shared" si="141"/>
        <v>1114</v>
      </c>
      <c r="I4525" t="s">
        <v>8</v>
      </c>
      <c r="J4525" t="s">
        <v>78</v>
      </c>
    </row>
    <row r="4526" spans="1:10" x14ac:dyDescent="0.25">
      <c r="A4526" t="s">
        <v>91</v>
      </c>
      <c r="B4526" t="s">
        <v>200</v>
      </c>
      <c r="C4526" t="str">
        <f t="shared" si="140"/>
        <v>Woodley Park-Zoo -- Vienna</v>
      </c>
      <c r="D4526" s="1">
        <v>2257</v>
      </c>
      <c r="E4526" t="s">
        <v>15</v>
      </c>
      <c r="F4526" t="s">
        <v>25</v>
      </c>
      <c r="G4526">
        <v>2</v>
      </c>
      <c r="H4526" s="1">
        <f t="shared" si="141"/>
        <v>4514</v>
      </c>
      <c r="I4526" t="s">
        <v>8</v>
      </c>
      <c r="J4526" t="s">
        <v>78</v>
      </c>
    </row>
    <row r="4527" spans="1:10" x14ac:dyDescent="0.25">
      <c r="A4527" t="s">
        <v>91</v>
      </c>
      <c r="B4527" t="s">
        <v>203</v>
      </c>
      <c r="C4527" t="str">
        <f t="shared" si="140"/>
        <v>Woodley Park-Zoo -- West Falls Church</v>
      </c>
      <c r="D4527" s="1">
        <v>419</v>
      </c>
      <c r="E4527" t="s">
        <v>15</v>
      </c>
      <c r="F4527" t="s">
        <v>25</v>
      </c>
      <c r="G4527">
        <v>2</v>
      </c>
      <c r="H4527" s="1">
        <f t="shared" si="141"/>
        <v>838</v>
      </c>
      <c r="I4527" t="s">
        <v>8</v>
      </c>
      <c r="J4527" t="s">
        <v>78</v>
      </c>
    </row>
    <row r="4528" spans="1:10" x14ac:dyDescent="0.25">
      <c r="A4528" t="s">
        <v>91</v>
      </c>
      <c r="B4528" t="s">
        <v>204</v>
      </c>
      <c r="C4528" t="str">
        <f t="shared" si="140"/>
        <v>Woodley Park-Zoo -- West Hyattsville</v>
      </c>
      <c r="D4528" s="1">
        <v>275</v>
      </c>
      <c r="E4528" t="s">
        <v>15</v>
      </c>
      <c r="F4528" t="s">
        <v>4</v>
      </c>
      <c r="G4528">
        <v>2</v>
      </c>
      <c r="H4528" s="1">
        <f t="shared" si="141"/>
        <v>550</v>
      </c>
      <c r="I4528" t="s">
        <v>8</v>
      </c>
      <c r="J4528" t="s">
        <v>78</v>
      </c>
    </row>
    <row r="4529" spans="1:10" x14ac:dyDescent="0.25">
      <c r="A4529" t="s">
        <v>91</v>
      </c>
      <c r="B4529" t="s">
        <v>205</v>
      </c>
      <c r="C4529" t="str">
        <f t="shared" si="140"/>
        <v>Woodley Park-Zoo -- Wheaton</v>
      </c>
      <c r="D4529" s="1">
        <v>735</v>
      </c>
      <c r="E4529" t="s">
        <v>15</v>
      </c>
      <c r="F4529" t="s">
        <v>15</v>
      </c>
      <c r="G4529">
        <v>1</v>
      </c>
      <c r="H4529" s="1">
        <f t="shared" si="141"/>
        <v>735</v>
      </c>
      <c r="I4529" t="s">
        <v>8</v>
      </c>
      <c r="J4529" t="s">
        <v>78</v>
      </c>
    </row>
    <row r="4530" spans="1:10" x14ac:dyDescent="0.25">
      <c r="A4530" t="s">
        <v>91</v>
      </c>
      <c r="B4530" t="s">
        <v>206</v>
      </c>
      <c r="C4530" t="str">
        <f t="shared" si="140"/>
        <v>Woodley Park-Zoo -- White Flint</v>
      </c>
      <c r="D4530" s="1">
        <v>1854</v>
      </c>
      <c r="E4530" t="s">
        <v>15</v>
      </c>
      <c r="F4530" t="s">
        <v>15</v>
      </c>
      <c r="G4530">
        <v>1</v>
      </c>
      <c r="H4530" s="1">
        <f t="shared" si="141"/>
        <v>1854</v>
      </c>
      <c r="I4530" t="s">
        <v>8</v>
      </c>
      <c r="J4530" t="s">
        <v>78</v>
      </c>
    </row>
    <row r="4531" spans="1:10" x14ac:dyDescent="0.25">
      <c r="A4531" t="s">
        <v>91</v>
      </c>
      <c r="B4531" t="s">
        <v>207</v>
      </c>
      <c r="C4531" t="str">
        <f t="shared" si="140"/>
        <v>Woodley Park-Zoo -- Wiehle</v>
      </c>
      <c r="D4531" s="1">
        <v>1644</v>
      </c>
      <c r="E4531" t="s">
        <v>15</v>
      </c>
      <c r="F4531" t="s">
        <v>125</v>
      </c>
      <c r="G4531">
        <v>2</v>
      </c>
      <c r="H4531" s="1">
        <f t="shared" si="141"/>
        <v>3288</v>
      </c>
      <c r="I4531" t="s">
        <v>8</v>
      </c>
      <c r="J4531" t="s">
        <v>78</v>
      </c>
    </row>
    <row r="4532" spans="1:10" x14ac:dyDescent="0.25">
      <c r="A4532" t="s">
        <v>3</v>
      </c>
      <c r="B4532" t="s">
        <v>3</v>
      </c>
      <c r="C4532" t="str">
        <f t="shared" si="140"/>
        <v>Anacostia -- Anacostia</v>
      </c>
      <c r="D4532" s="1">
        <v>14129</v>
      </c>
      <c r="E4532" t="s">
        <v>4</v>
      </c>
      <c r="F4532" t="s">
        <v>4</v>
      </c>
      <c r="G4532">
        <v>1</v>
      </c>
      <c r="H4532" s="1">
        <f t="shared" si="141"/>
        <v>14129</v>
      </c>
      <c r="I4532" t="s">
        <v>10</v>
      </c>
      <c r="J4532" t="s">
        <v>69</v>
      </c>
    </row>
    <row r="4533" spans="1:10" x14ac:dyDescent="0.25">
      <c r="A4533" t="s">
        <v>9</v>
      </c>
      <c r="B4533" t="s">
        <v>9</v>
      </c>
      <c r="C4533" t="str">
        <f t="shared" si="140"/>
        <v>Arlington Cemetery -- Arlington Cemetery</v>
      </c>
      <c r="D4533" s="1">
        <v>616</v>
      </c>
      <c r="E4533" t="s">
        <v>10</v>
      </c>
      <c r="F4533" t="s">
        <v>10</v>
      </c>
      <c r="G4533">
        <v>1</v>
      </c>
      <c r="H4533" s="1">
        <f t="shared" si="141"/>
        <v>616</v>
      </c>
      <c r="I4533" t="s">
        <v>10</v>
      </c>
      <c r="J4533" t="s">
        <v>79</v>
      </c>
    </row>
    <row r="4534" spans="1:10" x14ac:dyDescent="0.25">
      <c r="A4534" t="s">
        <v>11</v>
      </c>
      <c r="B4534" t="s">
        <v>11</v>
      </c>
      <c r="C4534" t="str">
        <f t="shared" si="140"/>
        <v>Ballston -- Ballston</v>
      </c>
      <c r="D4534" s="1">
        <v>1660</v>
      </c>
      <c r="E4534" t="s">
        <v>12</v>
      </c>
      <c r="F4534" t="s">
        <v>12</v>
      </c>
      <c r="G4534">
        <v>1</v>
      </c>
      <c r="H4534" s="1">
        <f t="shared" si="141"/>
        <v>1660</v>
      </c>
      <c r="I4534" t="s">
        <v>10</v>
      </c>
      <c r="J4534" t="s">
        <v>79</v>
      </c>
    </row>
    <row r="4535" spans="1:10" x14ac:dyDescent="0.25">
      <c r="A4535" t="s">
        <v>13</v>
      </c>
      <c r="B4535" t="s">
        <v>13</v>
      </c>
      <c r="C4535" t="str">
        <f t="shared" si="140"/>
        <v>Benning Road -- Benning Road</v>
      </c>
      <c r="D4535" s="1">
        <v>863</v>
      </c>
      <c r="E4535" t="s">
        <v>1</v>
      </c>
      <c r="F4535" t="s">
        <v>1</v>
      </c>
      <c r="G4535">
        <v>1</v>
      </c>
      <c r="H4535" s="1">
        <f t="shared" si="141"/>
        <v>863</v>
      </c>
      <c r="I4535" t="s">
        <v>10</v>
      </c>
      <c r="J4535" t="s">
        <v>187</v>
      </c>
    </row>
    <row r="4536" spans="1:10" x14ac:dyDescent="0.25">
      <c r="A4536" t="s">
        <v>17</v>
      </c>
      <c r="B4536" t="s">
        <v>17</v>
      </c>
      <c r="C4536" t="str">
        <f t="shared" si="140"/>
        <v>Braddock Road -- Braddock Road</v>
      </c>
      <c r="D4536" s="1">
        <v>662</v>
      </c>
      <c r="E4536" t="s">
        <v>18</v>
      </c>
      <c r="F4536" t="s">
        <v>18</v>
      </c>
      <c r="G4536">
        <v>1</v>
      </c>
      <c r="H4536" s="1">
        <f t="shared" si="141"/>
        <v>662</v>
      </c>
      <c r="I4536" t="s">
        <v>10</v>
      </c>
      <c r="J4536" t="s">
        <v>188</v>
      </c>
    </row>
    <row r="4537" spans="1:10" x14ac:dyDescent="0.25">
      <c r="A4537" t="s">
        <v>20</v>
      </c>
      <c r="B4537" t="s">
        <v>20</v>
      </c>
      <c r="C4537" t="str">
        <f t="shared" si="140"/>
        <v>Brookland -- Brookland</v>
      </c>
      <c r="D4537" s="1">
        <v>1484</v>
      </c>
      <c r="E4537" t="s">
        <v>15</v>
      </c>
      <c r="F4537" t="s">
        <v>15</v>
      </c>
      <c r="G4537">
        <v>1</v>
      </c>
      <c r="H4537" s="1">
        <f t="shared" si="141"/>
        <v>1484</v>
      </c>
      <c r="I4537" t="s">
        <v>10</v>
      </c>
      <c r="J4537" t="s">
        <v>69</v>
      </c>
    </row>
    <row r="4538" spans="1:10" x14ac:dyDescent="0.25">
      <c r="A4538" t="s">
        <v>21</v>
      </c>
      <c r="B4538" t="s">
        <v>21</v>
      </c>
      <c r="C4538" t="str">
        <f t="shared" si="140"/>
        <v>Capitol Heights -- Capitol Heights</v>
      </c>
      <c r="D4538" s="1">
        <v>589</v>
      </c>
      <c r="E4538" t="s">
        <v>1</v>
      </c>
      <c r="F4538" t="s">
        <v>1</v>
      </c>
      <c r="G4538">
        <v>1</v>
      </c>
      <c r="H4538" s="1">
        <f t="shared" si="141"/>
        <v>589</v>
      </c>
      <c r="I4538" t="s">
        <v>10</v>
      </c>
      <c r="J4538" t="s">
        <v>69</v>
      </c>
    </row>
    <row r="4539" spans="1:10" x14ac:dyDescent="0.25">
      <c r="A4539" t="s">
        <v>26</v>
      </c>
      <c r="B4539" t="s">
        <v>26</v>
      </c>
      <c r="C4539" t="str">
        <f t="shared" si="140"/>
        <v>Clarendon -- Clarendon</v>
      </c>
      <c r="D4539" s="1">
        <v>861</v>
      </c>
      <c r="E4539" t="s">
        <v>12</v>
      </c>
      <c r="F4539" t="s">
        <v>12</v>
      </c>
      <c r="G4539">
        <v>1</v>
      </c>
      <c r="H4539" s="1">
        <f t="shared" si="141"/>
        <v>861</v>
      </c>
      <c r="I4539" t="s">
        <v>10</v>
      </c>
      <c r="J4539" t="s">
        <v>72</v>
      </c>
    </row>
    <row r="4540" spans="1:10" x14ac:dyDescent="0.25">
      <c r="A4540" t="s">
        <v>265</v>
      </c>
      <c r="B4540" t="s">
        <v>265</v>
      </c>
      <c r="C4540" t="str">
        <f t="shared" si="140"/>
        <v>Congress Heights -- Congress Heights</v>
      </c>
      <c r="D4540" s="1">
        <v>469</v>
      </c>
      <c r="E4540" t="s">
        <v>4</v>
      </c>
      <c r="F4540" t="s">
        <v>4</v>
      </c>
      <c r="G4540">
        <v>1</v>
      </c>
      <c r="H4540" s="1">
        <f t="shared" si="141"/>
        <v>469</v>
      </c>
      <c r="I4540" t="s">
        <v>10</v>
      </c>
      <c r="J4540" t="s">
        <v>189</v>
      </c>
    </row>
    <row r="4541" spans="1:10" x14ac:dyDescent="0.25">
      <c r="A4541" t="s">
        <v>266</v>
      </c>
      <c r="B4541" t="s">
        <v>266</v>
      </c>
      <c r="C4541" t="str">
        <f t="shared" si="140"/>
        <v>Court House -- Court House</v>
      </c>
      <c r="D4541" s="1">
        <v>1055</v>
      </c>
      <c r="E4541" t="s">
        <v>12</v>
      </c>
      <c r="F4541" t="s">
        <v>12</v>
      </c>
      <c r="G4541">
        <v>1</v>
      </c>
      <c r="H4541" s="1">
        <f t="shared" si="141"/>
        <v>1055</v>
      </c>
      <c r="I4541" t="s">
        <v>10</v>
      </c>
      <c r="J4541" t="s">
        <v>72</v>
      </c>
    </row>
    <row r="4542" spans="1:10" x14ac:dyDescent="0.25">
      <c r="A4542" t="s">
        <v>267</v>
      </c>
      <c r="B4542" t="s">
        <v>267</v>
      </c>
      <c r="C4542" t="str">
        <f t="shared" si="140"/>
        <v>Crystal City -- Crystal City</v>
      </c>
      <c r="D4542" s="1">
        <v>1911</v>
      </c>
      <c r="E4542" t="s">
        <v>18</v>
      </c>
      <c r="F4542" t="s">
        <v>18</v>
      </c>
      <c r="G4542">
        <v>1</v>
      </c>
      <c r="H4542" s="1">
        <f t="shared" si="141"/>
        <v>1911</v>
      </c>
      <c r="I4542" t="s">
        <v>10</v>
      </c>
      <c r="J4542" t="s">
        <v>72</v>
      </c>
    </row>
    <row r="4543" spans="1:10" x14ac:dyDescent="0.25">
      <c r="A4543" t="s">
        <v>268</v>
      </c>
      <c r="B4543" t="s">
        <v>268</v>
      </c>
      <c r="C4543" t="str">
        <f t="shared" si="140"/>
        <v>Deanwood -- Deanwood</v>
      </c>
      <c r="D4543" s="1">
        <v>664</v>
      </c>
      <c r="E4543" t="s">
        <v>25</v>
      </c>
      <c r="F4543" t="s">
        <v>25</v>
      </c>
      <c r="G4543">
        <v>1</v>
      </c>
      <c r="H4543" s="1">
        <f t="shared" si="141"/>
        <v>664</v>
      </c>
      <c r="I4543" t="s">
        <v>10</v>
      </c>
      <c r="J4543" t="s">
        <v>187</v>
      </c>
    </row>
    <row r="4544" spans="1:10" x14ac:dyDescent="0.25">
      <c r="A4544" t="s">
        <v>271</v>
      </c>
      <c r="B4544" t="s">
        <v>271</v>
      </c>
      <c r="C4544" t="str">
        <f t="shared" si="140"/>
        <v>East Falls Church -- East Falls Church</v>
      </c>
      <c r="D4544" s="1">
        <v>886</v>
      </c>
      <c r="E4544" t="s">
        <v>12</v>
      </c>
      <c r="F4544" t="s">
        <v>12</v>
      </c>
      <c r="G4544">
        <v>1</v>
      </c>
      <c r="H4544" s="1">
        <f t="shared" si="141"/>
        <v>886</v>
      </c>
      <c r="I4544" t="s">
        <v>10</v>
      </c>
      <c r="J4544" t="s">
        <v>190</v>
      </c>
    </row>
    <row r="4545" spans="1:10" x14ac:dyDescent="0.25">
      <c r="A4545" t="s">
        <v>273</v>
      </c>
      <c r="B4545" t="s">
        <v>273</v>
      </c>
      <c r="C4545" t="str">
        <f t="shared" si="140"/>
        <v>Eisenhower Avenue -- Eisenhower Avenue</v>
      </c>
      <c r="D4545" s="1">
        <v>398</v>
      </c>
      <c r="E4545" t="s">
        <v>274</v>
      </c>
      <c r="F4545" t="s">
        <v>274</v>
      </c>
      <c r="G4545">
        <v>1</v>
      </c>
      <c r="H4545" s="1">
        <f t="shared" si="141"/>
        <v>398</v>
      </c>
      <c r="I4545" t="s">
        <v>10</v>
      </c>
      <c r="J4545" t="s">
        <v>72</v>
      </c>
    </row>
    <row r="4546" spans="1:10" x14ac:dyDescent="0.25">
      <c r="A4546" t="s">
        <v>116</v>
      </c>
      <c r="B4546" t="s">
        <v>116</v>
      </c>
      <c r="C4546" t="str">
        <f t="shared" ref="C4546:C4609" si="142">(A4546&amp;" -- "&amp;B4546)</f>
        <v>Fort Totten -- Fort Totten</v>
      </c>
      <c r="D4546" s="1">
        <v>1863</v>
      </c>
      <c r="E4546" t="s">
        <v>117</v>
      </c>
      <c r="F4546" t="s">
        <v>117</v>
      </c>
      <c r="G4546">
        <v>1</v>
      </c>
      <c r="H4546" s="1">
        <f t="shared" ref="H4546:H4609" si="143">D4546*G4546</f>
        <v>1863</v>
      </c>
      <c r="I4546" t="s">
        <v>10</v>
      </c>
      <c r="J4546" t="s">
        <v>69</v>
      </c>
    </row>
    <row r="4547" spans="1:10" x14ac:dyDescent="0.25">
      <c r="A4547" t="s">
        <v>119</v>
      </c>
      <c r="B4547" t="s">
        <v>119</v>
      </c>
      <c r="C4547" t="str">
        <f t="shared" si="142"/>
        <v>Friendship Heights -- Friendship Heights</v>
      </c>
      <c r="D4547" s="1">
        <v>1661</v>
      </c>
      <c r="E4547" t="s">
        <v>15</v>
      </c>
      <c r="F4547" t="s">
        <v>15</v>
      </c>
      <c r="G4547">
        <v>1</v>
      </c>
      <c r="H4547" s="1">
        <f t="shared" si="143"/>
        <v>1661</v>
      </c>
      <c r="I4547" t="s">
        <v>10</v>
      </c>
      <c r="J4547" t="s">
        <v>69</v>
      </c>
    </row>
    <row r="4548" spans="1:10" x14ac:dyDescent="0.25">
      <c r="A4548" t="s">
        <v>129</v>
      </c>
      <c r="B4548" t="s">
        <v>129</v>
      </c>
      <c r="C4548" t="str">
        <f t="shared" si="142"/>
        <v>King Street -- King Street</v>
      </c>
      <c r="D4548" s="1">
        <v>2273</v>
      </c>
      <c r="E4548" t="s">
        <v>18</v>
      </c>
      <c r="F4548" t="s">
        <v>18</v>
      </c>
      <c r="G4548">
        <v>1</v>
      </c>
      <c r="H4548" s="1">
        <f t="shared" si="143"/>
        <v>2273</v>
      </c>
      <c r="I4548" t="s">
        <v>10</v>
      </c>
      <c r="J4548" t="s">
        <v>79</v>
      </c>
    </row>
    <row r="4549" spans="1:10" x14ac:dyDescent="0.25">
      <c r="A4549" t="s">
        <v>185</v>
      </c>
      <c r="B4549" t="s">
        <v>185</v>
      </c>
      <c r="C4549" t="str">
        <f t="shared" si="142"/>
        <v>Minnesota Avenue -- Minnesota Avenue</v>
      </c>
      <c r="D4549" s="1">
        <v>1290</v>
      </c>
      <c r="E4549" t="s">
        <v>25</v>
      </c>
      <c r="F4549" t="s">
        <v>25</v>
      </c>
      <c r="G4549">
        <v>1</v>
      </c>
      <c r="H4549" s="1">
        <f t="shared" si="143"/>
        <v>1290</v>
      </c>
      <c r="I4549" t="s">
        <v>10</v>
      </c>
      <c r="J4549" t="s">
        <v>191</v>
      </c>
    </row>
    <row r="4550" spans="1:10" x14ac:dyDescent="0.25">
      <c r="A4550" t="s">
        <v>156</v>
      </c>
      <c r="B4550" t="s">
        <v>156</v>
      </c>
      <c r="C4550" t="str">
        <f t="shared" si="142"/>
        <v>Pentagon -- Pentagon</v>
      </c>
      <c r="D4550" s="1">
        <v>1908</v>
      </c>
      <c r="E4550" t="s">
        <v>18</v>
      </c>
      <c r="F4550" t="s">
        <v>18</v>
      </c>
      <c r="G4550">
        <v>1</v>
      </c>
      <c r="H4550" s="1">
        <f t="shared" si="143"/>
        <v>1908</v>
      </c>
      <c r="I4550" t="s">
        <v>10</v>
      </c>
      <c r="J4550" t="s">
        <v>79</v>
      </c>
    </row>
    <row r="4551" spans="1:10" x14ac:dyDescent="0.25">
      <c r="A4551" t="s">
        <v>156</v>
      </c>
      <c r="B4551" t="s">
        <v>157</v>
      </c>
      <c r="C4551" t="str">
        <f t="shared" si="142"/>
        <v>Pentagon -- Pentagon City</v>
      </c>
      <c r="D4551" s="1">
        <v>16211</v>
      </c>
      <c r="E4551" t="s">
        <v>18</v>
      </c>
      <c r="F4551" t="s">
        <v>18</v>
      </c>
      <c r="G4551">
        <v>1</v>
      </c>
      <c r="H4551" s="1">
        <f t="shared" si="143"/>
        <v>16211</v>
      </c>
      <c r="I4551" t="s">
        <v>10</v>
      </c>
      <c r="J4551" t="s">
        <v>72</v>
      </c>
    </row>
    <row r="4552" spans="1:10" x14ac:dyDescent="0.25">
      <c r="A4552" t="s">
        <v>157</v>
      </c>
      <c r="B4552" t="s">
        <v>156</v>
      </c>
      <c r="C4552" t="str">
        <f t="shared" si="142"/>
        <v>Pentagon City -- Pentagon</v>
      </c>
      <c r="D4552" s="1">
        <v>14795</v>
      </c>
      <c r="E4552" t="s">
        <v>18</v>
      </c>
      <c r="F4552" t="s">
        <v>18</v>
      </c>
      <c r="G4552">
        <v>1</v>
      </c>
      <c r="H4552" s="1">
        <f t="shared" si="143"/>
        <v>14795</v>
      </c>
      <c r="I4552" t="s">
        <v>10</v>
      </c>
      <c r="J4552" t="s">
        <v>79</v>
      </c>
    </row>
    <row r="4553" spans="1:10" x14ac:dyDescent="0.25">
      <c r="A4553" t="s">
        <v>157</v>
      </c>
      <c r="B4553" t="s">
        <v>157</v>
      </c>
      <c r="C4553" t="str">
        <f t="shared" si="142"/>
        <v>Pentagon City -- Pentagon City</v>
      </c>
      <c r="D4553" s="1">
        <v>2445</v>
      </c>
      <c r="E4553" t="s">
        <v>18</v>
      </c>
      <c r="F4553" t="s">
        <v>18</v>
      </c>
      <c r="G4553">
        <v>1</v>
      </c>
      <c r="H4553" s="1">
        <f t="shared" si="143"/>
        <v>2445</v>
      </c>
      <c r="I4553" t="s">
        <v>10</v>
      </c>
      <c r="J4553" t="s">
        <v>79</v>
      </c>
    </row>
    <row r="4554" spans="1:10" x14ac:dyDescent="0.25">
      <c r="A4554" t="s">
        <v>160</v>
      </c>
      <c r="B4554" t="s">
        <v>160</v>
      </c>
      <c r="C4554" t="str">
        <f t="shared" si="142"/>
        <v>Reagan Washington National Airport -- Reagan Washington National Airport</v>
      </c>
      <c r="D4554" s="1">
        <v>1623</v>
      </c>
      <c r="E4554" t="s">
        <v>18</v>
      </c>
      <c r="F4554" t="s">
        <v>18</v>
      </c>
      <c r="G4554">
        <v>1</v>
      </c>
      <c r="H4554" s="1">
        <f t="shared" si="143"/>
        <v>1623</v>
      </c>
      <c r="I4554" t="s">
        <v>10</v>
      </c>
      <c r="J4554" t="s">
        <v>72</v>
      </c>
    </row>
    <row r="4555" spans="1:10" x14ac:dyDescent="0.25">
      <c r="A4555" t="s">
        <v>161</v>
      </c>
      <c r="B4555" t="s">
        <v>161</v>
      </c>
      <c r="C4555" t="str">
        <f t="shared" si="142"/>
        <v>Rhode Island Avenue -- Rhode Island Avenue</v>
      </c>
      <c r="D4555" s="1">
        <v>1442</v>
      </c>
      <c r="E4555" t="s">
        <v>15</v>
      </c>
      <c r="F4555" t="s">
        <v>15</v>
      </c>
      <c r="G4555">
        <v>1</v>
      </c>
      <c r="H4555" s="1">
        <f t="shared" si="143"/>
        <v>1442</v>
      </c>
      <c r="I4555" t="s">
        <v>10</v>
      </c>
      <c r="J4555" t="s">
        <v>192</v>
      </c>
    </row>
    <row r="4556" spans="1:10" x14ac:dyDescent="0.25">
      <c r="A4556" t="s">
        <v>163</v>
      </c>
      <c r="B4556" t="s">
        <v>163</v>
      </c>
      <c r="C4556" t="str">
        <f t="shared" si="142"/>
        <v>Rosslyn -- Rosslyn</v>
      </c>
      <c r="D4556" s="1">
        <v>2175</v>
      </c>
      <c r="E4556" t="s">
        <v>23</v>
      </c>
      <c r="F4556" t="s">
        <v>23</v>
      </c>
      <c r="G4556">
        <v>1</v>
      </c>
      <c r="H4556" s="1">
        <f t="shared" si="143"/>
        <v>2175</v>
      </c>
      <c r="I4556" t="s">
        <v>10</v>
      </c>
      <c r="J4556" t="s">
        <v>76</v>
      </c>
    </row>
    <row r="4557" spans="1:10" x14ac:dyDescent="0.25">
      <c r="A4557" t="s">
        <v>168</v>
      </c>
      <c r="B4557" t="s">
        <v>168</v>
      </c>
      <c r="C4557" t="str">
        <f t="shared" si="142"/>
        <v>Southern Avenue -- Southern Avenue</v>
      </c>
      <c r="D4557" s="1">
        <v>1348</v>
      </c>
      <c r="E4557" t="s">
        <v>4</v>
      </c>
      <c r="F4557" t="s">
        <v>4</v>
      </c>
      <c r="G4557">
        <v>1</v>
      </c>
      <c r="H4557" s="1">
        <f t="shared" si="143"/>
        <v>1348</v>
      </c>
      <c r="I4557" t="s">
        <v>10</v>
      </c>
      <c r="J4557" t="s">
        <v>69</v>
      </c>
    </row>
    <row r="4558" spans="1:10" x14ac:dyDescent="0.25">
      <c r="A4558" t="s">
        <v>60</v>
      </c>
      <c r="B4558" t="s">
        <v>60</v>
      </c>
      <c r="C4558" t="str">
        <f t="shared" si="142"/>
        <v>Takoma -- Takoma</v>
      </c>
      <c r="D4558" s="1">
        <v>1021</v>
      </c>
      <c r="E4558" t="s">
        <v>15</v>
      </c>
      <c r="F4558" t="s">
        <v>15</v>
      </c>
      <c r="G4558">
        <v>1</v>
      </c>
      <c r="H4558" s="1">
        <f t="shared" si="143"/>
        <v>1021</v>
      </c>
      <c r="I4558" t="s">
        <v>10</v>
      </c>
      <c r="J4558" t="s">
        <v>69</v>
      </c>
    </row>
    <row r="4559" spans="1:10" x14ac:dyDescent="0.25">
      <c r="A4559" t="s">
        <v>66</v>
      </c>
      <c r="B4559" t="s">
        <v>66</v>
      </c>
      <c r="C4559" t="str">
        <f t="shared" si="142"/>
        <v>Van Dorn Street -- Van Dorn Street</v>
      </c>
      <c r="D4559" s="1">
        <v>649</v>
      </c>
      <c r="E4559" t="s">
        <v>10</v>
      </c>
      <c r="F4559" t="s">
        <v>10</v>
      </c>
      <c r="G4559">
        <v>1</v>
      </c>
      <c r="H4559" s="1">
        <f t="shared" si="143"/>
        <v>649</v>
      </c>
      <c r="I4559" t="s">
        <v>10</v>
      </c>
      <c r="J4559" t="s">
        <v>79</v>
      </c>
    </row>
    <row r="4560" spans="1:10" x14ac:dyDescent="0.25">
      <c r="A4560" t="s">
        <v>201</v>
      </c>
      <c r="B4560" t="s">
        <v>201</v>
      </c>
      <c r="C4560" t="str">
        <f t="shared" si="142"/>
        <v>Virginia Square-GMU -- Virginia Square-GMU</v>
      </c>
      <c r="D4560" s="1">
        <v>582</v>
      </c>
      <c r="E4560" t="s">
        <v>12</v>
      </c>
      <c r="F4560" t="s">
        <v>12</v>
      </c>
      <c r="G4560">
        <v>1</v>
      </c>
      <c r="H4560" s="1">
        <f t="shared" si="143"/>
        <v>582</v>
      </c>
      <c r="I4560" t="s">
        <v>10</v>
      </c>
      <c r="J4560" t="s">
        <v>72</v>
      </c>
    </row>
    <row r="4561" spans="1:10" x14ac:dyDescent="0.25">
      <c r="A4561" t="s">
        <v>3</v>
      </c>
      <c r="B4561" t="s">
        <v>9</v>
      </c>
      <c r="C4561" t="str">
        <f t="shared" si="142"/>
        <v>Anacostia -- Arlington Cemetery</v>
      </c>
      <c r="D4561" s="1">
        <v>64</v>
      </c>
      <c r="E4561" t="s">
        <v>4</v>
      </c>
      <c r="F4561" t="s">
        <v>10</v>
      </c>
      <c r="G4561">
        <v>2</v>
      </c>
      <c r="H4561" s="1">
        <f t="shared" si="143"/>
        <v>128</v>
      </c>
      <c r="I4561" t="s">
        <v>93</v>
      </c>
      <c r="J4561" t="s">
        <v>72</v>
      </c>
    </row>
    <row r="4562" spans="1:10" x14ac:dyDescent="0.25">
      <c r="A4562" t="s">
        <v>3</v>
      </c>
      <c r="B4562" t="s">
        <v>11</v>
      </c>
      <c r="C4562" t="str">
        <f t="shared" si="142"/>
        <v>Anacostia -- Ballston</v>
      </c>
      <c r="D4562" s="1">
        <v>1728</v>
      </c>
      <c r="E4562" t="s">
        <v>4</v>
      </c>
      <c r="F4562" t="s">
        <v>12</v>
      </c>
      <c r="G4562">
        <v>2</v>
      </c>
      <c r="H4562" s="1">
        <f t="shared" si="143"/>
        <v>3456</v>
      </c>
      <c r="I4562" t="s">
        <v>93</v>
      </c>
      <c r="J4562" t="s">
        <v>72</v>
      </c>
    </row>
    <row r="4563" spans="1:10" x14ac:dyDescent="0.25">
      <c r="A4563" t="s">
        <v>3</v>
      </c>
      <c r="B4563" t="s">
        <v>13</v>
      </c>
      <c r="C4563" t="str">
        <f t="shared" si="142"/>
        <v>Anacostia -- Benning Road</v>
      </c>
      <c r="D4563" s="1">
        <v>1225</v>
      </c>
      <c r="E4563" t="s">
        <v>4</v>
      </c>
      <c r="F4563" t="s">
        <v>1</v>
      </c>
      <c r="G4563">
        <v>2</v>
      </c>
      <c r="H4563" s="1">
        <f t="shared" si="143"/>
        <v>2450</v>
      </c>
      <c r="I4563" t="s">
        <v>93</v>
      </c>
      <c r="J4563" t="s">
        <v>194</v>
      </c>
    </row>
    <row r="4564" spans="1:10" x14ac:dyDescent="0.25">
      <c r="A4564" t="s">
        <v>3</v>
      </c>
      <c r="B4564" t="s">
        <v>17</v>
      </c>
      <c r="C4564" t="str">
        <f t="shared" si="142"/>
        <v>Anacostia -- Braddock Road</v>
      </c>
      <c r="D4564" s="1">
        <v>645</v>
      </c>
      <c r="E4564" t="s">
        <v>4</v>
      </c>
      <c r="F4564" t="s">
        <v>18</v>
      </c>
      <c r="G4564">
        <v>2</v>
      </c>
      <c r="H4564" s="1">
        <f t="shared" si="143"/>
        <v>1290</v>
      </c>
      <c r="I4564" t="s">
        <v>93</v>
      </c>
      <c r="J4564" t="s">
        <v>72</v>
      </c>
    </row>
    <row r="4565" spans="1:10" x14ac:dyDescent="0.25">
      <c r="A4565" t="s">
        <v>3</v>
      </c>
      <c r="B4565" t="s">
        <v>20</v>
      </c>
      <c r="C4565" t="str">
        <f t="shared" si="142"/>
        <v>Anacostia -- Brookland</v>
      </c>
      <c r="D4565" s="1">
        <v>3255</v>
      </c>
      <c r="E4565" t="s">
        <v>4</v>
      </c>
      <c r="F4565" t="s">
        <v>15</v>
      </c>
      <c r="G4565">
        <v>2</v>
      </c>
      <c r="H4565" s="1">
        <f t="shared" si="143"/>
        <v>6510</v>
      </c>
      <c r="I4565" t="s">
        <v>93</v>
      </c>
      <c r="J4565" t="s">
        <v>69</v>
      </c>
    </row>
    <row r="4566" spans="1:10" x14ac:dyDescent="0.25">
      <c r="A4566" t="s">
        <v>3</v>
      </c>
      <c r="B4566" t="s">
        <v>21</v>
      </c>
      <c r="C4566" t="str">
        <f t="shared" si="142"/>
        <v>Anacostia -- Capitol Heights</v>
      </c>
      <c r="D4566" s="1">
        <v>770</v>
      </c>
      <c r="E4566" t="s">
        <v>4</v>
      </c>
      <c r="F4566" t="s">
        <v>1</v>
      </c>
      <c r="G4566">
        <v>2</v>
      </c>
      <c r="H4566" s="1">
        <f t="shared" si="143"/>
        <v>1540</v>
      </c>
      <c r="I4566" t="s">
        <v>93</v>
      </c>
      <c r="J4566" t="s">
        <v>69</v>
      </c>
    </row>
    <row r="4567" spans="1:10" x14ac:dyDescent="0.25">
      <c r="A4567" t="s">
        <v>3</v>
      </c>
      <c r="B4567" t="s">
        <v>26</v>
      </c>
      <c r="C4567" t="str">
        <f t="shared" si="142"/>
        <v>Anacostia -- Clarendon</v>
      </c>
      <c r="D4567" s="1">
        <v>458</v>
      </c>
      <c r="E4567" t="s">
        <v>4</v>
      </c>
      <c r="F4567" t="s">
        <v>12</v>
      </c>
      <c r="G4567">
        <v>2</v>
      </c>
      <c r="H4567" s="1">
        <f t="shared" si="143"/>
        <v>916</v>
      </c>
      <c r="I4567" t="s">
        <v>93</v>
      </c>
      <c r="J4567" t="s">
        <v>72</v>
      </c>
    </row>
    <row r="4568" spans="1:10" x14ac:dyDescent="0.25">
      <c r="A4568" t="s">
        <v>3</v>
      </c>
      <c r="B4568" t="s">
        <v>265</v>
      </c>
      <c r="C4568" t="str">
        <f t="shared" si="142"/>
        <v>Anacostia -- Congress Heights</v>
      </c>
      <c r="D4568" s="1">
        <v>1551</v>
      </c>
      <c r="E4568" t="s">
        <v>4</v>
      </c>
      <c r="F4568" t="s">
        <v>4</v>
      </c>
      <c r="G4568">
        <v>1</v>
      </c>
      <c r="H4568" s="1">
        <f t="shared" si="143"/>
        <v>1551</v>
      </c>
      <c r="I4568" t="s">
        <v>93</v>
      </c>
      <c r="J4568" t="s">
        <v>195</v>
      </c>
    </row>
    <row r="4569" spans="1:10" x14ac:dyDescent="0.25">
      <c r="A4569" t="s">
        <v>3</v>
      </c>
      <c r="B4569" t="s">
        <v>266</v>
      </c>
      <c r="C4569" t="str">
        <f t="shared" si="142"/>
        <v>Anacostia -- Court House</v>
      </c>
      <c r="D4569" s="1">
        <v>491</v>
      </c>
      <c r="E4569" t="s">
        <v>4</v>
      </c>
      <c r="F4569" t="s">
        <v>12</v>
      </c>
      <c r="G4569">
        <v>2</v>
      </c>
      <c r="H4569" s="1">
        <f t="shared" si="143"/>
        <v>982</v>
      </c>
      <c r="I4569" t="s">
        <v>93</v>
      </c>
      <c r="J4569" t="s">
        <v>72</v>
      </c>
    </row>
    <row r="4570" spans="1:10" x14ac:dyDescent="0.25">
      <c r="A4570" t="s">
        <v>3</v>
      </c>
      <c r="B4570" t="s">
        <v>267</v>
      </c>
      <c r="C4570" t="str">
        <f t="shared" si="142"/>
        <v>Anacostia -- Crystal City</v>
      </c>
      <c r="D4570" s="1">
        <v>1305</v>
      </c>
      <c r="E4570" t="s">
        <v>4</v>
      </c>
      <c r="F4570" t="s">
        <v>18</v>
      </c>
      <c r="G4570">
        <v>2</v>
      </c>
      <c r="H4570" s="1">
        <f t="shared" si="143"/>
        <v>2610</v>
      </c>
      <c r="I4570" t="s">
        <v>93</v>
      </c>
      <c r="J4570" t="s">
        <v>72</v>
      </c>
    </row>
    <row r="4571" spans="1:10" x14ac:dyDescent="0.25">
      <c r="A4571" t="s">
        <v>3</v>
      </c>
      <c r="B4571" t="s">
        <v>268</v>
      </c>
      <c r="C4571" t="str">
        <f t="shared" si="142"/>
        <v>Anacostia -- Deanwood</v>
      </c>
      <c r="D4571" s="1">
        <v>775</v>
      </c>
      <c r="E4571" t="s">
        <v>4</v>
      </c>
      <c r="F4571" t="s">
        <v>25</v>
      </c>
      <c r="G4571">
        <v>2</v>
      </c>
      <c r="H4571" s="1">
        <f t="shared" si="143"/>
        <v>1550</v>
      </c>
      <c r="I4571" t="s">
        <v>93</v>
      </c>
      <c r="J4571" t="s">
        <v>195</v>
      </c>
    </row>
    <row r="4572" spans="1:10" x14ac:dyDescent="0.25">
      <c r="A4572" t="s">
        <v>3</v>
      </c>
      <c r="B4572" t="s">
        <v>271</v>
      </c>
      <c r="C4572" t="str">
        <f t="shared" si="142"/>
        <v>Anacostia -- East Falls Church</v>
      </c>
      <c r="D4572" s="1">
        <v>298</v>
      </c>
      <c r="E4572" t="s">
        <v>4</v>
      </c>
      <c r="F4572" t="s">
        <v>12</v>
      </c>
      <c r="G4572">
        <v>2</v>
      </c>
      <c r="H4572" s="1">
        <f t="shared" si="143"/>
        <v>596</v>
      </c>
      <c r="I4572" t="s">
        <v>93</v>
      </c>
      <c r="J4572" t="s">
        <v>193</v>
      </c>
    </row>
    <row r="4573" spans="1:10" x14ac:dyDescent="0.25">
      <c r="A4573" t="s">
        <v>3</v>
      </c>
      <c r="B4573" t="s">
        <v>273</v>
      </c>
      <c r="C4573" t="str">
        <f t="shared" si="142"/>
        <v>Anacostia -- Eisenhower Avenue</v>
      </c>
      <c r="D4573" s="1">
        <v>362</v>
      </c>
      <c r="E4573" t="s">
        <v>4</v>
      </c>
      <c r="F4573" t="s">
        <v>274</v>
      </c>
      <c r="G4573">
        <v>2</v>
      </c>
      <c r="H4573" s="1">
        <f t="shared" si="143"/>
        <v>724</v>
      </c>
      <c r="I4573" t="s">
        <v>93</v>
      </c>
      <c r="J4573" t="s">
        <v>72</v>
      </c>
    </row>
    <row r="4574" spans="1:10" x14ac:dyDescent="0.25">
      <c r="A4574" t="s">
        <v>3</v>
      </c>
      <c r="B4574" t="s">
        <v>116</v>
      </c>
      <c r="C4574" t="str">
        <f t="shared" si="142"/>
        <v>Anacostia -- Fort Totten</v>
      </c>
      <c r="D4574" s="1">
        <v>5071</v>
      </c>
      <c r="E4574" t="s">
        <v>4</v>
      </c>
      <c r="F4574" t="s">
        <v>117</v>
      </c>
      <c r="G4574">
        <v>1</v>
      </c>
      <c r="H4574" s="1">
        <f t="shared" si="143"/>
        <v>5071</v>
      </c>
      <c r="I4574" t="s">
        <v>93</v>
      </c>
      <c r="J4574" t="s">
        <v>195</v>
      </c>
    </row>
    <row r="4575" spans="1:10" x14ac:dyDescent="0.25">
      <c r="A4575" t="s">
        <v>3</v>
      </c>
      <c r="B4575" t="s">
        <v>119</v>
      </c>
      <c r="C4575" t="str">
        <f t="shared" si="142"/>
        <v>Anacostia -- Friendship Heights</v>
      </c>
      <c r="D4575" s="1">
        <v>1541</v>
      </c>
      <c r="E4575" t="s">
        <v>4</v>
      </c>
      <c r="F4575" t="s">
        <v>15</v>
      </c>
      <c r="G4575">
        <v>2</v>
      </c>
      <c r="H4575" s="1">
        <f t="shared" si="143"/>
        <v>3082</v>
      </c>
      <c r="I4575" t="s">
        <v>93</v>
      </c>
      <c r="J4575" t="s">
        <v>195</v>
      </c>
    </row>
    <row r="4576" spans="1:10" x14ac:dyDescent="0.25">
      <c r="A4576" t="s">
        <v>3</v>
      </c>
      <c r="B4576" t="s">
        <v>129</v>
      </c>
      <c r="C4576" t="str">
        <f t="shared" si="142"/>
        <v>Anacostia -- King Street</v>
      </c>
      <c r="D4576" s="1">
        <v>1365</v>
      </c>
      <c r="E4576" t="s">
        <v>4</v>
      </c>
      <c r="F4576" t="s">
        <v>18</v>
      </c>
      <c r="G4576">
        <v>2</v>
      </c>
      <c r="H4576" s="1">
        <f t="shared" si="143"/>
        <v>2730</v>
      </c>
      <c r="I4576" t="s">
        <v>93</v>
      </c>
      <c r="J4576" t="s">
        <v>72</v>
      </c>
    </row>
    <row r="4577" spans="1:10" x14ac:dyDescent="0.25">
      <c r="A4577" t="s">
        <v>3</v>
      </c>
      <c r="B4577" t="s">
        <v>185</v>
      </c>
      <c r="C4577" t="str">
        <f t="shared" si="142"/>
        <v>Anacostia -- Minnesota Avenue</v>
      </c>
      <c r="D4577" s="1">
        <v>1516</v>
      </c>
      <c r="E4577" t="s">
        <v>4</v>
      </c>
      <c r="F4577" t="s">
        <v>25</v>
      </c>
      <c r="G4577">
        <v>2</v>
      </c>
      <c r="H4577" s="1">
        <f t="shared" si="143"/>
        <v>3032</v>
      </c>
      <c r="I4577" t="s">
        <v>93</v>
      </c>
      <c r="J4577" t="s">
        <v>195</v>
      </c>
    </row>
    <row r="4578" spans="1:10" x14ac:dyDescent="0.25">
      <c r="A4578" t="s">
        <v>3</v>
      </c>
      <c r="B4578" t="s">
        <v>156</v>
      </c>
      <c r="C4578" t="str">
        <f t="shared" si="142"/>
        <v>Anacostia -- Pentagon</v>
      </c>
      <c r="D4578" s="1">
        <v>3179</v>
      </c>
      <c r="E4578" t="s">
        <v>4</v>
      </c>
      <c r="F4578" t="s">
        <v>18</v>
      </c>
      <c r="G4578">
        <v>2</v>
      </c>
      <c r="H4578" s="1">
        <f t="shared" si="143"/>
        <v>6358</v>
      </c>
      <c r="I4578" t="s">
        <v>93</v>
      </c>
      <c r="J4578" t="s">
        <v>72</v>
      </c>
    </row>
    <row r="4579" spans="1:10" x14ac:dyDescent="0.25">
      <c r="A4579" t="s">
        <v>3</v>
      </c>
      <c r="B4579" t="s">
        <v>157</v>
      </c>
      <c r="C4579" t="str">
        <f t="shared" si="142"/>
        <v>Anacostia -- Pentagon City</v>
      </c>
      <c r="D4579" s="1">
        <v>3340</v>
      </c>
      <c r="E4579" t="s">
        <v>4</v>
      </c>
      <c r="F4579" t="s">
        <v>18</v>
      </c>
      <c r="G4579">
        <v>2</v>
      </c>
      <c r="H4579" s="1">
        <f t="shared" si="143"/>
        <v>6680</v>
      </c>
      <c r="I4579" t="s">
        <v>93</v>
      </c>
      <c r="J4579" t="s">
        <v>72</v>
      </c>
    </row>
    <row r="4580" spans="1:10" x14ac:dyDescent="0.25">
      <c r="A4580" t="s">
        <v>3</v>
      </c>
      <c r="B4580" t="s">
        <v>160</v>
      </c>
      <c r="C4580" t="str">
        <f t="shared" si="142"/>
        <v>Anacostia -- Reagan Washington National Airport</v>
      </c>
      <c r="D4580" s="1">
        <v>1005</v>
      </c>
      <c r="E4580" t="s">
        <v>4</v>
      </c>
      <c r="F4580" t="s">
        <v>18</v>
      </c>
      <c r="G4580">
        <v>2</v>
      </c>
      <c r="H4580" s="1">
        <f t="shared" si="143"/>
        <v>2010</v>
      </c>
      <c r="I4580" t="s">
        <v>93</v>
      </c>
      <c r="J4580" t="s">
        <v>72</v>
      </c>
    </row>
    <row r="4581" spans="1:10" x14ac:dyDescent="0.25">
      <c r="A4581" t="s">
        <v>3</v>
      </c>
      <c r="B4581" t="s">
        <v>161</v>
      </c>
      <c r="C4581" t="str">
        <f t="shared" si="142"/>
        <v>Anacostia -- Rhode Island Avenue</v>
      </c>
      <c r="D4581" s="1">
        <v>4168</v>
      </c>
      <c r="E4581" t="s">
        <v>4</v>
      </c>
      <c r="F4581" t="s">
        <v>15</v>
      </c>
      <c r="G4581">
        <v>2</v>
      </c>
      <c r="H4581" s="1">
        <f t="shared" si="143"/>
        <v>8336</v>
      </c>
      <c r="I4581" t="s">
        <v>93</v>
      </c>
      <c r="J4581" t="s">
        <v>69</v>
      </c>
    </row>
    <row r="4582" spans="1:10" x14ac:dyDescent="0.25">
      <c r="A4582" t="s">
        <v>3</v>
      </c>
      <c r="B4582" t="s">
        <v>163</v>
      </c>
      <c r="C4582" t="str">
        <f t="shared" si="142"/>
        <v>Anacostia -- Rosslyn</v>
      </c>
      <c r="D4582" s="1">
        <v>1508</v>
      </c>
      <c r="E4582" t="s">
        <v>4</v>
      </c>
      <c r="F4582" t="s">
        <v>23</v>
      </c>
      <c r="G4582">
        <v>2</v>
      </c>
      <c r="H4582" s="1">
        <f t="shared" si="143"/>
        <v>3016</v>
      </c>
      <c r="I4582" t="s">
        <v>93</v>
      </c>
      <c r="J4582" t="s">
        <v>193</v>
      </c>
    </row>
    <row r="4583" spans="1:10" x14ac:dyDescent="0.25">
      <c r="A4583" t="s">
        <v>3</v>
      </c>
      <c r="B4583" t="s">
        <v>168</v>
      </c>
      <c r="C4583" t="str">
        <f t="shared" si="142"/>
        <v>Anacostia -- Southern Avenue</v>
      </c>
      <c r="D4583" s="1">
        <v>2238</v>
      </c>
      <c r="E4583" t="s">
        <v>4</v>
      </c>
      <c r="F4583" t="s">
        <v>4</v>
      </c>
      <c r="G4583">
        <v>1</v>
      </c>
      <c r="H4583" s="1">
        <f t="shared" si="143"/>
        <v>2238</v>
      </c>
      <c r="I4583" t="s">
        <v>93</v>
      </c>
      <c r="J4583" t="s">
        <v>69</v>
      </c>
    </row>
    <row r="4584" spans="1:10" x14ac:dyDescent="0.25">
      <c r="A4584" t="s">
        <v>3</v>
      </c>
      <c r="B4584" t="s">
        <v>60</v>
      </c>
      <c r="C4584" t="str">
        <f t="shared" si="142"/>
        <v>Anacostia -- Takoma</v>
      </c>
      <c r="D4584" s="1">
        <v>940</v>
      </c>
      <c r="E4584" t="s">
        <v>4</v>
      </c>
      <c r="F4584" t="s">
        <v>15</v>
      </c>
      <c r="G4584">
        <v>2</v>
      </c>
      <c r="H4584" s="1">
        <f t="shared" si="143"/>
        <v>1880</v>
      </c>
      <c r="I4584" t="s">
        <v>93</v>
      </c>
      <c r="J4584" t="s">
        <v>195</v>
      </c>
    </row>
    <row r="4585" spans="1:10" x14ac:dyDescent="0.25">
      <c r="A4585" t="s">
        <v>3</v>
      </c>
      <c r="B4585" t="s">
        <v>66</v>
      </c>
      <c r="C4585" t="str">
        <f t="shared" si="142"/>
        <v>Anacostia -- Van Dorn Street</v>
      </c>
      <c r="D4585" s="1">
        <v>520</v>
      </c>
      <c r="E4585" t="s">
        <v>4</v>
      </c>
      <c r="F4585" t="s">
        <v>10</v>
      </c>
      <c r="G4585">
        <v>2</v>
      </c>
      <c r="H4585" s="1">
        <f t="shared" si="143"/>
        <v>1040</v>
      </c>
      <c r="I4585" t="s">
        <v>93</v>
      </c>
      <c r="J4585" t="s">
        <v>72</v>
      </c>
    </row>
    <row r="4586" spans="1:10" x14ac:dyDescent="0.25">
      <c r="A4586" t="s">
        <v>3</v>
      </c>
      <c r="B4586" t="s">
        <v>201</v>
      </c>
      <c r="C4586" t="str">
        <f t="shared" si="142"/>
        <v>Anacostia -- Virginia Square-GMU</v>
      </c>
      <c r="D4586" s="1">
        <v>202</v>
      </c>
      <c r="E4586" t="s">
        <v>4</v>
      </c>
      <c r="F4586" t="s">
        <v>12</v>
      </c>
      <c r="G4586">
        <v>2</v>
      </c>
      <c r="H4586" s="1">
        <f t="shared" si="143"/>
        <v>404</v>
      </c>
      <c r="I4586" t="s">
        <v>93</v>
      </c>
      <c r="J4586" t="s">
        <v>72</v>
      </c>
    </row>
    <row r="4587" spans="1:10" x14ac:dyDescent="0.25">
      <c r="A4587" t="s">
        <v>9</v>
      </c>
      <c r="B4587" t="s">
        <v>3</v>
      </c>
      <c r="C4587" t="str">
        <f t="shared" si="142"/>
        <v>Arlington Cemetery -- Anacostia</v>
      </c>
      <c r="D4587" s="1">
        <v>47</v>
      </c>
      <c r="E4587" t="s">
        <v>10</v>
      </c>
      <c r="F4587" t="s">
        <v>4</v>
      </c>
      <c r="G4587">
        <v>2</v>
      </c>
      <c r="H4587" s="1">
        <f t="shared" si="143"/>
        <v>94</v>
      </c>
      <c r="I4587" t="s">
        <v>93</v>
      </c>
      <c r="J4587" t="s">
        <v>72</v>
      </c>
    </row>
    <row r="4588" spans="1:10" x14ac:dyDescent="0.25">
      <c r="A4588" t="s">
        <v>9</v>
      </c>
      <c r="B4588" t="s">
        <v>11</v>
      </c>
      <c r="C4588" t="str">
        <f t="shared" si="142"/>
        <v>Arlington Cemetery -- Ballston</v>
      </c>
      <c r="D4588" s="1">
        <v>605</v>
      </c>
      <c r="E4588" t="s">
        <v>10</v>
      </c>
      <c r="F4588" t="s">
        <v>12</v>
      </c>
      <c r="G4588">
        <v>2</v>
      </c>
      <c r="H4588" s="1">
        <f t="shared" si="143"/>
        <v>1210</v>
      </c>
      <c r="I4588" t="s">
        <v>93</v>
      </c>
      <c r="J4588" t="s">
        <v>72</v>
      </c>
    </row>
    <row r="4589" spans="1:10" x14ac:dyDescent="0.25">
      <c r="A4589" t="s">
        <v>9</v>
      </c>
      <c r="B4589" t="s">
        <v>17</v>
      </c>
      <c r="C4589" t="str">
        <f t="shared" si="142"/>
        <v>Arlington Cemetery -- Braddock Road</v>
      </c>
      <c r="D4589" s="1">
        <v>349</v>
      </c>
      <c r="E4589" t="s">
        <v>10</v>
      </c>
      <c r="F4589" t="s">
        <v>18</v>
      </c>
      <c r="G4589">
        <v>1</v>
      </c>
      <c r="H4589" s="1">
        <f t="shared" si="143"/>
        <v>349</v>
      </c>
      <c r="I4589" t="s">
        <v>93</v>
      </c>
      <c r="J4589" t="s">
        <v>72</v>
      </c>
    </row>
    <row r="4590" spans="1:10" x14ac:dyDescent="0.25">
      <c r="A4590" t="s">
        <v>9</v>
      </c>
      <c r="B4590" t="s">
        <v>26</v>
      </c>
      <c r="C4590" t="str">
        <f t="shared" si="142"/>
        <v>Arlington Cemetery -- Clarendon</v>
      </c>
      <c r="D4590" s="1">
        <v>249</v>
      </c>
      <c r="E4590" t="s">
        <v>10</v>
      </c>
      <c r="F4590" t="s">
        <v>12</v>
      </c>
      <c r="G4590">
        <v>2</v>
      </c>
      <c r="H4590" s="1">
        <f t="shared" si="143"/>
        <v>498</v>
      </c>
      <c r="I4590" t="s">
        <v>93</v>
      </c>
      <c r="J4590" t="s">
        <v>72</v>
      </c>
    </row>
    <row r="4591" spans="1:10" x14ac:dyDescent="0.25">
      <c r="A4591" t="s">
        <v>9</v>
      </c>
      <c r="B4591" t="s">
        <v>266</v>
      </c>
      <c r="C4591" t="str">
        <f t="shared" si="142"/>
        <v>Arlington Cemetery -- Court House</v>
      </c>
      <c r="D4591" s="1">
        <v>392</v>
      </c>
      <c r="E4591" t="s">
        <v>10</v>
      </c>
      <c r="F4591" t="s">
        <v>12</v>
      </c>
      <c r="G4591">
        <v>2</v>
      </c>
      <c r="H4591" s="1">
        <f t="shared" si="143"/>
        <v>784</v>
      </c>
      <c r="I4591" t="s">
        <v>93</v>
      </c>
      <c r="J4591" t="s">
        <v>72</v>
      </c>
    </row>
    <row r="4592" spans="1:10" x14ac:dyDescent="0.25">
      <c r="A4592" t="s">
        <v>9</v>
      </c>
      <c r="B4592" t="s">
        <v>267</v>
      </c>
      <c r="C4592" t="str">
        <f t="shared" si="142"/>
        <v>Arlington Cemetery -- Crystal City</v>
      </c>
      <c r="D4592" s="1">
        <v>3136</v>
      </c>
      <c r="E4592" t="s">
        <v>10</v>
      </c>
      <c r="F4592" t="s">
        <v>18</v>
      </c>
      <c r="G4592">
        <v>1</v>
      </c>
      <c r="H4592" s="1">
        <f t="shared" si="143"/>
        <v>3136</v>
      </c>
      <c r="I4592" t="s">
        <v>93</v>
      </c>
      <c r="J4592" t="s">
        <v>72</v>
      </c>
    </row>
    <row r="4593" spans="1:10" x14ac:dyDescent="0.25">
      <c r="A4593" t="s">
        <v>9</v>
      </c>
      <c r="B4593" t="s">
        <v>271</v>
      </c>
      <c r="C4593" t="str">
        <f t="shared" si="142"/>
        <v>Arlington Cemetery -- East Falls Church</v>
      </c>
      <c r="D4593" s="1">
        <v>215</v>
      </c>
      <c r="E4593" t="s">
        <v>10</v>
      </c>
      <c r="F4593" t="s">
        <v>12</v>
      </c>
      <c r="G4593">
        <v>2</v>
      </c>
      <c r="H4593" s="1">
        <f t="shared" si="143"/>
        <v>430</v>
      </c>
      <c r="I4593" t="s">
        <v>93</v>
      </c>
      <c r="J4593" t="s">
        <v>72</v>
      </c>
    </row>
    <row r="4594" spans="1:10" x14ac:dyDescent="0.25">
      <c r="A4594" t="s">
        <v>9</v>
      </c>
      <c r="B4594" t="s">
        <v>273</v>
      </c>
      <c r="C4594" t="str">
        <f t="shared" si="142"/>
        <v>Arlington Cemetery -- Eisenhower Avenue</v>
      </c>
      <c r="D4594" s="1">
        <v>170</v>
      </c>
      <c r="E4594" t="s">
        <v>10</v>
      </c>
      <c r="F4594" t="s">
        <v>274</v>
      </c>
      <c r="G4594">
        <v>2</v>
      </c>
      <c r="H4594" s="1">
        <f t="shared" si="143"/>
        <v>340</v>
      </c>
      <c r="I4594" t="s">
        <v>93</v>
      </c>
      <c r="J4594" t="s">
        <v>72</v>
      </c>
    </row>
    <row r="4595" spans="1:10" x14ac:dyDescent="0.25">
      <c r="A4595" t="s">
        <v>9</v>
      </c>
      <c r="B4595" t="s">
        <v>129</v>
      </c>
      <c r="C4595" t="str">
        <f t="shared" si="142"/>
        <v>Arlington Cemetery -- King Street</v>
      </c>
      <c r="D4595" s="1">
        <v>2334</v>
      </c>
      <c r="E4595" t="s">
        <v>10</v>
      </c>
      <c r="F4595" t="s">
        <v>18</v>
      </c>
      <c r="G4595">
        <v>1</v>
      </c>
      <c r="H4595" s="1">
        <f t="shared" si="143"/>
        <v>2334</v>
      </c>
      <c r="I4595" t="s">
        <v>93</v>
      </c>
      <c r="J4595" t="s">
        <v>72</v>
      </c>
    </row>
    <row r="4596" spans="1:10" x14ac:dyDescent="0.25">
      <c r="A4596" t="s">
        <v>9</v>
      </c>
      <c r="B4596" t="s">
        <v>156</v>
      </c>
      <c r="C4596" t="str">
        <f t="shared" si="142"/>
        <v>Arlington Cemetery -- Pentagon</v>
      </c>
      <c r="D4596" s="1">
        <v>3437</v>
      </c>
      <c r="E4596" t="s">
        <v>10</v>
      </c>
      <c r="F4596" t="s">
        <v>18</v>
      </c>
      <c r="G4596">
        <v>1</v>
      </c>
      <c r="H4596" s="1">
        <f t="shared" si="143"/>
        <v>3437</v>
      </c>
      <c r="I4596" t="s">
        <v>93</v>
      </c>
      <c r="J4596" t="s">
        <v>72</v>
      </c>
    </row>
    <row r="4597" spans="1:10" x14ac:dyDescent="0.25">
      <c r="A4597" t="s">
        <v>9</v>
      </c>
      <c r="B4597" t="s">
        <v>157</v>
      </c>
      <c r="C4597" t="str">
        <f t="shared" si="142"/>
        <v>Arlington Cemetery -- Pentagon City</v>
      </c>
      <c r="D4597" s="1">
        <v>4049</v>
      </c>
      <c r="E4597" t="s">
        <v>10</v>
      </c>
      <c r="F4597" t="s">
        <v>18</v>
      </c>
      <c r="G4597">
        <v>1</v>
      </c>
      <c r="H4597" s="1">
        <f t="shared" si="143"/>
        <v>4049</v>
      </c>
      <c r="I4597" t="s">
        <v>93</v>
      </c>
      <c r="J4597" t="s">
        <v>72</v>
      </c>
    </row>
    <row r="4598" spans="1:10" x14ac:dyDescent="0.25">
      <c r="A4598" t="s">
        <v>9</v>
      </c>
      <c r="B4598" t="s">
        <v>160</v>
      </c>
      <c r="C4598" t="str">
        <f t="shared" si="142"/>
        <v>Arlington Cemetery -- Reagan Washington National Airport</v>
      </c>
      <c r="D4598" s="1">
        <v>568</v>
      </c>
      <c r="E4598" t="s">
        <v>10</v>
      </c>
      <c r="F4598" t="s">
        <v>18</v>
      </c>
      <c r="G4598">
        <v>1</v>
      </c>
      <c r="H4598" s="1">
        <f t="shared" si="143"/>
        <v>568</v>
      </c>
      <c r="I4598" t="s">
        <v>93</v>
      </c>
      <c r="J4598" t="s">
        <v>72</v>
      </c>
    </row>
    <row r="4599" spans="1:10" x14ac:dyDescent="0.25">
      <c r="A4599" t="s">
        <v>9</v>
      </c>
      <c r="B4599" t="s">
        <v>163</v>
      </c>
      <c r="C4599" t="str">
        <f t="shared" si="142"/>
        <v>Arlington Cemetery -- Rosslyn</v>
      </c>
      <c r="D4599" s="1">
        <v>2128</v>
      </c>
      <c r="E4599" t="s">
        <v>10</v>
      </c>
      <c r="F4599" t="s">
        <v>23</v>
      </c>
      <c r="G4599">
        <v>1</v>
      </c>
      <c r="H4599" s="1">
        <f t="shared" si="143"/>
        <v>2128</v>
      </c>
      <c r="I4599" t="s">
        <v>93</v>
      </c>
      <c r="J4599" t="s">
        <v>72</v>
      </c>
    </row>
    <row r="4600" spans="1:10" x14ac:dyDescent="0.25">
      <c r="A4600" t="s">
        <v>9</v>
      </c>
      <c r="B4600" t="s">
        <v>168</v>
      </c>
      <c r="C4600" t="str">
        <f t="shared" si="142"/>
        <v>Arlington Cemetery -- Southern Avenue</v>
      </c>
      <c r="D4600" s="1">
        <v>12</v>
      </c>
      <c r="E4600" t="s">
        <v>10</v>
      </c>
      <c r="F4600" t="s">
        <v>4</v>
      </c>
      <c r="G4600">
        <v>2</v>
      </c>
      <c r="H4600" s="1">
        <f t="shared" si="143"/>
        <v>24</v>
      </c>
      <c r="I4600" t="s">
        <v>93</v>
      </c>
      <c r="J4600" t="s">
        <v>72</v>
      </c>
    </row>
    <row r="4601" spans="1:10" x14ac:dyDescent="0.25">
      <c r="A4601" t="s">
        <v>9</v>
      </c>
      <c r="B4601" t="s">
        <v>66</v>
      </c>
      <c r="C4601" t="str">
        <f t="shared" si="142"/>
        <v>Arlington Cemetery -- Van Dorn Street</v>
      </c>
      <c r="D4601" s="1">
        <v>257</v>
      </c>
      <c r="E4601" t="s">
        <v>10</v>
      </c>
      <c r="F4601" t="s">
        <v>10</v>
      </c>
      <c r="G4601">
        <v>1</v>
      </c>
      <c r="H4601" s="1">
        <f t="shared" si="143"/>
        <v>257</v>
      </c>
      <c r="I4601" t="s">
        <v>93</v>
      </c>
      <c r="J4601" t="s">
        <v>72</v>
      </c>
    </row>
    <row r="4602" spans="1:10" x14ac:dyDescent="0.25">
      <c r="A4602" t="s">
        <v>11</v>
      </c>
      <c r="B4602" t="s">
        <v>3</v>
      </c>
      <c r="C4602" t="str">
        <f t="shared" si="142"/>
        <v>Ballston -- Anacostia</v>
      </c>
      <c r="D4602" s="1">
        <v>1647</v>
      </c>
      <c r="E4602" t="s">
        <v>12</v>
      </c>
      <c r="F4602" t="s">
        <v>4</v>
      </c>
      <c r="G4602">
        <v>2</v>
      </c>
      <c r="H4602" s="1">
        <f t="shared" si="143"/>
        <v>3294</v>
      </c>
      <c r="I4602" t="s">
        <v>93</v>
      </c>
      <c r="J4602" t="s">
        <v>72</v>
      </c>
    </row>
    <row r="4603" spans="1:10" x14ac:dyDescent="0.25">
      <c r="A4603" t="s">
        <v>11</v>
      </c>
      <c r="B4603" t="s">
        <v>9</v>
      </c>
      <c r="C4603" t="str">
        <f t="shared" si="142"/>
        <v>Ballston -- Arlington Cemetery</v>
      </c>
      <c r="D4603" s="1">
        <v>735</v>
      </c>
      <c r="E4603" t="s">
        <v>12</v>
      </c>
      <c r="F4603" t="s">
        <v>10</v>
      </c>
      <c r="G4603">
        <v>2</v>
      </c>
      <c r="H4603" s="1">
        <f t="shared" si="143"/>
        <v>1470</v>
      </c>
      <c r="I4603" t="s">
        <v>93</v>
      </c>
      <c r="J4603" t="s">
        <v>72</v>
      </c>
    </row>
    <row r="4604" spans="1:10" x14ac:dyDescent="0.25">
      <c r="A4604" t="s">
        <v>11</v>
      </c>
      <c r="B4604" t="s">
        <v>13</v>
      </c>
      <c r="C4604" t="str">
        <f t="shared" si="142"/>
        <v>Ballston -- Benning Road</v>
      </c>
      <c r="D4604" s="1">
        <v>630</v>
      </c>
      <c r="E4604" t="s">
        <v>12</v>
      </c>
      <c r="F4604" t="s">
        <v>1</v>
      </c>
      <c r="G4604">
        <v>1</v>
      </c>
      <c r="H4604" s="1">
        <f t="shared" si="143"/>
        <v>630</v>
      </c>
      <c r="I4604" t="s">
        <v>93</v>
      </c>
      <c r="J4604" t="s">
        <v>72</v>
      </c>
    </row>
    <row r="4605" spans="1:10" x14ac:dyDescent="0.25">
      <c r="A4605" t="s">
        <v>11</v>
      </c>
      <c r="B4605" t="s">
        <v>17</v>
      </c>
      <c r="C4605" t="str">
        <f t="shared" si="142"/>
        <v>Ballston -- Braddock Road</v>
      </c>
      <c r="D4605" s="1">
        <v>1214</v>
      </c>
      <c r="E4605" t="s">
        <v>12</v>
      </c>
      <c r="F4605" t="s">
        <v>18</v>
      </c>
      <c r="G4605">
        <v>2</v>
      </c>
      <c r="H4605" s="1">
        <f t="shared" si="143"/>
        <v>2428</v>
      </c>
      <c r="I4605" t="s">
        <v>93</v>
      </c>
      <c r="J4605" t="s">
        <v>72</v>
      </c>
    </row>
    <row r="4606" spans="1:10" x14ac:dyDescent="0.25">
      <c r="A4606" t="s">
        <v>11</v>
      </c>
      <c r="B4606" t="s">
        <v>20</v>
      </c>
      <c r="C4606" t="str">
        <f t="shared" si="142"/>
        <v>Ballston -- Brookland</v>
      </c>
      <c r="D4606" s="1">
        <v>1435</v>
      </c>
      <c r="E4606" t="s">
        <v>12</v>
      </c>
      <c r="F4606" t="s">
        <v>15</v>
      </c>
      <c r="G4606">
        <v>2</v>
      </c>
      <c r="H4606" s="1">
        <f t="shared" si="143"/>
        <v>2870</v>
      </c>
      <c r="I4606" t="s">
        <v>93</v>
      </c>
      <c r="J4606" t="s">
        <v>72</v>
      </c>
    </row>
    <row r="4607" spans="1:10" x14ac:dyDescent="0.25">
      <c r="A4607" t="s">
        <v>11</v>
      </c>
      <c r="B4607" t="s">
        <v>21</v>
      </c>
      <c r="C4607" t="str">
        <f t="shared" si="142"/>
        <v>Ballston -- Capitol Heights</v>
      </c>
      <c r="D4607" s="1">
        <v>508</v>
      </c>
      <c r="E4607" t="s">
        <v>12</v>
      </c>
      <c r="F4607" t="s">
        <v>1</v>
      </c>
      <c r="G4607">
        <v>1</v>
      </c>
      <c r="H4607" s="1">
        <f t="shared" si="143"/>
        <v>508</v>
      </c>
      <c r="I4607" t="s">
        <v>93</v>
      </c>
      <c r="J4607" t="s">
        <v>72</v>
      </c>
    </row>
    <row r="4608" spans="1:10" x14ac:dyDescent="0.25">
      <c r="A4608" t="s">
        <v>11</v>
      </c>
      <c r="B4608" t="s">
        <v>26</v>
      </c>
      <c r="C4608" t="str">
        <f t="shared" si="142"/>
        <v>Ballston -- Clarendon</v>
      </c>
      <c r="D4608" s="1">
        <v>8424</v>
      </c>
      <c r="E4608" t="s">
        <v>12</v>
      </c>
      <c r="F4608" t="s">
        <v>12</v>
      </c>
      <c r="G4608">
        <v>1</v>
      </c>
      <c r="H4608" s="1">
        <f t="shared" si="143"/>
        <v>8424</v>
      </c>
      <c r="I4608" t="s">
        <v>93</v>
      </c>
      <c r="J4608" t="s">
        <v>72</v>
      </c>
    </row>
    <row r="4609" spans="1:10" x14ac:dyDescent="0.25">
      <c r="A4609" t="s">
        <v>11</v>
      </c>
      <c r="B4609" t="s">
        <v>265</v>
      </c>
      <c r="C4609" t="str">
        <f t="shared" si="142"/>
        <v>Ballston -- Congress Heights</v>
      </c>
      <c r="D4609" s="1">
        <v>386</v>
      </c>
      <c r="E4609" t="s">
        <v>12</v>
      </c>
      <c r="F4609" t="s">
        <v>4</v>
      </c>
      <c r="G4609">
        <v>2</v>
      </c>
      <c r="H4609" s="1">
        <f t="shared" si="143"/>
        <v>772</v>
      </c>
      <c r="I4609" t="s">
        <v>93</v>
      </c>
      <c r="J4609" t="s">
        <v>72</v>
      </c>
    </row>
    <row r="4610" spans="1:10" x14ac:dyDescent="0.25">
      <c r="A4610" t="s">
        <v>11</v>
      </c>
      <c r="B4610" t="s">
        <v>266</v>
      </c>
      <c r="C4610" t="str">
        <f t="shared" ref="C4610:C4673" si="144">(A4610&amp;" -- "&amp;B4610)</f>
        <v>Ballston -- Court House</v>
      </c>
      <c r="D4610" s="1">
        <v>9699</v>
      </c>
      <c r="E4610" t="s">
        <v>12</v>
      </c>
      <c r="F4610" t="s">
        <v>12</v>
      </c>
      <c r="G4610">
        <v>1</v>
      </c>
      <c r="H4610" s="1">
        <f t="shared" ref="H4610:H4673" si="145">D4610*G4610</f>
        <v>9699</v>
      </c>
      <c r="I4610" t="s">
        <v>93</v>
      </c>
      <c r="J4610" t="s">
        <v>72</v>
      </c>
    </row>
    <row r="4611" spans="1:10" x14ac:dyDescent="0.25">
      <c r="A4611" t="s">
        <v>11</v>
      </c>
      <c r="B4611" t="s">
        <v>267</v>
      </c>
      <c r="C4611" t="str">
        <f t="shared" si="144"/>
        <v>Ballston -- Crystal City</v>
      </c>
      <c r="D4611" s="1">
        <v>3151</v>
      </c>
      <c r="E4611" t="s">
        <v>12</v>
      </c>
      <c r="F4611" t="s">
        <v>18</v>
      </c>
      <c r="G4611">
        <v>2</v>
      </c>
      <c r="H4611" s="1">
        <f t="shared" si="145"/>
        <v>6302</v>
      </c>
      <c r="I4611" t="s">
        <v>93</v>
      </c>
      <c r="J4611" t="s">
        <v>72</v>
      </c>
    </row>
    <row r="4612" spans="1:10" x14ac:dyDescent="0.25">
      <c r="A4612" t="s">
        <v>11</v>
      </c>
      <c r="B4612" t="s">
        <v>268</v>
      </c>
      <c r="C4612" t="str">
        <f t="shared" si="144"/>
        <v>Ballston -- Deanwood</v>
      </c>
      <c r="D4612" s="1">
        <v>492</v>
      </c>
      <c r="E4612" t="s">
        <v>12</v>
      </c>
      <c r="F4612" t="s">
        <v>25</v>
      </c>
      <c r="G4612">
        <v>1</v>
      </c>
      <c r="H4612" s="1">
        <f t="shared" si="145"/>
        <v>492</v>
      </c>
      <c r="I4612" t="s">
        <v>93</v>
      </c>
      <c r="J4612" t="s">
        <v>72</v>
      </c>
    </row>
    <row r="4613" spans="1:10" x14ac:dyDescent="0.25">
      <c r="A4613" t="s">
        <v>11</v>
      </c>
      <c r="B4613" t="s">
        <v>271</v>
      </c>
      <c r="C4613" t="str">
        <f t="shared" si="144"/>
        <v>Ballston -- East Falls Church</v>
      </c>
      <c r="D4613" s="1">
        <v>3369</v>
      </c>
      <c r="E4613" t="s">
        <v>12</v>
      </c>
      <c r="F4613" t="s">
        <v>12</v>
      </c>
      <c r="G4613">
        <v>1</v>
      </c>
      <c r="H4613" s="1">
        <f t="shared" si="145"/>
        <v>3369</v>
      </c>
      <c r="I4613" t="s">
        <v>93</v>
      </c>
      <c r="J4613" t="s">
        <v>72</v>
      </c>
    </row>
    <row r="4614" spans="1:10" x14ac:dyDescent="0.25">
      <c r="A4614" t="s">
        <v>11</v>
      </c>
      <c r="B4614" t="s">
        <v>273</v>
      </c>
      <c r="C4614" t="str">
        <f t="shared" si="144"/>
        <v>Ballston -- Eisenhower Avenue</v>
      </c>
      <c r="D4614" s="1">
        <v>206</v>
      </c>
      <c r="E4614" t="s">
        <v>12</v>
      </c>
      <c r="F4614" t="s">
        <v>274</v>
      </c>
      <c r="G4614">
        <v>2</v>
      </c>
      <c r="H4614" s="1">
        <f t="shared" si="145"/>
        <v>412</v>
      </c>
      <c r="I4614" t="s">
        <v>93</v>
      </c>
      <c r="J4614" t="s">
        <v>72</v>
      </c>
    </row>
    <row r="4615" spans="1:10" x14ac:dyDescent="0.25">
      <c r="A4615" t="s">
        <v>11</v>
      </c>
      <c r="B4615" t="s">
        <v>116</v>
      </c>
      <c r="C4615" t="str">
        <f t="shared" si="144"/>
        <v>Ballston -- Fort Totten</v>
      </c>
      <c r="D4615" s="1">
        <v>1121</v>
      </c>
      <c r="E4615" t="s">
        <v>12</v>
      </c>
      <c r="F4615" t="s">
        <v>117</v>
      </c>
      <c r="G4615">
        <v>2</v>
      </c>
      <c r="H4615" s="1">
        <f t="shared" si="145"/>
        <v>2242</v>
      </c>
      <c r="I4615" t="s">
        <v>93</v>
      </c>
      <c r="J4615" t="s">
        <v>72</v>
      </c>
    </row>
    <row r="4616" spans="1:10" x14ac:dyDescent="0.25">
      <c r="A4616" t="s">
        <v>11</v>
      </c>
      <c r="B4616" t="s">
        <v>119</v>
      </c>
      <c r="C4616" t="str">
        <f t="shared" si="144"/>
        <v>Ballston -- Friendship Heights</v>
      </c>
      <c r="D4616" s="1">
        <v>1119</v>
      </c>
      <c r="E4616" t="s">
        <v>12</v>
      </c>
      <c r="F4616" t="s">
        <v>15</v>
      </c>
      <c r="G4616">
        <v>2</v>
      </c>
      <c r="H4616" s="1">
        <f t="shared" si="145"/>
        <v>2238</v>
      </c>
      <c r="I4616" t="s">
        <v>93</v>
      </c>
      <c r="J4616" t="s">
        <v>72</v>
      </c>
    </row>
    <row r="4617" spans="1:10" x14ac:dyDescent="0.25">
      <c r="A4617" t="s">
        <v>11</v>
      </c>
      <c r="B4617" t="s">
        <v>129</v>
      </c>
      <c r="C4617" t="str">
        <f t="shared" si="144"/>
        <v>Ballston -- King Street</v>
      </c>
      <c r="D4617" s="1">
        <v>2758</v>
      </c>
      <c r="E4617" t="s">
        <v>12</v>
      </c>
      <c r="F4617" t="s">
        <v>18</v>
      </c>
      <c r="G4617">
        <v>2</v>
      </c>
      <c r="H4617" s="1">
        <f t="shared" si="145"/>
        <v>5516</v>
      </c>
      <c r="I4617" t="s">
        <v>93</v>
      </c>
      <c r="J4617" t="s">
        <v>72</v>
      </c>
    </row>
    <row r="4618" spans="1:10" x14ac:dyDescent="0.25">
      <c r="A4618" t="s">
        <v>11</v>
      </c>
      <c r="B4618" t="s">
        <v>185</v>
      </c>
      <c r="C4618" t="str">
        <f t="shared" si="144"/>
        <v>Ballston -- Minnesota Avenue</v>
      </c>
      <c r="D4618" s="1">
        <v>904</v>
      </c>
      <c r="E4618" t="s">
        <v>12</v>
      </c>
      <c r="F4618" t="s">
        <v>25</v>
      </c>
      <c r="G4618">
        <v>1</v>
      </c>
      <c r="H4618" s="1">
        <f t="shared" si="145"/>
        <v>904</v>
      </c>
      <c r="I4618" t="s">
        <v>93</v>
      </c>
      <c r="J4618" t="s">
        <v>72</v>
      </c>
    </row>
    <row r="4619" spans="1:10" x14ac:dyDescent="0.25">
      <c r="A4619" t="s">
        <v>11</v>
      </c>
      <c r="B4619" t="s">
        <v>156</v>
      </c>
      <c r="C4619" t="str">
        <f t="shared" si="144"/>
        <v>Ballston -- Pentagon</v>
      </c>
      <c r="D4619" s="1">
        <v>3237</v>
      </c>
      <c r="E4619" t="s">
        <v>12</v>
      </c>
      <c r="F4619" t="s">
        <v>18</v>
      </c>
      <c r="G4619">
        <v>2</v>
      </c>
      <c r="H4619" s="1">
        <f t="shared" si="145"/>
        <v>6474</v>
      </c>
      <c r="I4619" t="s">
        <v>93</v>
      </c>
      <c r="J4619" t="s">
        <v>72</v>
      </c>
    </row>
    <row r="4620" spans="1:10" x14ac:dyDescent="0.25">
      <c r="A4620" t="s">
        <v>11</v>
      </c>
      <c r="B4620" t="s">
        <v>157</v>
      </c>
      <c r="C4620" t="str">
        <f t="shared" si="144"/>
        <v>Ballston -- Pentagon City</v>
      </c>
      <c r="D4620" s="1">
        <v>3627</v>
      </c>
      <c r="E4620" t="s">
        <v>12</v>
      </c>
      <c r="F4620" t="s">
        <v>18</v>
      </c>
      <c r="G4620">
        <v>2</v>
      </c>
      <c r="H4620" s="1">
        <f t="shared" si="145"/>
        <v>7254</v>
      </c>
      <c r="I4620" t="s">
        <v>93</v>
      </c>
      <c r="J4620" t="s">
        <v>72</v>
      </c>
    </row>
    <row r="4621" spans="1:10" x14ac:dyDescent="0.25">
      <c r="A4621" t="s">
        <v>11</v>
      </c>
      <c r="B4621" t="s">
        <v>160</v>
      </c>
      <c r="C4621" t="str">
        <f t="shared" si="144"/>
        <v>Ballston -- Reagan Washington National Airport</v>
      </c>
      <c r="D4621" s="1">
        <v>2972</v>
      </c>
      <c r="E4621" t="s">
        <v>12</v>
      </c>
      <c r="F4621" t="s">
        <v>18</v>
      </c>
      <c r="G4621">
        <v>2</v>
      </c>
      <c r="H4621" s="1">
        <f t="shared" si="145"/>
        <v>5944</v>
      </c>
      <c r="I4621" t="s">
        <v>93</v>
      </c>
      <c r="J4621" t="s">
        <v>72</v>
      </c>
    </row>
    <row r="4622" spans="1:10" x14ac:dyDescent="0.25">
      <c r="A4622" t="s">
        <v>11</v>
      </c>
      <c r="B4622" t="s">
        <v>161</v>
      </c>
      <c r="C4622" t="str">
        <f t="shared" si="144"/>
        <v>Ballston -- Rhode Island Avenue</v>
      </c>
      <c r="D4622" s="1">
        <v>930</v>
      </c>
      <c r="E4622" t="s">
        <v>12</v>
      </c>
      <c r="F4622" t="s">
        <v>15</v>
      </c>
      <c r="G4622">
        <v>2</v>
      </c>
      <c r="H4622" s="1">
        <f t="shared" si="145"/>
        <v>1860</v>
      </c>
      <c r="I4622" t="s">
        <v>93</v>
      </c>
      <c r="J4622" t="s">
        <v>72</v>
      </c>
    </row>
    <row r="4623" spans="1:10" x14ac:dyDescent="0.25">
      <c r="A4623" t="s">
        <v>11</v>
      </c>
      <c r="B4623" t="s">
        <v>163</v>
      </c>
      <c r="C4623" t="str">
        <f t="shared" si="144"/>
        <v>Ballston -- Rosslyn</v>
      </c>
      <c r="D4623" s="1">
        <v>13220</v>
      </c>
      <c r="E4623" t="s">
        <v>12</v>
      </c>
      <c r="F4623" t="s">
        <v>23</v>
      </c>
      <c r="G4623">
        <v>1</v>
      </c>
      <c r="H4623" s="1">
        <f t="shared" si="145"/>
        <v>13220</v>
      </c>
      <c r="I4623" t="s">
        <v>93</v>
      </c>
      <c r="J4623" t="s">
        <v>72</v>
      </c>
    </row>
    <row r="4624" spans="1:10" x14ac:dyDescent="0.25">
      <c r="A4624" t="s">
        <v>11</v>
      </c>
      <c r="B4624" t="s">
        <v>168</v>
      </c>
      <c r="C4624" t="str">
        <f t="shared" si="144"/>
        <v>Ballston -- Southern Avenue</v>
      </c>
      <c r="D4624" s="1">
        <v>1369</v>
      </c>
      <c r="E4624" t="s">
        <v>12</v>
      </c>
      <c r="F4624" t="s">
        <v>4</v>
      </c>
      <c r="G4624">
        <v>2</v>
      </c>
      <c r="H4624" s="1">
        <f t="shared" si="145"/>
        <v>2738</v>
      </c>
      <c r="I4624" t="s">
        <v>93</v>
      </c>
      <c r="J4624" t="s">
        <v>72</v>
      </c>
    </row>
    <row r="4625" spans="1:10" x14ac:dyDescent="0.25">
      <c r="A4625" t="s">
        <v>11</v>
      </c>
      <c r="B4625" t="s">
        <v>60</v>
      </c>
      <c r="C4625" t="str">
        <f t="shared" si="144"/>
        <v>Ballston -- Takoma</v>
      </c>
      <c r="D4625" s="1">
        <v>934</v>
      </c>
      <c r="E4625" t="s">
        <v>12</v>
      </c>
      <c r="F4625" t="s">
        <v>15</v>
      </c>
      <c r="G4625">
        <v>2</v>
      </c>
      <c r="H4625" s="1">
        <f t="shared" si="145"/>
        <v>1868</v>
      </c>
      <c r="I4625" t="s">
        <v>93</v>
      </c>
      <c r="J4625" t="s">
        <v>72</v>
      </c>
    </row>
    <row r="4626" spans="1:10" x14ac:dyDescent="0.25">
      <c r="A4626" t="s">
        <v>11</v>
      </c>
      <c r="B4626" t="s">
        <v>66</v>
      </c>
      <c r="C4626" t="str">
        <f t="shared" si="144"/>
        <v>Ballston -- Van Dorn Street</v>
      </c>
      <c r="D4626" s="1">
        <v>890</v>
      </c>
      <c r="E4626" t="s">
        <v>12</v>
      </c>
      <c r="F4626" t="s">
        <v>10</v>
      </c>
      <c r="G4626">
        <v>2</v>
      </c>
      <c r="H4626" s="1">
        <f t="shared" si="145"/>
        <v>1780</v>
      </c>
      <c r="I4626" t="s">
        <v>93</v>
      </c>
      <c r="J4626" t="s">
        <v>72</v>
      </c>
    </row>
    <row r="4627" spans="1:10" x14ac:dyDescent="0.25">
      <c r="A4627" t="s">
        <v>11</v>
      </c>
      <c r="B4627" t="s">
        <v>201</v>
      </c>
      <c r="C4627" t="str">
        <f t="shared" si="144"/>
        <v>Ballston -- Virginia Square-GMU</v>
      </c>
      <c r="D4627" s="1">
        <v>956</v>
      </c>
      <c r="E4627" t="s">
        <v>12</v>
      </c>
      <c r="F4627" t="s">
        <v>12</v>
      </c>
      <c r="G4627">
        <v>1</v>
      </c>
      <c r="H4627" s="1">
        <f t="shared" si="145"/>
        <v>956</v>
      </c>
      <c r="I4627" t="s">
        <v>93</v>
      </c>
      <c r="J4627" t="s">
        <v>72</v>
      </c>
    </row>
    <row r="4628" spans="1:10" x14ac:dyDescent="0.25">
      <c r="A4628" t="s">
        <v>13</v>
      </c>
      <c r="B4628" t="s">
        <v>3</v>
      </c>
      <c r="C4628" t="str">
        <f t="shared" si="144"/>
        <v>Benning Road -- Anacostia</v>
      </c>
      <c r="D4628" s="1">
        <v>1416</v>
      </c>
      <c r="E4628" t="s">
        <v>1</v>
      </c>
      <c r="F4628" t="s">
        <v>4</v>
      </c>
      <c r="G4628">
        <v>2</v>
      </c>
      <c r="H4628" s="1">
        <f t="shared" si="145"/>
        <v>2832</v>
      </c>
      <c r="I4628" t="s">
        <v>93</v>
      </c>
      <c r="J4628" t="s">
        <v>69</v>
      </c>
    </row>
    <row r="4629" spans="1:10" x14ac:dyDescent="0.25">
      <c r="A4629" t="s">
        <v>13</v>
      </c>
      <c r="B4629" t="s">
        <v>11</v>
      </c>
      <c r="C4629" t="str">
        <f t="shared" si="144"/>
        <v>Benning Road -- Ballston</v>
      </c>
      <c r="D4629" s="1">
        <v>754</v>
      </c>
      <c r="E4629" t="s">
        <v>1</v>
      </c>
      <c r="F4629" t="s">
        <v>12</v>
      </c>
      <c r="G4629">
        <v>1</v>
      </c>
      <c r="H4629" s="1">
        <f t="shared" si="145"/>
        <v>754</v>
      </c>
      <c r="I4629" t="s">
        <v>93</v>
      </c>
      <c r="J4629" t="s">
        <v>193</v>
      </c>
    </row>
    <row r="4630" spans="1:10" x14ac:dyDescent="0.25">
      <c r="A4630" t="s">
        <v>13</v>
      </c>
      <c r="B4630" t="s">
        <v>17</v>
      </c>
      <c r="C4630" t="str">
        <f t="shared" si="144"/>
        <v>Benning Road -- Braddock Road</v>
      </c>
      <c r="D4630" s="1">
        <v>356</v>
      </c>
      <c r="E4630" t="s">
        <v>1</v>
      </c>
      <c r="F4630" t="s">
        <v>18</v>
      </c>
      <c r="G4630">
        <v>1</v>
      </c>
      <c r="H4630" s="1">
        <f t="shared" si="145"/>
        <v>356</v>
      </c>
      <c r="I4630" t="s">
        <v>93</v>
      </c>
      <c r="J4630" t="s">
        <v>193</v>
      </c>
    </row>
    <row r="4631" spans="1:10" x14ac:dyDescent="0.25">
      <c r="A4631" t="s">
        <v>13</v>
      </c>
      <c r="B4631" t="s">
        <v>20</v>
      </c>
      <c r="C4631" t="str">
        <f t="shared" si="144"/>
        <v>Benning Road -- Brookland</v>
      </c>
      <c r="D4631" s="1">
        <v>1598</v>
      </c>
      <c r="E4631" t="s">
        <v>1</v>
      </c>
      <c r="F4631" t="s">
        <v>15</v>
      </c>
      <c r="G4631">
        <v>2</v>
      </c>
      <c r="H4631" s="1">
        <f t="shared" si="145"/>
        <v>3196</v>
      </c>
      <c r="I4631" t="s">
        <v>93</v>
      </c>
      <c r="J4631" t="s">
        <v>69</v>
      </c>
    </row>
    <row r="4632" spans="1:10" x14ac:dyDescent="0.25">
      <c r="A4632" t="s">
        <v>13</v>
      </c>
      <c r="B4632" t="s">
        <v>21</v>
      </c>
      <c r="C4632" t="str">
        <f t="shared" si="144"/>
        <v>Benning Road -- Capitol Heights</v>
      </c>
      <c r="D4632" s="1">
        <v>570</v>
      </c>
      <c r="E4632" t="s">
        <v>1</v>
      </c>
      <c r="F4632" t="s">
        <v>1</v>
      </c>
      <c r="G4632">
        <v>1</v>
      </c>
      <c r="H4632" s="1">
        <f t="shared" si="145"/>
        <v>570</v>
      </c>
      <c r="I4632" t="s">
        <v>93</v>
      </c>
      <c r="J4632" t="s">
        <v>195</v>
      </c>
    </row>
    <row r="4633" spans="1:10" x14ac:dyDescent="0.25">
      <c r="A4633" t="s">
        <v>13</v>
      </c>
      <c r="B4633" t="s">
        <v>26</v>
      </c>
      <c r="C4633" t="str">
        <f t="shared" si="144"/>
        <v>Benning Road -- Clarendon</v>
      </c>
      <c r="D4633" s="1">
        <v>169</v>
      </c>
      <c r="E4633" t="s">
        <v>1</v>
      </c>
      <c r="F4633" t="s">
        <v>12</v>
      </c>
      <c r="G4633">
        <v>1</v>
      </c>
      <c r="H4633" s="1">
        <f t="shared" si="145"/>
        <v>169</v>
      </c>
      <c r="I4633" t="s">
        <v>93</v>
      </c>
      <c r="J4633" t="s">
        <v>72</v>
      </c>
    </row>
    <row r="4634" spans="1:10" x14ac:dyDescent="0.25">
      <c r="A4634" t="s">
        <v>13</v>
      </c>
      <c r="B4634" t="s">
        <v>265</v>
      </c>
      <c r="C4634" t="str">
        <f t="shared" si="144"/>
        <v>Benning Road -- Congress Heights</v>
      </c>
      <c r="D4634" s="1">
        <v>271</v>
      </c>
      <c r="E4634" t="s">
        <v>1</v>
      </c>
      <c r="F4634" t="s">
        <v>4</v>
      </c>
      <c r="G4634">
        <v>2</v>
      </c>
      <c r="H4634" s="1">
        <f t="shared" si="145"/>
        <v>542</v>
      </c>
      <c r="I4634" t="s">
        <v>93</v>
      </c>
      <c r="J4634" t="s">
        <v>77</v>
      </c>
    </row>
    <row r="4635" spans="1:10" x14ac:dyDescent="0.25">
      <c r="A4635" t="s">
        <v>13</v>
      </c>
      <c r="B4635" t="s">
        <v>266</v>
      </c>
      <c r="C4635" t="str">
        <f t="shared" si="144"/>
        <v>Benning Road -- Court House</v>
      </c>
      <c r="D4635" s="1">
        <v>193</v>
      </c>
      <c r="E4635" t="s">
        <v>1</v>
      </c>
      <c r="F4635" t="s">
        <v>12</v>
      </c>
      <c r="G4635">
        <v>1</v>
      </c>
      <c r="H4635" s="1">
        <f t="shared" si="145"/>
        <v>193</v>
      </c>
      <c r="I4635" t="s">
        <v>93</v>
      </c>
      <c r="J4635" t="s">
        <v>193</v>
      </c>
    </row>
    <row r="4636" spans="1:10" x14ac:dyDescent="0.25">
      <c r="A4636" t="s">
        <v>13</v>
      </c>
      <c r="B4636" t="s">
        <v>267</v>
      </c>
      <c r="C4636" t="str">
        <f t="shared" si="144"/>
        <v>Benning Road -- Crystal City</v>
      </c>
      <c r="D4636" s="1">
        <v>700</v>
      </c>
      <c r="E4636" t="s">
        <v>1</v>
      </c>
      <c r="F4636" t="s">
        <v>18</v>
      </c>
      <c r="G4636">
        <v>1</v>
      </c>
      <c r="H4636" s="1">
        <f t="shared" si="145"/>
        <v>700</v>
      </c>
      <c r="I4636" t="s">
        <v>93</v>
      </c>
      <c r="J4636" t="s">
        <v>193</v>
      </c>
    </row>
    <row r="4637" spans="1:10" x14ac:dyDescent="0.25">
      <c r="A4637" t="s">
        <v>13</v>
      </c>
      <c r="B4637" t="s">
        <v>268</v>
      </c>
      <c r="C4637" t="str">
        <f t="shared" si="144"/>
        <v>Benning Road -- Deanwood</v>
      </c>
      <c r="D4637" s="1">
        <v>179</v>
      </c>
      <c r="E4637" t="s">
        <v>1</v>
      </c>
      <c r="F4637" t="s">
        <v>25</v>
      </c>
      <c r="G4637">
        <v>2</v>
      </c>
      <c r="H4637" s="1">
        <f t="shared" si="145"/>
        <v>358</v>
      </c>
      <c r="I4637" t="s">
        <v>93</v>
      </c>
      <c r="J4637" t="s">
        <v>195</v>
      </c>
    </row>
    <row r="4638" spans="1:10" x14ac:dyDescent="0.25">
      <c r="A4638" t="s">
        <v>13</v>
      </c>
      <c r="B4638" t="s">
        <v>271</v>
      </c>
      <c r="C4638" t="str">
        <f t="shared" si="144"/>
        <v>Benning Road -- East Falls Church</v>
      </c>
      <c r="D4638" s="1">
        <v>64</v>
      </c>
      <c r="E4638" t="s">
        <v>1</v>
      </c>
      <c r="F4638" t="s">
        <v>12</v>
      </c>
      <c r="G4638">
        <v>1</v>
      </c>
      <c r="H4638" s="1">
        <f t="shared" si="145"/>
        <v>64</v>
      </c>
      <c r="I4638" t="s">
        <v>93</v>
      </c>
      <c r="J4638" t="s">
        <v>193</v>
      </c>
    </row>
    <row r="4639" spans="1:10" x14ac:dyDescent="0.25">
      <c r="A4639" t="s">
        <v>13</v>
      </c>
      <c r="B4639" t="s">
        <v>273</v>
      </c>
      <c r="C4639" t="str">
        <f t="shared" si="144"/>
        <v>Benning Road -- Eisenhower Avenue</v>
      </c>
      <c r="D4639" s="1">
        <v>114</v>
      </c>
      <c r="E4639" t="s">
        <v>1</v>
      </c>
      <c r="F4639" t="s">
        <v>274</v>
      </c>
      <c r="G4639">
        <v>2</v>
      </c>
      <c r="H4639" s="1">
        <f t="shared" si="145"/>
        <v>228</v>
      </c>
      <c r="I4639" t="s">
        <v>93</v>
      </c>
      <c r="J4639" t="s">
        <v>72</v>
      </c>
    </row>
    <row r="4640" spans="1:10" x14ac:dyDescent="0.25">
      <c r="A4640" t="s">
        <v>13</v>
      </c>
      <c r="B4640" t="s">
        <v>116</v>
      </c>
      <c r="C4640" t="str">
        <f t="shared" si="144"/>
        <v>Benning Road -- Fort Totten</v>
      </c>
      <c r="D4640" s="1">
        <v>1310</v>
      </c>
      <c r="E4640" t="s">
        <v>1</v>
      </c>
      <c r="F4640" t="s">
        <v>117</v>
      </c>
      <c r="G4640">
        <v>2</v>
      </c>
      <c r="H4640" s="1">
        <f t="shared" si="145"/>
        <v>2620</v>
      </c>
      <c r="I4640" t="s">
        <v>93</v>
      </c>
      <c r="J4640" t="s">
        <v>196</v>
      </c>
    </row>
    <row r="4641" spans="1:10" x14ac:dyDescent="0.25">
      <c r="A4641" t="s">
        <v>13</v>
      </c>
      <c r="B4641" t="s">
        <v>119</v>
      </c>
      <c r="C4641" t="str">
        <f t="shared" si="144"/>
        <v>Benning Road -- Friendship Heights</v>
      </c>
      <c r="D4641" s="1">
        <v>733</v>
      </c>
      <c r="E4641" t="s">
        <v>1</v>
      </c>
      <c r="F4641" t="s">
        <v>15</v>
      </c>
      <c r="G4641">
        <v>2</v>
      </c>
      <c r="H4641" s="1">
        <f t="shared" si="145"/>
        <v>1466</v>
      </c>
      <c r="I4641" t="s">
        <v>93</v>
      </c>
      <c r="J4641" t="s">
        <v>77</v>
      </c>
    </row>
    <row r="4642" spans="1:10" x14ac:dyDescent="0.25">
      <c r="A4642" t="s">
        <v>13</v>
      </c>
      <c r="B4642" t="s">
        <v>129</v>
      </c>
      <c r="C4642" t="str">
        <f t="shared" si="144"/>
        <v>Benning Road -- King Street</v>
      </c>
      <c r="D4642" s="1">
        <v>643</v>
      </c>
      <c r="E4642" t="s">
        <v>1</v>
      </c>
      <c r="F4642" t="s">
        <v>18</v>
      </c>
      <c r="G4642">
        <v>1</v>
      </c>
      <c r="H4642" s="1">
        <f t="shared" si="145"/>
        <v>643</v>
      </c>
      <c r="I4642" t="s">
        <v>93</v>
      </c>
      <c r="J4642" t="s">
        <v>72</v>
      </c>
    </row>
    <row r="4643" spans="1:10" x14ac:dyDescent="0.25">
      <c r="A4643" t="s">
        <v>13</v>
      </c>
      <c r="B4643" t="s">
        <v>185</v>
      </c>
      <c r="C4643" t="str">
        <f t="shared" si="144"/>
        <v>Benning Road -- Minnesota Avenue</v>
      </c>
      <c r="D4643" s="1">
        <v>312</v>
      </c>
      <c r="E4643" t="s">
        <v>1</v>
      </c>
      <c r="F4643" t="s">
        <v>25</v>
      </c>
      <c r="G4643">
        <v>2</v>
      </c>
      <c r="H4643" s="1">
        <f t="shared" si="145"/>
        <v>624</v>
      </c>
      <c r="I4643" t="s">
        <v>93</v>
      </c>
      <c r="J4643" t="s">
        <v>195</v>
      </c>
    </row>
    <row r="4644" spans="1:10" x14ac:dyDescent="0.25">
      <c r="A4644" t="s">
        <v>13</v>
      </c>
      <c r="B4644" t="s">
        <v>156</v>
      </c>
      <c r="C4644" t="str">
        <f t="shared" si="144"/>
        <v>Benning Road -- Pentagon</v>
      </c>
      <c r="D4644" s="1">
        <v>849</v>
      </c>
      <c r="E4644" t="s">
        <v>1</v>
      </c>
      <c r="F4644" t="s">
        <v>18</v>
      </c>
      <c r="G4644">
        <v>1</v>
      </c>
      <c r="H4644" s="1">
        <f t="shared" si="145"/>
        <v>849</v>
      </c>
      <c r="I4644" t="s">
        <v>93</v>
      </c>
      <c r="J4644" t="s">
        <v>193</v>
      </c>
    </row>
    <row r="4645" spans="1:10" x14ac:dyDescent="0.25">
      <c r="A4645" t="s">
        <v>13</v>
      </c>
      <c r="B4645" t="s">
        <v>157</v>
      </c>
      <c r="C4645" t="str">
        <f t="shared" si="144"/>
        <v>Benning Road -- Pentagon City</v>
      </c>
      <c r="D4645" s="1">
        <v>1414</v>
      </c>
      <c r="E4645" t="s">
        <v>1</v>
      </c>
      <c r="F4645" t="s">
        <v>18</v>
      </c>
      <c r="G4645">
        <v>1</v>
      </c>
      <c r="H4645" s="1">
        <f t="shared" si="145"/>
        <v>1414</v>
      </c>
      <c r="I4645" t="s">
        <v>93</v>
      </c>
      <c r="J4645" t="s">
        <v>72</v>
      </c>
    </row>
    <row r="4646" spans="1:10" x14ac:dyDescent="0.25">
      <c r="A4646" t="s">
        <v>13</v>
      </c>
      <c r="B4646" t="s">
        <v>160</v>
      </c>
      <c r="C4646" t="str">
        <f t="shared" si="144"/>
        <v>Benning Road -- Reagan Washington National Airport</v>
      </c>
      <c r="D4646" s="1">
        <v>390</v>
      </c>
      <c r="E4646" t="s">
        <v>1</v>
      </c>
      <c r="F4646" t="s">
        <v>18</v>
      </c>
      <c r="G4646">
        <v>1</v>
      </c>
      <c r="H4646" s="1">
        <f t="shared" si="145"/>
        <v>390</v>
      </c>
      <c r="I4646" t="s">
        <v>93</v>
      </c>
      <c r="J4646" t="s">
        <v>193</v>
      </c>
    </row>
    <row r="4647" spans="1:10" x14ac:dyDescent="0.25">
      <c r="A4647" t="s">
        <v>13</v>
      </c>
      <c r="B4647" t="s">
        <v>161</v>
      </c>
      <c r="C4647" t="str">
        <f t="shared" si="144"/>
        <v>Benning Road -- Rhode Island Avenue</v>
      </c>
      <c r="D4647" s="1">
        <v>1583</v>
      </c>
      <c r="E4647" t="s">
        <v>1</v>
      </c>
      <c r="F4647" t="s">
        <v>15</v>
      </c>
      <c r="G4647">
        <v>2</v>
      </c>
      <c r="H4647" s="1">
        <f t="shared" si="145"/>
        <v>3166</v>
      </c>
      <c r="I4647" t="s">
        <v>93</v>
      </c>
      <c r="J4647" t="s">
        <v>69</v>
      </c>
    </row>
    <row r="4648" spans="1:10" x14ac:dyDescent="0.25">
      <c r="A4648" t="s">
        <v>13</v>
      </c>
      <c r="B4648" t="s">
        <v>163</v>
      </c>
      <c r="C4648" t="str">
        <f t="shared" si="144"/>
        <v>Benning Road -- Rosslyn</v>
      </c>
      <c r="D4648" s="1">
        <v>908</v>
      </c>
      <c r="E4648" t="s">
        <v>1</v>
      </c>
      <c r="F4648" t="s">
        <v>23</v>
      </c>
      <c r="G4648">
        <v>1</v>
      </c>
      <c r="H4648" s="1">
        <f t="shared" si="145"/>
        <v>908</v>
      </c>
      <c r="I4648" t="s">
        <v>93</v>
      </c>
      <c r="J4648" t="s">
        <v>72</v>
      </c>
    </row>
    <row r="4649" spans="1:10" x14ac:dyDescent="0.25">
      <c r="A4649" t="s">
        <v>13</v>
      </c>
      <c r="B4649" t="s">
        <v>168</v>
      </c>
      <c r="C4649" t="str">
        <f t="shared" si="144"/>
        <v>Benning Road -- Southern Avenue</v>
      </c>
      <c r="D4649" s="1">
        <v>569</v>
      </c>
      <c r="E4649" t="s">
        <v>1</v>
      </c>
      <c r="F4649" t="s">
        <v>4</v>
      </c>
      <c r="G4649">
        <v>2</v>
      </c>
      <c r="H4649" s="1">
        <f t="shared" si="145"/>
        <v>1138</v>
      </c>
      <c r="I4649" t="s">
        <v>93</v>
      </c>
      <c r="J4649" t="s">
        <v>69</v>
      </c>
    </row>
    <row r="4650" spans="1:10" x14ac:dyDescent="0.25">
      <c r="A4650" t="s">
        <v>13</v>
      </c>
      <c r="B4650" t="s">
        <v>60</v>
      </c>
      <c r="C4650" t="str">
        <f t="shared" si="144"/>
        <v>Benning Road -- Takoma</v>
      </c>
      <c r="D4650" s="1">
        <v>406</v>
      </c>
      <c r="E4650" t="s">
        <v>1</v>
      </c>
      <c r="F4650" t="s">
        <v>15</v>
      </c>
      <c r="G4650">
        <v>2</v>
      </c>
      <c r="H4650" s="1">
        <f t="shared" si="145"/>
        <v>812</v>
      </c>
      <c r="I4650" t="s">
        <v>93</v>
      </c>
      <c r="J4650" t="s">
        <v>69</v>
      </c>
    </row>
    <row r="4651" spans="1:10" x14ac:dyDescent="0.25">
      <c r="A4651" t="s">
        <v>13</v>
      </c>
      <c r="B4651" t="s">
        <v>66</v>
      </c>
      <c r="C4651" t="str">
        <f t="shared" si="144"/>
        <v>Benning Road -- Van Dorn Street</v>
      </c>
      <c r="D4651" s="1">
        <v>211</v>
      </c>
      <c r="E4651" t="s">
        <v>1</v>
      </c>
      <c r="F4651" t="s">
        <v>10</v>
      </c>
      <c r="G4651">
        <v>1</v>
      </c>
      <c r="H4651" s="1">
        <f t="shared" si="145"/>
        <v>211</v>
      </c>
      <c r="I4651" t="s">
        <v>93</v>
      </c>
      <c r="J4651" t="s">
        <v>72</v>
      </c>
    </row>
    <row r="4652" spans="1:10" x14ac:dyDescent="0.25">
      <c r="A4652" t="s">
        <v>13</v>
      </c>
      <c r="B4652" t="s">
        <v>201</v>
      </c>
      <c r="C4652" t="str">
        <f t="shared" si="144"/>
        <v>Benning Road -- Virginia Square-GMU</v>
      </c>
      <c r="D4652" s="1">
        <v>183</v>
      </c>
      <c r="E4652" t="s">
        <v>1</v>
      </c>
      <c r="F4652" t="s">
        <v>12</v>
      </c>
      <c r="G4652">
        <v>1</v>
      </c>
      <c r="H4652" s="1">
        <f t="shared" si="145"/>
        <v>183</v>
      </c>
      <c r="I4652" t="s">
        <v>93</v>
      </c>
      <c r="J4652" t="s">
        <v>193</v>
      </c>
    </row>
    <row r="4653" spans="1:10" x14ac:dyDescent="0.25">
      <c r="A4653" t="s">
        <v>17</v>
      </c>
      <c r="B4653" t="s">
        <v>3</v>
      </c>
      <c r="C4653" t="str">
        <f t="shared" si="144"/>
        <v>Braddock Road -- Anacostia</v>
      </c>
      <c r="D4653" s="1">
        <v>691</v>
      </c>
      <c r="E4653" t="s">
        <v>18</v>
      </c>
      <c r="F4653" t="s">
        <v>4</v>
      </c>
      <c r="G4653">
        <v>2</v>
      </c>
      <c r="H4653" s="1">
        <f t="shared" si="145"/>
        <v>1382</v>
      </c>
      <c r="I4653" t="s">
        <v>93</v>
      </c>
      <c r="J4653" t="s">
        <v>72</v>
      </c>
    </row>
    <row r="4654" spans="1:10" x14ac:dyDescent="0.25">
      <c r="A4654" t="s">
        <v>17</v>
      </c>
      <c r="B4654" t="s">
        <v>9</v>
      </c>
      <c r="C4654" t="str">
        <f t="shared" si="144"/>
        <v>Braddock Road -- Arlington Cemetery</v>
      </c>
      <c r="D4654" s="1">
        <v>440</v>
      </c>
      <c r="E4654" t="s">
        <v>18</v>
      </c>
      <c r="F4654" t="s">
        <v>10</v>
      </c>
      <c r="G4654">
        <v>1</v>
      </c>
      <c r="H4654" s="1">
        <f t="shared" si="145"/>
        <v>440</v>
      </c>
      <c r="I4654" t="s">
        <v>93</v>
      </c>
      <c r="J4654" t="s">
        <v>72</v>
      </c>
    </row>
    <row r="4655" spans="1:10" x14ac:dyDescent="0.25">
      <c r="A4655" t="s">
        <v>17</v>
      </c>
      <c r="B4655" t="s">
        <v>11</v>
      </c>
      <c r="C4655" t="str">
        <f t="shared" si="144"/>
        <v>Braddock Road -- Ballston</v>
      </c>
      <c r="D4655" s="1">
        <v>1160</v>
      </c>
      <c r="E4655" t="s">
        <v>18</v>
      </c>
      <c r="F4655" t="s">
        <v>12</v>
      </c>
      <c r="G4655">
        <v>2</v>
      </c>
      <c r="H4655" s="1">
        <f t="shared" si="145"/>
        <v>2320</v>
      </c>
      <c r="I4655" t="s">
        <v>93</v>
      </c>
      <c r="J4655" t="s">
        <v>72</v>
      </c>
    </row>
    <row r="4656" spans="1:10" x14ac:dyDescent="0.25">
      <c r="A4656" t="s">
        <v>17</v>
      </c>
      <c r="B4656" t="s">
        <v>13</v>
      </c>
      <c r="C4656" t="str">
        <f t="shared" si="144"/>
        <v>Braddock Road -- Benning Road</v>
      </c>
      <c r="D4656" s="1">
        <v>317</v>
      </c>
      <c r="E4656" t="s">
        <v>18</v>
      </c>
      <c r="F4656" t="s">
        <v>1</v>
      </c>
      <c r="G4656">
        <v>1</v>
      </c>
      <c r="H4656" s="1">
        <f t="shared" si="145"/>
        <v>317</v>
      </c>
      <c r="I4656" t="s">
        <v>93</v>
      </c>
      <c r="J4656" t="s">
        <v>72</v>
      </c>
    </row>
    <row r="4657" spans="1:10" x14ac:dyDescent="0.25">
      <c r="A4657" t="s">
        <v>17</v>
      </c>
      <c r="B4657" t="s">
        <v>20</v>
      </c>
      <c r="C4657" t="str">
        <f t="shared" si="144"/>
        <v>Braddock Road -- Brookland</v>
      </c>
      <c r="D4657" s="1">
        <v>387</v>
      </c>
      <c r="E4657" t="s">
        <v>18</v>
      </c>
      <c r="F4657" t="s">
        <v>15</v>
      </c>
      <c r="G4657">
        <v>2</v>
      </c>
      <c r="H4657" s="1">
        <f t="shared" si="145"/>
        <v>774</v>
      </c>
      <c r="I4657" t="s">
        <v>93</v>
      </c>
      <c r="J4657" t="s">
        <v>72</v>
      </c>
    </row>
    <row r="4658" spans="1:10" x14ac:dyDescent="0.25">
      <c r="A4658" t="s">
        <v>17</v>
      </c>
      <c r="B4658" t="s">
        <v>21</v>
      </c>
      <c r="C4658" t="str">
        <f t="shared" si="144"/>
        <v>Braddock Road -- Capitol Heights</v>
      </c>
      <c r="D4658" s="1">
        <v>123</v>
      </c>
      <c r="E4658" t="s">
        <v>18</v>
      </c>
      <c r="F4658" t="s">
        <v>1</v>
      </c>
      <c r="G4658">
        <v>1</v>
      </c>
      <c r="H4658" s="1">
        <f t="shared" si="145"/>
        <v>123</v>
      </c>
      <c r="I4658" t="s">
        <v>93</v>
      </c>
      <c r="J4658" t="s">
        <v>72</v>
      </c>
    </row>
    <row r="4659" spans="1:10" x14ac:dyDescent="0.25">
      <c r="A4659" t="s">
        <v>17</v>
      </c>
      <c r="B4659" t="s">
        <v>26</v>
      </c>
      <c r="C4659" t="str">
        <f t="shared" si="144"/>
        <v>Braddock Road -- Clarendon</v>
      </c>
      <c r="D4659" s="1">
        <v>598</v>
      </c>
      <c r="E4659" t="s">
        <v>18</v>
      </c>
      <c r="F4659" t="s">
        <v>12</v>
      </c>
      <c r="G4659">
        <v>2</v>
      </c>
      <c r="H4659" s="1">
        <f t="shared" si="145"/>
        <v>1196</v>
      </c>
      <c r="I4659" t="s">
        <v>93</v>
      </c>
      <c r="J4659" t="s">
        <v>72</v>
      </c>
    </row>
    <row r="4660" spans="1:10" x14ac:dyDescent="0.25">
      <c r="A4660" t="s">
        <v>17</v>
      </c>
      <c r="B4660" t="s">
        <v>265</v>
      </c>
      <c r="C4660" t="str">
        <f t="shared" si="144"/>
        <v>Braddock Road -- Congress Heights</v>
      </c>
      <c r="D4660" s="1">
        <v>144</v>
      </c>
      <c r="E4660" t="s">
        <v>18</v>
      </c>
      <c r="F4660" t="s">
        <v>4</v>
      </c>
      <c r="G4660">
        <v>2</v>
      </c>
      <c r="H4660" s="1">
        <f t="shared" si="145"/>
        <v>288</v>
      </c>
      <c r="I4660" t="s">
        <v>93</v>
      </c>
      <c r="J4660" t="s">
        <v>72</v>
      </c>
    </row>
    <row r="4661" spans="1:10" x14ac:dyDescent="0.25">
      <c r="A4661" t="s">
        <v>17</v>
      </c>
      <c r="B4661" t="s">
        <v>266</v>
      </c>
      <c r="C4661" t="str">
        <f t="shared" si="144"/>
        <v>Braddock Road -- Court House</v>
      </c>
      <c r="D4661" s="1">
        <v>1129</v>
      </c>
      <c r="E4661" t="s">
        <v>18</v>
      </c>
      <c r="F4661" t="s">
        <v>12</v>
      </c>
      <c r="G4661">
        <v>2</v>
      </c>
      <c r="H4661" s="1">
        <f t="shared" si="145"/>
        <v>2258</v>
      </c>
      <c r="I4661" t="s">
        <v>93</v>
      </c>
      <c r="J4661" t="s">
        <v>72</v>
      </c>
    </row>
    <row r="4662" spans="1:10" x14ac:dyDescent="0.25">
      <c r="A4662" t="s">
        <v>17</v>
      </c>
      <c r="B4662" t="s">
        <v>267</v>
      </c>
      <c r="C4662" t="str">
        <f t="shared" si="144"/>
        <v>Braddock Road -- Crystal City</v>
      </c>
      <c r="D4662" s="1">
        <v>2905</v>
      </c>
      <c r="E4662" t="s">
        <v>18</v>
      </c>
      <c r="F4662" t="s">
        <v>18</v>
      </c>
      <c r="G4662">
        <v>1</v>
      </c>
      <c r="H4662" s="1">
        <f t="shared" si="145"/>
        <v>2905</v>
      </c>
      <c r="I4662" t="s">
        <v>93</v>
      </c>
      <c r="J4662" t="s">
        <v>72</v>
      </c>
    </row>
    <row r="4663" spans="1:10" x14ac:dyDescent="0.25">
      <c r="A4663" t="s">
        <v>17</v>
      </c>
      <c r="B4663" t="s">
        <v>268</v>
      </c>
      <c r="C4663" t="str">
        <f t="shared" si="144"/>
        <v>Braddock Road -- Deanwood</v>
      </c>
      <c r="D4663" s="1">
        <v>70</v>
      </c>
      <c r="E4663" t="s">
        <v>18</v>
      </c>
      <c r="F4663" t="s">
        <v>25</v>
      </c>
      <c r="G4663">
        <v>2</v>
      </c>
      <c r="H4663" s="1">
        <f t="shared" si="145"/>
        <v>140</v>
      </c>
      <c r="I4663" t="s">
        <v>93</v>
      </c>
      <c r="J4663" t="s">
        <v>72</v>
      </c>
    </row>
    <row r="4664" spans="1:10" x14ac:dyDescent="0.25">
      <c r="A4664" t="s">
        <v>17</v>
      </c>
      <c r="B4664" t="s">
        <v>271</v>
      </c>
      <c r="C4664" t="str">
        <f t="shared" si="144"/>
        <v>Braddock Road -- East Falls Church</v>
      </c>
      <c r="D4664" s="1">
        <v>233</v>
      </c>
      <c r="E4664" t="s">
        <v>18</v>
      </c>
      <c r="F4664" t="s">
        <v>12</v>
      </c>
      <c r="G4664">
        <v>2</v>
      </c>
      <c r="H4664" s="1">
        <f t="shared" si="145"/>
        <v>466</v>
      </c>
      <c r="I4664" t="s">
        <v>93</v>
      </c>
      <c r="J4664" t="s">
        <v>72</v>
      </c>
    </row>
    <row r="4665" spans="1:10" x14ac:dyDescent="0.25">
      <c r="A4665" t="s">
        <v>17</v>
      </c>
      <c r="B4665" t="s">
        <v>273</v>
      </c>
      <c r="C4665" t="str">
        <f t="shared" si="144"/>
        <v>Braddock Road -- Eisenhower Avenue</v>
      </c>
      <c r="D4665" s="1">
        <v>739</v>
      </c>
      <c r="E4665" t="s">
        <v>18</v>
      </c>
      <c r="F4665" t="s">
        <v>274</v>
      </c>
      <c r="G4665">
        <v>1</v>
      </c>
      <c r="H4665" s="1">
        <f t="shared" si="145"/>
        <v>739</v>
      </c>
      <c r="I4665" t="s">
        <v>93</v>
      </c>
      <c r="J4665" t="s">
        <v>72</v>
      </c>
    </row>
    <row r="4666" spans="1:10" x14ac:dyDescent="0.25">
      <c r="A4666" t="s">
        <v>17</v>
      </c>
      <c r="B4666" t="s">
        <v>116</v>
      </c>
      <c r="C4666" t="str">
        <f t="shared" si="144"/>
        <v>Braddock Road -- Fort Totten</v>
      </c>
      <c r="D4666" s="1">
        <v>428</v>
      </c>
      <c r="E4666" t="s">
        <v>18</v>
      </c>
      <c r="F4666" t="s">
        <v>117</v>
      </c>
      <c r="G4666">
        <v>1</v>
      </c>
      <c r="H4666" s="1">
        <f t="shared" si="145"/>
        <v>428</v>
      </c>
      <c r="I4666" t="s">
        <v>93</v>
      </c>
      <c r="J4666" t="s">
        <v>72</v>
      </c>
    </row>
    <row r="4667" spans="1:10" x14ac:dyDescent="0.25">
      <c r="A4667" t="s">
        <v>17</v>
      </c>
      <c r="B4667" t="s">
        <v>119</v>
      </c>
      <c r="C4667" t="str">
        <f t="shared" si="144"/>
        <v>Braddock Road -- Friendship Heights</v>
      </c>
      <c r="D4667" s="1">
        <v>542</v>
      </c>
      <c r="E4667" t="s">
        <v>18</v>
      </c>
      <c r="F4667" t="s">
        <v>15</v>
      </c>
      <c r="G4667">
        <v>2</v>
      </c>
      <c r="H4667" s="1">
        <f t="shared" si="145"/>
        <v>1084</v>
      </c>
      <c r="I4667" t="s">
        <v>93</v>
      </c>
      <c r="J4667" t="s">
        <v>72</v>
      </c>
    </row>
    <row r="4668" spans="1:10" x14ac:dyDescent="0.25">
      <c r="A4668" t="s">
        <v>17</v>
      </c>
      <c r="B4668" t="s">
        <v>129</v>
      </c>
      <c r="C4668" t="str">
        <f t="shared" si="144"/>
        <v>Braddock Road -- King Street</v>
      </c>
      <c r="D4668" s="1">
        <v>4532</v>
      </c>
      <c r="E4668" t="s">
        <v>18</v>
      </c>
      <c r="F4668" t="s">
        <v>18</v>
      </c>
      <c r="G4668">
        <v>1</v>
      </c>
      <c r="H4668" s="1">
        <f t="shared" si="145"/>
        <v>4532</v>
      </c>
      <c r="I4668" t="s">
        <v>93</v>
      </c>
      <c r="J4668" t="s">
        <v>72</v>
      </c>
    </row>
    <row r="4669" spans="1:10" x14ac:dyDescent="0.25">
      <c r="A4669" t="s">
        <v>17</v>
      </c>
      <c r="B4669" t="s">
        <v>185</v>
      </c>
      <c r="C4669" t="str">
        <f t="shared" si="144"/>
        <v>Braddock Road -- Minnesota Avenue</v>
      </c>
      <c r="D4669" s="1">
        <v>215</v>
      </c>
      <c r="E4669" t="s">
        <v>18</v>
      </c>
      <c r="F4669" t="s">
        <v>25</v>
      </c>
      <c r="G4669">
        <v>2</v>
      </c>
      <c r="H4669" s="1">
        <f t="shared" si="145"/>
        <v>430</v>
      </c>
      <c r="I4669" t="s">
        <v>93</v>
      </c>
      <c r="J4669" t="s">
        <v>72</v>
      </c>
    </row>
    <row r="4670" spans="1:10" x14ac:dyDescent="0.25">
      <c r="A4670" t="s">
        <v>17</v>
      </c>
      <c r="B4670" t="s">
        <v>156</v>
      </c>
      <c r="C4670" t="str">
        <f t="shared" si="144"/>
        <v>Braddock Road -- Pentagon</v>
      </c>
      <c r="D4670" s="1">
        <v>5108</v>
      </c>
      <c r="E4670" t="s">
        <v>18</v>
      </c>
      <c r="F4670" t="s">
        <v>18</v>
      </c>
      <c r="G4670">
        <v>1</v>
      </c>
      <c r="H4670" s="1">
        <f t="shared" si="145"/>
        <v>5108</v>
      </c>
      <c r="I4670" t="s">
        <v>93</v>
      </c>
      <c r="J4670" t="s">
        <v>72</v>
      </c>
    </row>
    <row r="4671" spans="1:10" x14ac:dyDescent="0.25">
      <c r="A4671" t="s">
        <v>17</v>
      </c>
      <c r="B4671" t="s">
        <v>157</v>
      </c>
      <c r="C4671" t="str">
        <f t="shared" si="144"/>
        <v>Braddock Road -- Pentagon City</v>
      </c>
      <c r="D4671" s="1">
        <v>3286</v>
      </c>
      <c r="E4671" t="s">
        <v>18</v>
      </c>
      <c r="F4671" t="s">
        <v>18</v>
      </c>
      <c r="G4671">
        <v>1</v>
      </c>
      <c r="H4671" s="1">
        <f t="shared" si="145"/>
        <v>3286</v>
      </c>
      <c r="I4671" t="s">
        <v>93</v>
      </c>
      <c r="J4671" t="s">
        <v>72</v>
      </c>
    </row>
    <row r="4672" spans="1:10" x14ac:dyDescent="0.25">
      <c r="A4672" t="s">
        <v>17</v>
      </c>
      <c r="B4672" t="s">
        <v>160</v>
      </c>
      <c r="C4672" t="str">
        <f t="shared" si="144"/>
        <v>Braddock Road -- Reagan Washington National Airport</v>
      </c>
      <c r="D4672" s="1">
        <v>2653</v>
      </c>
      <c r="E4672" t="s">
        <v>18</v>
      </c>
      <c r="F4672" t="s">
        <v>18</v>
      </c>
      <c r="G4672">
        <v>1</v>
      </c>
      <c r="H4672" s="1">
        <f t="shared" si="145"/>
        <v>2653</v>
      </c>
      <c r="I4672" t="s">
        <v>93</v>
      </c>
      <c r="J4672" t="s">
        <v>72</v>
      </c>
    </row>
    <row r="4673" spans="1:10" x14ac:dyDescent="0.25">
      <c r="A4673" t="s">
        <v>17</v>
      </c>
      <c r="B4673" t="s">
        <v>161</v>
      </c>
      <c r="C4673" t="str">
        <f t="shared" si="144"/>
        <v>Braddock Road -- Rhode Island Avenue</v>
      </c>
      <c r="D4673" s="1">
        <v>326</v>
      </c>
      <c r="E4673" t="s">
        <v>18</v>
      </c>
      <c r="F4673" t="s">
        <v>15</v>
      </c>
      <c r="G4673">
        <v>2</v>
      </c>
      <c r="H4673" s="1">
        <f t="shared" si="145"/>
        <v>652</v>
      </c>
      <c r="I4673" t="s">
        <v>93</v>
      </c>
      <c r="J4673" t="s">
        <v>72</v>
      </c>
    </row>
    <row r="4674" spans="1:10" x14ac:dyDescent="0.25">
      <c r="A4674" t="s">
        <v>17</v>
      </c>
      <c r="B4674" t="s">
        <v>163</v>
      </c>
      <c r="C4674" t="str">
        <f t="shared" ref="C4674:C4737" si="146">(A4674&amp;" -- "&amp;B4674)</f>
        <v>Braddock Road -- Rosslyn</v>
      </c>
      <c r="D4674" s="1">
        <v>3753</v>
      </c>
      <c r="E4674" t="s">
        <v>18</v>
      </c>
      <c r="F4674" t="s">
        <v>23</v>
      </c>
      <c r="G4674">
        <v>1</v>
      </c>
      <c r="H4674" s="1">
        <f t="shared" ref="H4674:H4737" si="147">D4674*G4674</f>
        <v>3753</v>
      </c>
      <c r="I4674" t="s">
        <v>93</v>
      </c>
      <c r="J4674" t="s">
        <v>72</v>
      </c>
    </row>
    <row r="4675" spans="1:10" x14ac:dyDescent="0.25">
      <c r="A4675" t="s">
        <v>17</v>
      </c>
      <c r="B4675" t="s">
        <v>168</v>
      </c>
      <c r="C4675" t="str">
        <f t="shared" si="146"/>
        <v>Braddock Road -- Southern Avenue</v>
      </c>
      <c r="D4675" s="1">
        <v>352</v>
      </c>
      <c r="E4675" t="s">
        <v>18</v>
      </c>
      <c r="F4675" t="s">
        <v>4</v>
      </c>
      <c r="G4675">
        <v>2</v>
      </c>
      <c r="H4675" s="1">
        <f t="shared" si="147"/>
        <v>704</v>
      </c>
      <c r="I4675" t="s">
        <v>93</v>
      </c>
      <c r="J4675" t="s">
        <v>72</v>
      </c>
    </row>
    <row r="4676" spans="1:10" x14ac:dyDescent="0.25">
      <c r="A4676" t="s">
        <v>17</v>
      </c>
      <c r="B4676" t="s">
        <v>60</v>
      </c>
      <c r="C4676" t="str">
        <f t="shared" si="146"/>
        <v>Braddock Road -- Takoma</v>
      </c>
      <c r="D4676" s="1">
        <v>216</v>
      </c>
      <c r="E4676" t="s">
        <v>18</v>
      </c>
      <c r="F4676" t="s">
        <v>15</v>
      </c>
      <c r="G4676">
        <v>2</v>
      </c>
      <c r="H4676" s="1">
        <f t="shared" si="147"/>
        <v>432</v>
      </c>
      <c r="I4676" t="s">
        <v>93</v>
      </c>
      <c r="J4676" t="s">
        <v>72</v>
      </c>
    </row>
    <row r="4677" spans="1:10" x14ac:dyDescent="0.25">
      <c r="A4677" t="s">
        <v>17</v>
      </c>
      <c r="B4677" t="s">
        <v>66</v>
      </c>
      <c r="C4677" t="str">
        <f t="shared" si="146"/>
        <v>Braddock Road -- Van Dorn Street</v>
      </c>
      <c r="D4677" s="1">
        <v>1562</v>
      </c>
      <c r="E4677" t="s">
        <v>18</v>
      </c>
      <c r="F4677" t="s">
        <v>10</v>
      </c>
      <c r="G4677">
        <v>1</v>
      </c>
      <c r="H4677" s="1">
        <f t="shared" si="147"/>
        <v>1562</v>
      </c>
      <c r="I4677" t="s">
        <v>93</v>
      </c>
      <c r="J4677" t="s">
        <v>72</v>
      </c>
    </row>
    <row r="4678" spans="1:10" x14ac:dyDescent="0.25">
      <c r="A4678" t="s">
        <v>17</v>
      </c>
      <c r="B4678" t="s">
        <v>201</v>
      </c>
      <c r="C4678" t="str">
        <f t="shared" si="146"/>
        <v>Braddock Road -- Virginia Square-GMU</v>
      </c>
      <c r="D4678" s="1">
        <v>357</v>
      </c>
      <c r="E4678" t="s">
        <v>18</v>
      </c>
      <c r="F4678" t="s">
        <v>12</v>
      </c>
      <c r="G4678">
        <v>2</v>
      </c>
      <c r="H4678" s="1">
        <f t="shared" si="147"/>
        <v>714</v>
      </c>
      <c r="I4678" t="s">
        <v>93</v>
      </c>
      <c r="J4678" t="s">
        <v>72</v>
      </c>
    </row>
    <row r="4679" spans="1:10" x14ac:dyDescent="0.25">
      <c r="A4679" t="s">
        <v>20</v>
      </c>
      <c r="B4679" t="s">
        <v>3</v>
      </c>
      <c r="C4679" t="str">
        <f t="shared" si="146"/>
        <v>Brookland -- Anacostia</v>
      </c>
      <c r="D4679" s="1">
        <v>2886</v>
      </c>
      <c r="E4679" t="s">
        <v>15</v>
      </c>
      <c r="F4679" t="s">
        <v>4</v>
      </c>
      <c r="G4679">
        <v>2</v>
      </c>
      <c r="H4679" s="1">
        <f t="shared" si="147"/>
        <v>5772</v>
      </c>
      <c r="I4679" t="s">
        <v>93</v>
      </c>
      <c r="J4679" t="s">
        <v>195</v>
      </c>
    </row>
    <row r="4680" spans="1:10" x14ac:dyDescent="0.25">
      <c r="A4680" t="s">
        <v>20</v>
      </c>
      <c r="B4680" t="s">
        <v>9</v>
      </c>
      <c r="C4680" t="str">
        <f t="shared" si="146"/>
        <v>Brookland -- Arlington Cemetery</v>
      </c>
      <c r="D4680" s="1">
        <v>91</v>
      </c>
      <c r="E4680" t="s">
        <v>15</v>
      </c>
      <c r="F4680" t="s">
        <v>10</v>
      </c>
      <c r="G4680">
        <v>2</v>
      </c>
      <c r="H4680" s="1">
        <f t="shared" si="147"/>
        <v>182</v>
      </c>
      <c r="I4680" t="s">
        <v>93</v>
      </c>
      <c r="J4680" t="s">
        <v>72</v>
      </c>
    </row>
    <row r="4681" spans="1:10" x14ac:dyDescent="0.25">
      <c r="A4681" t="s">
        <v>20</v>
      </c>
      <c r="B4681" t="s">
        <v>11</v>
      </c>
      <c r="C4681" t="str">
        <f t="shared" si="146"/>
        <v>Brookland -- Ballston</v>
      </c>
      <c r="D4681" s="1">
        <v>1466</v>
      </c>
      <c r="E4681" t="s">
        <v>15</v>
      </c>
      <c r="F4681" t="s">
        <v>12</v>
      </c>
      <c r="G4681">
        <v>2</v>
      </c>
      <c r="H4681" s="1">
        <f t="shared" si="147"/>
        <v>2932</v>
      </c>
      <c r="I4681" t="s">
        <v>93</v>
      </c>
      <c r="J4681" t="s">
        <v>193</v>
      </c>
    </row>
    <row r="4682" spans="1:10" x14ac:dyDescent="0.25">
      <c r="A4682" t="s">
        <v>20</v>
      </c>
      <c r="B4682" t="s">
        <v>13</v>
      </c>
      <c r="C4682" t="str">
        <f t="shared" si="146"/>
        <v>Brookland -- Benning Road</v>
      </c>
      <c r="D4682" s="1">
        <v>1295</v>
      </c>
      <c r="E4682" t="s">
        <v>15</v>
      </c>
      <c r="F4682" t="s">
        <v>1</v>
      </c>
      <c r="G4682">
        <v>2</v>
      </c>
      <c r="H4682" s="1">
        <f t="shared" si="147"/>
        <v>2590</v>
      </c>
      <c r="I4682" t="s">
        <v>93</v>
      </c>
      <c r="J4682" t="s">
        <v>195</v>
      </c>
    </row>
    <row r="4683" spans="1:10" x14ac:dyDescent="0.25">
      <c r="A4683" t="s">
        <v>20</v>
      </c>
      <c r="B4683" t="s">
        <v>17</v>
      </c>
      <c r="C4683" t="str">
        <f t="shared" si="146"/>
        <v>Brookland -- Braddock Road</v>
      </c>
      <c r="D4683" s="1">
        <v>459</v>
      </c>
      <c r="E4683" t="s">
        <v>15</v>
      </c>
      <c r="F4683" t="s">
        <v>18</v>
      </c>
      <c r="G4683">
        <v>2</v>
      </c>
      <c r="H4683" s="1">
        <f t="shared" si="147"/>
        <v>918</v>
      </c>
      <c r="I4683" t="s">
        <v>93</v>
      </c>
      <c r="J4683" t="s">
        <v>193</v>
      </c>
    </row>
    <row r="4684" spans="1:10" x14ac:dyDescent="0.25">
      <c r="A4684" t="s">
        <v>20</v>
      </c>
      <c r="B4684" t="s">
        <v>21</v>
      </c>
      <c r="C4684" t="str">
        <f t="shared" si="146"/>
        <v>Brookland -- Capitol Heights</v>
      </c>
      <c r="D4684" s="1">
        <v>442</v>
      </c>
      <c r="E4684" t="s">
        <v>15</v>
      </c>
      <c r="F4684" t="s">
        <v>1</v>
      </c>
      <c r="G4684">
        <v>2</v>
      </c>
      <c r="H4684" s="1">
        <f t="shared" si="147"/>
        <v>884</v>
      </c>
      <c r="I4684" t="s">
        <v>93</v>
      </c>
      <c r="J4684" t="s">
        <v>195</v>
      </c>
    </row>
    <row r="4685" spans="1:10" x14ac:dyDescent="0.25">
      <c r="A4685" t="s">
        <v>20</v>
      </c>
      <c r="B4685" t="s">
        <v>26</v>
      </c>
      <c r="C4685" t="str">
        <f t="shared" si="146"/>
        <v>Brookland -- Clarendon</v>
      </c>
      <c r="D4685" s="1">
        <v>578</v>
      </c>
      <c r="E4685" t="s">
        <v>15</v>
      </c>
      <c r="F4685" t="s">
        <v>12</v>
      </c>
      <c r="G4685">
        <v>2</v>
      </c>
      <c r="H4685" s="1">
        <f t="shared" si="147"/>
        <v>1156</v>
      </c>
      <c r="I4685" t="s">
        <v>93</v>
      </c>
      <c r="J4685" t="s">
        <v>193</v>
      </c>
    </row>
    <row r="4686" spans="1:10" x14ac:dyDescent="0.25">
      <c r="A4686" t="s">
        <v>20</v>
      </c>
      <c r="B4686" t="s">
        <v>265</v>
      </c>
      <c r="C4686" t="str">
        <f t="shared" si="146"/>
        <v>Brookland -- Congress Heights</v>
      </c>
      <c r="D4686" s="1">
        <v>994</v>
      </c>
      <c r="E4686" t="s">
        <v>15</v>
      </c>
      <c r="F4686" t="s">
        <v>4</v>
      </c>
      <c r="G4686">
        <v>2</v>
      </c>
      <c r="H4686" s="1">
        <f t="shared" si="147"/>
        <v>1988</v>
      </c>
      <c r="I4686" t="s">
        <v>93</v>
      </c>
      <c r="J4686" t="s">
        <v>195</v>
      </c>
    </row>
    <row r="4687" spans="1:10" x14ac:dyDescent="0.25">
      <c r="A4687" t="s">
        <v>20</v>
      </c>
      <c r="B4687" t="s">
        <v>266</v>
      </c>
      <c r="C4687" t="str">
        <f t="shared" si="146"/>
        <v>Brookland -- Court House</v>
      </c>
      <c r="D4687" s="1">
        <v>831</v>
      </c>
      <c r="E4687" t="s">
        <v>15</v>
      </c>
      <c r="F4687" t="s">
        <v>12</v>
      </c>
      <c r="G4687">
        <v>2</v>
      </c>
      <c r="H4687" s="1">
        <f t="shared" si="147"/>
        <v>1662</v>
      </c>
      <c r="I4687" t="s">
        <v>93</v>
      </c>
      <c r="J4687" t="s">
        <v>193</v>
      </c>
    </row>
    <row r="4688" spans="1:10" x14ac:dyDescent="0.25">
      <c r="A4688" t="s">
        <v>20</v>
      </c>
      <c r="B4688" t="s">
        <v>267</v>
      </c>
      <c r="C4688" t="str">
        <f t="shared" si="146"/>
        <v>Brookland -- Crystal City</v>
      </c>
      <c r="D4688" s="1">
        <v>1165</v>
      </c>
      <c r="E4688" t="s">
        <v>15</v>
      </c>
      <c r="F4688" t="s">
        <v>18</v>
      </c>
      <c r="G4688">
        <v>2</v>
      </c>
      <c r="H4688" s="1">
        <f t="shared" si="147"/>
        <v>2330</v>
      </c>
      <c r="I4688" t="s">
        <v>93</v>
      </c>
      <c r="J4688" t="s">
        <v>193</v>
      </c>
    </row>
    <row r="4689" spans="1:10" x14ac:dyDescent="0.25">
      <c r="A4689" t="s">
        <v>20</v>
      </c>
      <c r="B4689" t="s">
        <v>268</v>
      </c>
      <c r="C4689" t="str">
        <f t="shared" si="146"/>
        <v>Brookland -- Deanwood</v>
      </c>
      <c r="D4689" s="1">
        <v>409</v>
      </c>
      <c r="E4689" t="s">
        <v>15</v>
      </c>
      <c r="F4689" t="s">
        <v>25</v>
      </c>
      <c r="G4689">
        <v>2</v>
      </c>
      <c r="H4689" s="1">
        <f t="shared" si="147"/>
        <v>818</v>
      </c>
      <c r="I4689" t="s">
        <v>93</v>
      </c>
      <c r="J4689" t="s">
        <v>69</v>
      </c>
    </row>
    <row r="4690" spans="1:10" x14ac:dyDescent="0.25">
      <c r="A4690" t="s">
        <v>20</v>
      </c>
      <c r="B4690" t="s">
        <v>271</v>
      </c>
      <c r="C4690" t="str">
        <f t="shared" si="146"/>
        <v>Brookland -- East Falls Church</v>
      </c>
      <c r="D4690" s="1">
        <v>370</v>
      </c>
      <c r="E4690" t="s">
        <v>15</v>
      </c>
      <c r="F4690" t="s">
        <v>12</v>
      </c>
      <c r="G4690">
        <v>2</v>
      </c>
      <c r="H4690" s="1">
        <f t="shared" si="147"/>
        <v>740</v>
      </c>
      <c r="I4690" t="s">
        <v>93</v>
      </c>
      <c r="J4690" t="s">
        <v>193</v>
      </c>
    </row>
    <row r="4691" spans="1:10" x14ac:dyDescent="0.25">
      <c r="A4691" t="s">
        <v>20</v>
      </c>
      <c r="B4691" t="s">
        <v>273</v>
      </c>
      <c r="C4691" t="str">
        <f t="shared" si="146"/>
        <v>Brookland -- Eisenhower Avenue</v>
      </c>
      <c r="D4691" s="1">
        <v>95</v>
      </c>
      <c r="E4691" t="s">
        <v>15</v>
      </c>
      <c r="F4691" t="s">
        <v>274</v>
      </c>
      <c r="G4691">
        <v>2</v>
      </c>
      <c r="H4691" s="1">
        <f t="shared" si="147"/>
        <v>190</v>
      </c>
      <c r="I4691" t="s">
        <v>93</v>
      </c>
      <c r="J4691" t="s">
        <v>72</v>
      </c>
    </row>
    <row r="4692" spans="1:10" x14ac:dyDescent="0.25">
      <c r="A4692" t="s">
        <v>20</v>
      </c>
      <c r="B4692" t="s">
        <v>116</v>
      </c>
      <c r="C4692" t="str">
        <f t="shared" si="146"/>
        <v>Brookland -- Fort Totten</v>
      </c>
      <c r="D4692" s="1">
        <v>4532</v>
      </c>
      <c r="E4692" t="s">
        <v>15</v>
      </c>
      <c r="F4692" t="s">
        <v>117</v>
      </c>
      <c r="G4692">
        <v>1</v>
      </c>
      <c r="H4692" s="1">
        <f t="shared" si="147"/>
        <v>4532</v>
      </c>
      <c r="I4692" t="s">
        <v>93</v>
      </c>
      <c r="J4692" t="s">
        <v>195</v>
      </c>
    </row>
    <row r="4693" spans="1:10" x14ac:dyDescent="0.25">
      <c r="A4693" t="s">
        <v>20</v>
      </c>
      <c r="B4693" t="s">
        <v>119</v>
      </c>
      <c r="C4693" t="str">
        <f t="shared" si="146"/>
        <v>Brookland -- Friendship Heights</v>
      </c>
      <c r="D4693" s="1">
        <v>1787</v>
      </c>
      <c r="E4693" t="s">
        <v>15</v>
      </c>
      <c r="F4693" t="s">
        <v>15</v>
      </c>
      <c r="G4693">
        <v>1</v>
      </c>
      <c r="H4693" s="1">
        <f t="shared" si="147"/>
        <v>1787</v>
      </c>
      <c r="I4693" t="s">
        <v>93</v>
      </c>
      <c r="J4693" t="s">
        <v>69</v>
      </c>
    </row>
    <row r="4694" spans="1:10" x14ac:dyDescent="0.25">
      <c r="A4694" t="s">
        <v>20</v>
      </c>
      <c r="B4694" t="s">
        <v>129</v>
      </c>
      <c r="C4694" t="str">
        <f t="shared" si="146"/>
        <v>Brookland -- King Street</v>
      </c>
      <c r="D4694" s="1">
        <v>877</v>
      </c>
      <c r="E4694" t="s">
        <v>15</v>
      </c>
      <c r="F4694" t="s">
        <v>18</v>
      </c>
      <c r="G4694">
        <v>2</v>
      </c>
      <c r="H4694" s="1">
        <f t="shared" si="147"/>
        <v>1754</v>
      </c>
      <c r="I4694" t="s">
        <v>93</v>
      </c>
      <c r="J4694" t="s">
        <v>193</v>
      </c>
    </row>
    <row r="4695" spans="1:10" x14ac:dyDescent="0.25">
      <c r="A4695" t="s">
        <v>20</v>
      </c>
      <c r="B4695" t="s">
        <v>185</v>
      </c>
      <c r="C4695" t="str">
        <f t="shared" si="146"/>
        <v>Brookland -- Minnesota Avenue</v>
      </c>
      <c r="D4695" s="1">
        <v>1073</v>
      </c>
      <c r="E4695" t="s">
        <v>15</v>
      </c>
      <c r="F4695" t="s">
        <v>25</v>
      </c>
      <c r="G4695">
        <v>2</v>
      </c>
      <c r="H4695" s="1">
        <f t="shared" si="147"/>
        <v>2146</v>
      </c>
      <c r="I4695" t="s">
        <v>93</v>
      </c>
      <c r="J4695" t="s">
        <v>69</v>
      </c>
    </row>
    <row r="4696" spans="1:10" x14ac:dyDescent="0.25">
      <c r="A4696" t="s">
        <v>20</v>
      </c>
      <c r="B4696" t="s">
        <v>156</v>
      </c>
      <c r="C4696" t="str">
        <f t="shared" si="146"/>
        <v>Brookland -- Pentagon</v>
      </c>
      <c r="D4696" s="1">
        <v>1294</v>
      </c>
      <c r="E4696" t="s">
        <v>15</v>
      </c>
      <c r="F4696" t="s">
        <v>18</v>
      </c>
      <c r="G4696">
        <v>2</v>
      </c>
      <c r="H4696" s="1">
        <f t="shared" si="147"/>
        <v>2588</v>
      </c>
      <c r="I4696" t="s">
        <v>93</v>
      </c>
      <c r="J4696" t="s">
        <v>193</v>
      </c>
    </row>
    <row r="4697" spans="1:10" x14ac:dyDescent="0.25">
      <c r="A4697" t="s">
        <v>20</v>
      </c>
      <c r="B4697" t="s">
        <v>157</v>
      </c>
      <c r="C4697" t="str">
        <f t="shared" si="146"/>
        <v>Brookland -- Pentagon City</v>
      </c>
      <c r="D4697" s="1">
        <v>1892</v>
      </c>
      <c r="E4697" t="s">
        <v>15</v>
      </c>
      <c r="F4697" t="s">
        <v>18</v>
      </c>
      <c r="G4697">
        <v>2</v>
      </c>
      <c r="H4697" s="1">
        <f t="shared" si="147"/>
        <v>3784</v>
      </c>
      <c r="I4697" t="s">
        <v>93</v>
      </c>
      <c r="J4697" t="s">
        <v>193</v>
      </c>
    </row>
    <row r="4698" spans="1:10" x14ac:dyDescent="0.25">
      <c r="A4698" t="s">
        <v>20</v>
      </c>
      <c r="B4698" t="s">
        <v>160</v>
      </c>
      <c r="C4698" t="str">
        <f t="shared" si="146"/>
        <v>Brookland -- Reagan Washington National Airport</v>
      </c>
      <c r="D4698" s="1">
        <v>1109</v>
      </c>
      <c r="E4698" t="s">
        <v>15</v>
      </c>
      <c r="F4698" t="s">
        <v>18</v>
      </c>
      <c r="G4698">
        <v>2</v>
      </c>
      <c r="H4698" s="1">
        <f t="shared" si="147"/>
        <v>2218</v>
      </c>
      <c r="I4698" t="s">
        <v>93</v>
      </c>
      <c r="J4698" t="s">
        <v>72</v>
      </c>
    </row>
    <row r="4699" spans="1:10" x14ac:dyDescent="0.25">
      <c r="A4699" t="s">
        <v>20</v>
      </c>
      <c r="B4699" t="s">
        <v>161</v>
      </c>
      <c r="C4699" t="str">
        <f t="shared" si="146"/>
        <v>Brookland -- Rhode Island Avenue</v>
      </c>
      <c r="D4699" s="1">
        <v>4320</v>
      </c>
      <c r="E4699" t="s">
        <v>15</v>
      </c>
      <c r="F4699" t="s">
        <v>15</v>
      </c>
      <c r="G4699">
        <v>1</v>
      </c>
      <c r="H4699" s="1">
        <f t="shared" si="147"/>
        <v>4320</v>
      </c>
      <c r="I4699" t="s">
        <v>93</v>
      </c>
      <c r="J4699" t="s">
        <v>195</v>
      </c>
    </row>
    <row r="4700" spans="1:10" x14ac:dyDescent="0.25">
      <c r="A4700" t="s">
        <v>20</v>
      </c>
      <c r="B4700" t="s">
        <v>163</v>
      </c>
      <c r="C4700" t="str">
        <f t="shared" si="146"/>
        <v>Brookland -- Rosslyn</v>
      </c>
      <c r="D4700" s="1">
        <v>1699</v>
      </c>
      <c r="E4700" t="s">
        <v>15</v>
      </c>
      <c r="F4700" t="s">
        <v>23</v>
      </c>
      <c r="G4700">
        <v>2</v>
      </c>
      <c r="H4700" s="1">
        <f t="shared" si="147"/>
        <v>3398</v>
      </c>
      <c r="I4700" t="s">
        <v>93</v>
      </c>
      <c r="J4700" t="s">
        <v>193</v>
      </c>
    </row>
    <row r="4701" spans="1:10" x14ac:dyDescent="0.25">
      <c r="A4701" t="s">
        <v>20</v>
      </c>
      <c r="B4701" t="s">
        <v>168</v>
      </c>
      <c r="C4701" t="str">
        <f t="shared" si="146"/>
        <v>Brookland -- Southern Avenue</v>
      </c>
      <c r="D4701" s="1">
        <v>1224</v>
      </c>
      <c r="E4701" t="s">
        <v>15</v>
      </c>
      <c r="F4701" t="s">
        <v>4</v>
      </c>
      <c r="G4701">
        <v>2</v>
      </c>
      <c r="H4701" s="1">
        <f t="shared" si="147"/>
        <v>2448</v>
      </c>
      <c r="I4701" t="s">
        <v>93</v>
      </c>
      <c r="J4701" t="s">
        <v>69</v>
      </c>
    </row>
    <row r="4702" spans="1:10" x14ac:dyDescent="0.25">
      <c r="A4702" t="s">
        <v>20</v>
      </c>
      <c r="B4702" t="s">
        <v>60</v>
      </c>
      <c r="C4702" t="str">
        <f t="shared" si="146"/>
        <v>Brookland -- Takoma</v>
      </c>
      <c r="D4702" s="1">
        <v>3937</v>
      </c>
      <c r="E4702" t="s">
        <v>15</v>
      </c>
      <c r="F4702" t="s">
        <v>15</v>
      </c>
      <c r="G4702">
        <v>1</v>
      </c>
      <c r="H4702" s="1">
        <f t="shared" si="147"/>
        <v>3937</v>
      </c>
      <c r="I4702" t="s">
        <v>93</v>
      </c>
      <c r="J4702" t="s">
        <v>195</v>
      </c>
    </row>
    <row r="4703" spans="1:10" x14ac:dyDescent="0.25">
      <c r="A4703" t="s">
        <v>20</v>
      </c>
      <c r="B4703" t="s">
        <v>66</v>
      </c>
      <c r="C4703" t="str">
        <f t="shared" si="146"/>
        <v>Brookland -- Van Dorn Street</v>
      </c>
      <c r="D4703" s="1">
        <v>361</v>
      </c>
      <c r="E4703" t="s">
        <v>15</v>
      </c>
      <c r="F4703" t="s">
        <v>10</v>
      </c>
      <c r="G4703">
        <v>2</v>
      </c>
      <c r="H4703" s="1">
        <f t="shared" si="147"/>
        <v>722</v>
      </c>
      <c r="I4703" t="s">
        <v>93</v>
      </c>
      <c r="J4703" t="s">
        <v>193</v>
      </c>
    </row>
    <row r="4704" spans="1:10" x14ac:dyDescent="0.25">
      <c r="A4704" t="s">
        <v>20</v>
      </c>
      <c r="B4704" t="s">
        <v>201</v>
      </c>
      <c r="C4704" t="str">
        <f t="shared" si="146"/>
        <v>Brookland -- Virginia Square-GMU</v>
      </c>
      <c r="D4704" s="1">
        <v>473</v>
      </c>
      <c r="E4704" t="s">
        <v>15</v>
      </c>
      <c r="F4704" t="s">
        <v>12</v>
      </c>
      <c r="G4704">
        <v>2</v>
      </c>
      <c r="H4704" s="1">
        <f t="shared" si="147"/>
        <v>946</v>
      </c>
      <c r="I4704" t="s">
        <v>93</v>
      </c>
      <c r="J4704" t="s">
        <v>193</v>
      </c>
    </row>
    <row r="4705" spans="1:10" x14ac:dyDescent="0.25">
      <c r="A4705" t="s">
        <v>21</v>
      </c>
      <c r="B4705" t="s">
        <v>3</v>
      </c>
      <c r="C4705" t="str">
        <f t="shared" si="146"/>
        <v>Capitol Heights -- Anacostia</v>
      </c>
      <c r="D4705" s="1">
        <v>908</v>
      </c>
      <c r="E4705" t="s">
        <v>1</v>
      </c>
      <c r="F4705" t="s">
        <v>4</v>
      </c>
      <c r="G4705">
        <v>2</v>
      </c>
      <c r="H4705" s="1">
        <f t="shared" si="147"/>
        <v>1816</v>
      </c>
      <c r="I4705" t="s">
        <v>93</v>
      </c>
      <c r="J4705" t="s">
        <v>195</v>
      </c>
    </row>
    <row r="4706" spans="1:10" x14ac:dyDescent="0.25">
      <c r="A4706" t="s">
        <v>21</v>
      </c>
      <c r="B4706" t="s">
        <v>9</v>
      </c>
      <c r="C4706" t="str">
        <f t="shared" si="146"/>
        <v>Capitol Heights -- Arlington Cemetery</v>
      </c>
      <c r="D4706" s="1">
        <v>16</v>
      </c>
      <c r="E4706" t="s">
        <v>1</v>
      </c>
      <c r="F4706" t="s">
        <v>10</v>
      </c>
      <c r="G4706">
        <v>1</v>
      </c>
      <c r="H4706" s="1">
        <f t="shared" si="147"/>
        <v>16</v>
      </c>
      <c r="I4706" t="s">
        <v>93</v>
      </c>
      <c r="J4706" t="s">
        <v>193</v>
      </c>
    </row>
    <row r="4707" spans="1:10" x14ac:dyDescent="0.25">
      <c r="A4707" t="s">
        <v>21</v>
      </c>
      <c r="B4707" t="s">
        <v>11</v>
      </c>
      <c r="C4707" t="str">
        <f t="shared" si="146"/>
        <v>Capitol Heights -- Ballston</v>
      </c>
      <c r="D4707" s="1">
        <v>636</v>
      </c>
      <c r="E4707" t="s">
        <v>1</v>
      </c>
      <c r="F4707" t="s">
        <v>12</v>
      </c>
      <c r="G4707">
        <v>1</v>
      </c>
      <c r="H4707" s="1">
        <f t="shared" si="147"/>
        <v>636</v>
      </c>
      <c r="I4707" t="s">
        <v>93</v>
      </c>
      <c r="J4707" t="s">
        <v>193</v>
      </c>
    </row>
    <row r="4708" spans="1:10" x14ac:dyDescent="0.25">
      <c r="A4708" t="s">
        <v>21</v>
      </c>
      <c r="B4708" t="s">
        <v>13</v>
      </c>
      <c r="C4708" t="str">
        <f t="shared" si="146"/>
        <v>Capitol Heights -- Benning Road</v>
      </c>
      <c r="D4708" s="1">
        <v>510</v>
      </c>
      <c r="E4708" t="s">
        <v>1</v>
      </c>
      <c r="F4708" t="s">
        <v>1</v>
      </c>
      <c r="G4708">
        <v>1</v>
      </c>
      <c r="H4708" s="1">
        <f t="shared" si="147"/>
        <v>510</v>
      </c>
      <c r="I4708" t="s">
        <v>93</v>
      </c>
      <c r="J4708" t="s">
        <v>69</v>
      </c>
    </row>
    <row r="4709" spans="1:10" x14ac:dyDescent="0.25">
      <c r="A4709" t="s">
        <v>21</v>
      </c>
      <c r="B4709" t="s">
        <v>17</v>
      </c>
      <c r="C4709" t="str">
        <f t="shared" si="146"/>
        <v>Capitol Heights -- Braddock Road</v>
      </c>
      <c r="D4709" s="1">
        <v>187</v>
      </c>
      <c r="E4709" t="s">
        <v>1</v>
      </c>
      <c r="F4709" t="s">
        <v>18</v>
      </c>
      <c r="G4709">
        <v>1</v>
      </c>
      <c r="H4709" s="1">
        <f t="shared" si="147"/>
        <v>187</v>
      </c>
      <c r="I4709" t="s">
        <v>93</v>
      </c>
      <c r="J4709" t="s">
        <v>72</v>
      </c>
    </row>
    <row r="4710" spans="1:10" x14ac:dyDescent="0.25">
      <c r="A4710" t="s">
        <v>21</v>
      </c>
      <c r="B4710" t="s">
        <v>20</v>
      </c>
      <c r="C4710" t="str">
        <f t="shared" si="146"/>
        <v>Capitol Heights -- Brookland</v>
      </c>
      <c r="D4710" s="1">
        <v>554</v>
      </c>
      <c r="E4710" t="s">
        <v>1</v>
      </c>
      <c r="F4710" t="s">
        <v>15</v>
      </c>
      <c r="G4710">
        <v>2</v>
      </c>
      <c r="H4710" s="1">
        <f t="shared" si="147"/>
        <v>1108</v>
      </c>
      <c r="I4710" t="s">
        <v>93</v>
      </c>
      <c r="J4710" t="s">
        <v>195</v>
      </c>
    </row>
    <row r="4711" spans="1:10" x14ac:dyDescent="0.25">
      <c r="A4711" t="s">
        <v>21</v>
      </c>
      <c r="B4711" t="s">
        <v>26</v>
      </c>
      <c r="C4711" t="str">
        <f t="shared" si="146"/>
        <v>Capitol Heights -- Clarendon</v>
      </c>
      <c r="D4711" s="1">
        <v>207</v>
      </c>
      <c r="E4711" t="s">
        <v>1</v>
      </c>
      <c r="F4711" t="s">
        <v>12</v>
      </c>
      <c r="G4711">
        <v>1</v>
      </c>
      <c r="H4711" s="1">
        <f t="shared" si="147"/>
        <v>207</v>
      </c>
      <c r="I4711" t="s">
        <v>93</v>
      </c>
      <c r="J4711" t="s">
        <v>193</v>
      </c>
    </row>
    <row r="4712" spans="1:10" x14ac:dyDescent="0.25">
      <c r="A4712" t="s">
        <v>21</v>
      </c>
      <c r="B4712" t="s">
        <v>265</v>
      </c>
      <c r="C4712" t="str">
        <f t="shared" si="146"/>
        <v>Capitol Heights -- Congress Heights</v>
      </c>
      <c r="D4712" s="1">
        <v>185</v>
      </c>
      <c r="E4712" t="s">
        <v>1</v>
      </c>
      <c r="F4712" t="s">
        <v>4</v>
      </c>
      <c r="G4712">
        <v>2</v>
      </c>
      <c r="H4712" s="1">
        <f t="shared" si="147"/>
        <v>370</v>
      </c>
      <c r="I4712" t="s">
        <v>93</v>
      </c>
      <c r="J4712" t="s">
        <v>69</v>
      </c>
    </row>
    <row r="4713" spans="1:10" x14ac:dyDescent="0.25">
      <c r="A4713" t="s">
        <v>21</v>
      </c>
      <c r="B4713" t="s">
        <v>266</v>
      </c>
      <c r="C4713" t="str">
        <f t="shared" si="146"/>
        <v>Capitol Heights -- Court House</v>
      </c>
      <c r="D4713" s="1">
        <v>205</v>
      </c>
      <c r="E4713" t="s">
        <v>1</v>
      </c>
      <c r="F4713" t="s">
        <v>12</v>
      </c>
      <c r="G4713">
        <v>1</v>
      </c>
      <c r="H4713" s="1">
        <f t="shared" si="147"/>
        <v>205</v>
      </c>
      <c r="I4713" t="s">
        <v>93</v>
      </c>
      <c r="J4713" t="s">
        <v>193</v>
      </c>
    </row>
    <row r="4714" spans="1:10" x14ac:dyDescent="0.25">
      <c r="A4714" t="s">
        <v>21</v>
      </c>
      <c r="B4714" t="s">
        <v>267</v>
      </c>
      <c r="C4714" t="str">
        <f t="shared" si="146"/>
        <v>Capitol Heights -- Crystal City</v>
      </c>
      <c r="D4714" s="1">
        <v>498</v>
      </c>
      <c r="E4714" t="s">
        <v>1</v>
      </c>
      <c r="F4714" t="s">
        <v>18</v>
      </c>
      <c r="G4714">
        <v>1</v>
      </c>
      <c r="H4714" s="1">
        <f t="shared" si="147"/>
        <v>498</v>
      </c>
      <c r="I4714" t="s">
        <v>93</v>
      </c>
      <c r="J4714" t="s">
        <v>193</v>
      </c>
    </row>
    <row r="4715" spans="1:10" x14ac:dyDescent="0.25">
      <c r="A4715" t="s">
        <v>21</v>
      </c>
      <c r="B4715" t="s">
        <v>268</v>
      </c>
      <c r="C4715" t="str">
        <f t="shared" si="146"/>
        <v>Capitol Heights -- Deanwood</v>
      </c>
      <c r="D4715" s="1">
        <v>106</v>
      </c>
      <c r="E4715" t="s">
        <v>1</v>
      </c>
      <c r="F4715" t="s">
        <v>25</v>
      </c>
      <c r="G4715">
        <v>2</v>
      </c>
      <c r="H4715" s="1">
        <f t="shared" si="147"/>
        <v>212</v>
      </c>
      <c r="I4715" t="s">
        <v>93</v>
      </c>
      <c r="J4715" t="s">
        <v>195</v>
      </c>
    </row>
    <row r="4716" spans="1:10" x14ac:dyDescent="0.25">
      <c r="A4716" t="s">
        <v>21</v>
      </c>
      <c r="B4716" t="s">
        <v>271</v>
      </c>
      <c r="C4716" t="str">
        <f t="shared" si="146"/>
        <v>Capitol Heights -- East Falls Church</v>
      </c>
      <c r="D4716" s="1">
        <v>121</v>
      </c>
      <c r="E4716" t="s">
        <v>1</v>
      </c>
      <c r="F4716" t="s">
        <v>12</v>
      </c>
      <c r="G4716">
        <v>1</v>
      </c>
      <c r="H4716" s="1">
        <f t="shared" si="147"/>
        <v>121</v>
      </c>
      <c r="I4716" t="s">
        <v>93</v>
      </c>
      <c r="J4716" t="s">
        <v>193</v>
      </c>
    </row>
    <row r="4717" spans="1:10" x14ac:dyDescent="0.25">
      <c r="A4717" t="s">
        <v>21</v>
      </c>
      <c r="B4717" t="s">
        <v>273</v>
      </c>
      <c r="C4717" t="str">
        <f t="shared" si="146"/>
        <v>Capitol Heights -- Eisenhower Avenue</v>
      </c>
      <c r="D4717" s="1">
        <v>82</v>
      </c>
      <c r="E4717" t="s">
        <v>1</v>
      </c>
      <c r="F4717" t="s">
        <v>274</v>
      </c>
      <c r="G4717">
        <v>2</v>
      </c>
      <c r="H4717" s="1">
        <f t="shared" si="147"/>
        <v>164</v>
      </c>
      <c r="I4717" t="s">
        <v>93</v>
      </c>
      <c r="J4717" t="s">
        <v>193</v>
      </c>
    </row>
    <row r="4718" spans="1:10" x14ac:dyDescent="0.25">
      <c r="A4718" t="s">
        <v>21</v>
      </c>
      <c r="B4718" t="s">
        <v>116</v>
      </c>
      <c r="C4718" t="str">
        <f t="shared" si="146"/>
        <v>Capitol Heights -- Fort Totten</v>
      </c>
      <c r="D4718" s="1">
        <v>488</v>
      </c>
      <c r="E4718" t="s">
        <v>1</v>
      </c>
      <c r="F4718" t="s">
        <v>117</v>
      </c>
      <c r="G4718">
        <v>2</v>
      </c>
      <c r="H4718" s="1">
        <f t="shared" si="147"/>
        <v>976</v>
      </c>
      <c r="I4718" t="s">
        <v>93</v>
      </c>
      <c r="J4718" t="s">
        <v>195</v>
      </c>
    </row>
    <row r="4719" spans="1:10" x14ac:dyDescent="0.25">
      <c r="A4719" t="s">
        <v>21</v>
      </c>
      <c r="B4719" t="s">
        <v>119</v>
      </c>
      <c r="C4719" t="str">
        <f t="shared" si="146"/>
        <v>Capitol Heights -- Friendship Heights</v>
      </c>
      <c r="D4719" s="1">
        <v>442</v>
      </c>
      <c r="E4719" t="s">
        <v>1</v>
      </c>
      <c r="F4719" t="s">
        <v>15</v>
      </c>
      <c r="G4719">
        <v>2</v>
      </c>
      <c r="H4719" s="1">
        <f t="shared" si="147"/>
        <v>884</v>
      </c>
      <c r="I4719" t="s">
        <v>93</v>
      </c>
      <c r="J4719" t="s">
        <v>69</v>
      </c>
    </row>
    <row r="4720" spans="1:10" x14ac:dyDescent="0.25">
      <c r="A4720" t="s">
        <v>21</v>
      </c>
      <c r="B4720" t="s">
        <v>129</v>
      </c>
      <c r="C4720" t="str">
        <f t="shared" si="146"/>
        <v>Capitol Heights -- King Street</v>
      </c>
      <c r="D4720" s="1">
        <v>523</v>
      </c>
      <c r="E4720" t="s">
        <v>1</v>
      </c>
      <c r="F4720" t="s">
        <v>18</v>
      </c>
      <c r="G4720">
        <v>1</v>
      </c>
      <c r="H4720" s="1">
        <f t="shared" si="147"/>
        <v>523</v>
      </c>
      <c r="I4720" t="s">
        <v>93</v>
      </c>
      <c r="J4720" t="s">
        <v>193</v>
      </c>
    </row>
    <row r="4721" spans="1:10" x14ac:dyDescent="0.25">
      <c r="A4721" t="s">
        <v>21</v>
      </c>
      <c r="B4721" t="s">
        <v>185</v>
      </c>
      <c r="C4721" t="str">
        <f t="shared" si="146"/>
        <v>Capitol Heights -- Minnesota Avenue</v>
      </c>
      <c r="D4721" s="1">
        <v>193</v>
      </c>
      <c r="E4721" t="s">
        <v>1</v>
      </c>
      <c r="F4721" t="s">
        <v>25</v>
      </c>
      <c r="G4721">
        <v>2</v>
      </c>
      <c r="H4721" s="1">
        <f t="shared" si="147"/>
        <v>386</v>
      </c>
      <c r="I4721" t="s">
        <v>93</v>
      </c>
      <c r="J4721" t="s">
        <v>69</v>
      </c>
    </row>
    <row r="4722" spans="1:10" x14ac:dyDescent="0.25">
      <c r="A4722" t="s">
        <v>21</v>
      </c>
      <c r="B4722" t="s">
        <v>156</v>
      </c>
      <c r="C4722" t="str">
        <f t="shared" si="146"/>
        <v>Capitol Heights -- Pentagon</v>
      </c>
      <c r="D4722" s="1">
        <v>542</v>
      </c>
      <c r="E4722" t="s">
        <v>1</v>
      </c>
      <c r="F4722" t="s">
        <v>18</v>
      </c>
      <c r="G4722">
        <v>1</v>
      </c>
      <c r="H4722" s="1">
        <f t="shared" si="147"/>
        <v>542</v>
      </c>
      <c r="I4722" t="s">
        <v>93</v>
      </c>
      <c r="J4722" t="s">
        <v>72</v>
      </c>
    </row>
    <row r="4723" spans="1:10" x14ac:dyDescent="0.25">
      <c r="A4723" t="s">
        <v>21</v>
      </c>
      <c r="B4723" t="s">
        <v>157</v>
      </c>
      <c r="C4723" t="str">
        <f t="shared" si="146"/>
        <v>Capitol Heights -- Pentagon City</v>
      </c>
      <c r="D4723" s="1">
        <v>826</v>
      </c>
      <c r="E4723" t="s">
        <v>1</v>
      </c>
      <c r="F4723" t="s">
        <v>18</v>
      </c>
      <c r="G4723">
        <v>1</v>
      </c>
      <c r="H4723" s="1">
        <f t="shared" si="147"/>
        <v>826</v>
      </c>
      <c r="I4723" t="s">
        <v>93</v>
      </c>
      <c r="J4723" t="s">
        <v>72</v>
      </c>
    </row>
    <row r="4724" spans="1:10" x14ac:dyDescent="0.25">
      <c r="A4724" t="s">
        <v>21</v>
      </c>
      <c r="B4724" t="s">
        <v>160</v>
      </c>
      <c r="C4724" t="str">
        <f t="shared" si="146"/>
        <v>Capitol Heights -- Reagan Washington National Airport</v>
      </c>
      <c r="D4724" s="1">
        <v>310</v>
      </c>
      <c r="E4724" t="s">
        <v>1</v>
      </c>
      <c r="F4724" t="s">
        <v>18</v>
      </c>
      <c r="G4724">
        <v>1</v>
      </c>
      <c r="H4724" s="1">
        <f t="shared" si="147"/>
        <v>310</v>
      </c>
      <c r="I4724" t="s">
        <v>93</v>
      </c>
      <c r="J4724" t="s">
        <v>193</v>
      </c>
    </row>
    <row r="4725" spans="1:10" x14ac:dyDescent="0.25">
      <c r="A4725" t="s">
        <v>21</v>
      </c>
      <c r="B4725" t="s">
        <v>161</v>
      </c>
      <c r="C4725" t="str">
        <f t="shared" si="146"/>
        <v>Capitol Heights -- Rhode Island Avenue</v>
      </c>
      <c r="D4725" s="1">
        <v>690</v>
      </c>
      <c r="E4725" t="s">
        <v>1</v>
      </c>
      <c r="F4725" t="s">
        <v>15</v>
      </c>
      <c r="G4725">
        <v>2</v>
      </c>
      <c r="H4725" s="1">
        <f t="shared" si="147"/>
        <v>1380</v>
      </c>
      <c r="I4725" t="s">
        <v>93</v>
      </c>
      <c r="J4725" t="s">
        <v>69</v>
      </c>
    </row>
    <row r="4726" spans="1:10" x14ac:dyDescent="0.25">
      <c r="A4726" t="s">
        <v>21</v>
      </c>
      <c r="B4726" t="s">
        <v>163</v>
      </c>
      <c r="C4726" t="str">
        <f t="shared" si="146"/>
        <v>Capitol Heights -- Rosslyn</v>
      </c>
      <c r="D4726" s="1">
        <v>784</v>
      </c>
      <c r="E4726" t="s">
        <v>1</v>
      </c>
      <c r="F4726" t="s">
        <v>23</v>
      </c>
      <c r="G4726">
        <v>1</v>
      </c>
      <c r="H4726" s="1">
        <f t="shared" si="147"/>
        <v>784</v>
      </c>
      <c r="I4726" t="s">
        <v>93</v>
      </c>
      <c r="J4726" t="s">
        <v>72</v>
      </c>
    </row>
    <row r="4727" spans="1:10" x14ac:dyDescent="0.25">
      <c r="A4727" t="s">
        <v>21</v>
      </c>
      <c r="B4727" t="s">
        <v>168</v>
      </c>
      <c r="C4727" t="str">
        <f t="shared" si="146"/>
        <v>Capitol Heights -- Southern Avenue</v>
      </c>
      <c r="D4727" s="1">
        <v>260</v>
      </c>
      <c r="E4727" t="s">
        <v>1</v>
      </c>
      <c r="F4727" t="s">
        <v>4</v>
      </c>
      <c r="G4727">
        <v>2</v>
      </c>
      <c r="H4727" s="1">
        <f t="shared" si="147"/>
        <v>520</v>
      </c>
      <c r="I4727" t="s">
        <v>93</v>
      </c>
      <c r="J4727" t="s">
        <v>69</v>
      </c>
    </row>
    <row r="4728" spans="1:10" x14ac:dyDescent="0.25">
      <c r="A4728" t="s">
        <v>21</v>
      </c>
      <c r="B4728" t="s">
        <v>60</v>
      </c>
      <c r="C4728" t="str">
        <f t="shared" si="146"/>
        <v>Capitol Heights -- Takoma</v>
      </c>
      <c r="D4728" s="1">
        <v>233</v>
      </c>
      <c r="E4728" t="s">
        <v>1</v>
      </c>
      <c r="F4728" t="s">
        <v>15</v>
      </c>
      <c r="G4728">
        <v>2</v>
      </c>
      <c r="H4728" s="1">
        <f t="shared" si="147"/>
        <v>466</v>
      </c>
      <c r="I4728" t="s">
        <v>93</v>
      </c>
      <c r="J4728" t="s">
        <v>69</v>
      </c>
    </row>
    <row r="4729" spans="1:10" x14ac:dyDescent="0.25">
      <c r="A4729" t="s">
        <v>21</v>
      </c>
      <c r="B4729" t="s">
        <v>66</v>
      </c>
      <c r="C4729" t="str">
        <f t="shared" si="146"/>
        <v>Capitol Heights -- Van Dorn Street</v>
      </c>
      <c r="D4729" s="1">
        <v>76</v>
      </c>
      <c r="E4729" t="s">
        <v>1</v>
      </c>
      <c r="F4729" t="s">
        <v>10</v>
      </c>
      <c r="G4729">
        <v>1</v>
      </c>
      <c r="H4729" s="1">
        <f t="shared" si="147"/>
        <v>76</v>
      </c>
      <c r="I4729" t="s">
        <v>93</v>
      </c>
      <c r="J4729" t="s">
        <v>72</v>
      </c>
    </row>
    <row r="4730" spans="1:10" x14ac:dyDescent="0.25">
      <c r="A4730" t="s">
        <v>21</v>
      </c>
      <c r="B4730" t="s">
        <v>201</v>
      </c>
      <c r="C4730" t="str">
        <f t="shared" si="146"/>
        <v>Capitol Heights -- Virginia Square-GMU</v>
      </c>
      <c r="D4730" s="1">
        <v>54</v>
      </c>
      <c r="E4730" t="s">
        <v>1</v>
      </c>
      <c r="F4730" t="s">
        <v>12</v>
      </c>
      <c r="G4730">
        <v>1</v>
      </c>
      <c r="H4730" s="1">
        <f t="shared" si="147"/>
        <v>54</v>
      </c>
      <c r="I4730" t="s">
        <v>93</v>
      </c>
      <c r="J4730" t="s">
        <v>72</v>
      </c>
    </row>
    <row r="4731" spans="1:10" x14ac:dyDescent="0.25">
      <c r="A4731" t="s">
        <v>26</v>
      </c>
      <c r="B4731" t="s">
        <v>3</v>
      </c>
      <c r="C4731" t="str">
        <f t="shared" si="146"/>
        <v>Clarendon -- Anacostia</v>
      </c>
      <c r="D4731" s="1">
        <v>391</v>
      </c>
      <c r="E4731" t="s">
        <v>12</v>
      </c>
      <c r="F4731" t="s">
        <v>4</v>
      </c>
      <c r="G4731">
        <v>2</v>
      </c>
      <c r="H4731" s="1">
        <f t="shared" si="147"/>
        <v>782</v>
      </c>
      <c r="I4731" t="s">
        <v>93</v>
      </c>
      <c r="J4731" t="s">
        <v>193</v>
      </c>
    </row>
    <row r="4732" spans="1:10" x14ac:dyDescent="0.25">
      <c r="A4732" t="s">
        <v>26</v>
      </c>
      <c r="B4732" t="s">
        <v>9</v>
      </c>
      <c r="C4732" t="str">
        <f t="shared" si="146"/>
        <v>Clarendon -- Arlington Cemetery</v>
      </c>
      <c r="D4732" s="1">
        <v>210</v>
      </c>
      <c r="E4732" t="s">
        <v>12</v>
      </c>
      <c r="F4732" t="s">
        <v>10</v>
      </c>
      <c r="G4732">
        <v>2</v>
      </c>
      <c r="H4732" s="1">
        <f t="shared" si="147"/>
        <v>420</v>
      </c>
      <c r="I4732" t="s">
        <v>93</v>
      </c>
      <c r="J4732" t="s">
        <v>193</v>
      </c>
    </row>
    <row r="4733" spans="1:10" x14ac:dyDescent="0.25">
      <c r="A4733" t="s">
        <v>26</v>
      </c>
      <c r="B4733" t="s">
        <v>11</v>
      </c>
      <c r="C4733" t="str">
        <f t="shared" si="146"/>
        <v>Clarendon -- Ballston</v>
      </c>
      <c r="D4733" s="1">
        <v>8950</v>
      </c>
      <c r="E4733" t="s">
        <v>12</v>
      </c>
      <c r="F4733" t="s">
        <v>12</v>
      </c>
      <c r="G4733">
        <v>1</v>
      </c>
      <c r="H4733" s="1">
        <f t="shared" si="147"/>
        <v>8950</v>
      </c>
      <c r="I4733" t="s">
        <v>93</v>
      </c>
      <c r="J4733" t="s">
        <v>193</v>
      </c>
    </row>
    <row r="4734" spans="1:10" x14ac:dyDescent="0.25">
      <c r="A4734" t="s">
        <v>26</v>
      </c>
      <c r="B4734" t="s">
        <v>13</v>
      </c>
      <c r="C4734" t="str">
        <f t="shared" si="146"/>
        <v>Clarendon -- Benning Road</v>
      </c>
      <c r="D4734" s="1">
        <v>140</v>
      </c>
      <c r="E4734" t="s">
        <v>12</v>
      </c>
      <c r="F4734" t="s">
        <v>1</v>
      </c>
      <c r="G4734">
        <v>1</v>
      </c>
      <c r="H4734" s="1">
        <f t="shared" si="147"/>
        <v>140</v>
      </c>
      <c r="I4734" t="s">
        <v>93</v>
      </c>
      <c r="J4734" t="s">
        <v>193</v>
      </c>
    </row>
    <row r="4735" spans="1:10" x14ac:dyDescent="0.25">
      <c r="A4735" t="s">
        <v>26</v>
      </c>
      <c r="B4735" t="s">
        <v>17</v>
      </c>
      <c r="C4735" t="str">
        <f t="shared" si="146"/>
        <v>Clarendon -- Braddock Road</v>
      </c>
      <c r="D4735" s="1">
        <v>627</v>
      </c>
      <c r="E4735" t="s">
        <v>12</v>
      </c>
      <c r="F4735" t="s">
        <v>18</v>
      </c>
      <c r="G4735">
        <v>2</v>
      </c>
      <c r="H4735" s="1">
        <f t="shared" si="147"/>
        <v>1254</v>
      </c>
      <c r="I4735" t="s">
        <v>93</v>
      </c>
      <c r="J4735" t="s">
        <v>193</v>
      </c>
    </row>
    <row r="4736" spans="1:10" x14ac:dyDescent="0.25">
      <c r="A4736" t="s">
        <v>26</v>
      </c>
      <c r="B4736" t="s">
        <v>20</v>
      </c>
      <c r="C4736" t="str">
        <f t="shared" si="146"/>
        <v>Clarendon -- Brookland</v>
      </c>
      <c r="D4736" s="1">
        <v>547</v>
      </c>
      <c r="E4736" t="s">
        <v>12</v>
      </c>
      <c r="F4736" t="s">
        <v>15</v>
      </c>
      <c r="G4736">
        <v>2</v>
      </c>
      <c r="H4736" s="1">
        <f t="shared" si="147"/>
        <v>1094</v>
      </c>
      <c r="I4736" t="s">
        <v>93</v>
      </c>
      <c r="J4736" t="s">
        <v>193</v>
      </c>
    </row>
    <row r="4737" spans="1:10" x14ac:dyDescent="0.25">
      <c r="A4737" t="s">
        <v>26</v>
      </c>
      <c r="B4737" t="s">
        <v>21</v>
      </c>
      <c r="C4737" t="str">
        <f t="shared" si="146"/>
        <v>Clarendon -- Capitol Heights</v>
      </c>
      <c r="D4737" s="1">
        <v>206</v>
      </c>
      <c r="E4737" t="s">
        <v>12</v>
      </c>
      <c r="F4737" t="s">
        <v>1</v>
      </c>
      <c r="G4737">
        <v>1</v>
      </c>
      <c r="H4737" s="1">
        <f t="shared" si="147"/>
        <v>206</v>
      </c>
      <c r="I4737" t="s">
        <v>93</v>
      </c>
      <c r="J4737" t="s">
        <v>193</v>
      </c>
    </row>
    <row r="4738" spans="1:10" x14ac:dyDescent="0.25">
      <c r="A4738" t="s">
        <v>26</v>
      </c>
      <c r="B4738" t="s">
        <v>265</v>
      </c>
      <c r="C4738" t="str">
        <f t="shared" ref="C4738:C4801" si="148">(A4738&amp;" -- "&amp;B4738)</f>
        <v>Clarendon -- Congress Heights</v>
      </c>
      <c r="D4738" s="1">
        <v>199</v>
      </c>
      <c r="E4738" t="s">
        <v>12</v>
      </c>
      <c r="F4738" t="s">
        <v>4</v>
      </c>
      <c r="G4738">
        <v>2</v>
      </c>
      <c r="H4738" s="1">
        <f t="shared" ref="H4738:H4801" si="149">D4738*G4738</f>
        <v>398</v>
      </c>
      <c r="I4738" t="s">
        <v>93</v>
      </c>
      <c r="J4738" t="s">
        <v>193</v>
      </c>
    </row>
    <row r="4739" spans="1:10" x14ac:dyDescent="0.25">
      <c r="A4739" t="s">
        <v>26</v>
      </c>
      <c r="B4739" t="s">
        <v>266</v>
      </c>
      <c r="C4739" t="str">
        <f t="shared" si="148"/>
        <v>Clarendon -- Court House</v>
      </c>
      <c r="D4739" s="1">
        <v>1678</v>
      </c>
      <c r="E4739" t="s">
        <v>12</v>
      </c>
      <c r="F4739" t="s">
        <v>12</v>
      </c>
      <c r="G4739">
        <v>1</v>
      </c>
      <c r="H4739" s="1">
        <f t="shared" si="149"/>
        <v>1678</v>
      </c>
      <c r="I4739" t="s">
        <v>93</v>
      </c>
      <c r="J4739" t="s">
        <v>193</v>
      </c>
    </row>
    <row r="4740" spans="1:10" x14ac:dyDescent="0.25">
      <c r="A4740" t="s">
        <v>26</v>
      </c>
      <c r="B4740" t="s">
        <v>267</v>
      </c>
      <c r="C4740" t="str">
        <f t="shared" si="148"/>
        <v>Clarendon -- Crystal City</v>
      </c>
      <c r="D4740" s="1">
        <v>1858</v>
      </c>
      <c r="E4740" t="s">
        <v>12</v>
      </c>
      <c r="F4740" t="s">
        <v>18</v>
      </c>
      <c r="G4740">
        <v>2</v>
      </c>
      <c r="H4740" s="1">
        <f t="shared" si="149"/>
        <v>3716</v>
      </c>
      <c r="I4740" t="s">
        <v>93</v>
      </c>
      <c r="J4740" t="s">
        <v>193</v>
      </c>
    </row>
    <row r="4741" spans="1:10" x14ac:dyDescent="0.25">
      <c r="A4741" t="s">
        <v>26</v>
      </c>
      <c r="B4741" t="s">
        <v>271</v>
      </c>
      <c r="C4741" t="str">
        <f t="shared" si="148"/>
        <v>Clarendon -- East Falls Church</v>
      </c>
      <c r="D4741" s="1">
        <v>2373</v>
      </c>
      <c r="E4741" t="s">
        <v>12</v>
      </c>
      <c r="F4741" t="s">
        <v>12</v>
      </c>
      <c r="G4741">
        <v>1</v>
      </c>
      <c r="H4741" s="1">
        <f t="shared" si="149"/>
        <v>2373</v>
      </c>
      <c r="I4741" t="s">
        <v>93</v>
      </c>
      <c r="J4741" t="s">
        <v>193</v>
      </c>
    </row>
    <row r="4742" spans="1:10" x14ac:dyDescent="0.25">
      <c r="A4742" t="s">
        <v>26</v>
      </c>
      <c r="B4742" t="s">
        <v>273</v>
      </c>
      <c r="C4742" t="str">
        <f t="shared" si="148"/>
        <v>Clarendon -- Eisenhower Avenue</v>
      </c>
      <c r="D4742" s="1">
        <v>181</v>
      </c>
      <c r="E4742" t="s">
        <v>12</v>
      </c>
      <c r="F4742" t="s">
        <v>274</v>
      </c>
      <c r="G4742">
        <v>2</v>
      </c>
      <c r="H4742" s="1">
        <f t="shared" si="149"/>
        <v>362</v>
      </c>
      <c r="I4742" t="s">
        <v>93</v>
      </c>
      <c r="J4742" t="s">
        <v>193</v>
      </c>
    </row>
    <row r="4743" spans="1:10" x14ac:dyDescent="0.25">
      <c r="A4743" t="s">
        <v>26</v>
      </c>
      <c r="B4743" t="s">
        <v>116</v>
      </c>
      <c r="C4743" t="str">
        <f t="shared" si="148"/>
        <v>Clarendon -- Fort Totten</v>
      </c>
      <c r="D4743" s="1">
        <v>334</v>
      </c>
      <c r="E4743" t="s">
        <v>12</v>
      </c>
      <c r="F4743" t="s">
        <v>117</v>
      </c>
      <c r="G4743">
        <v>2</v>
      </c>
      <c r="H4743" s="1">
        <f t="shared" si="149"/>
        <v>668</v>
      </c>
      <c r="I4743" t="s">
        <v>93</v>
      </c>
      <c r="J4743" t="s">
        <v>193</v>
      </c>
    </row>
    <row r="4744" spans="1:10" x14ac:dyDescent="0.25">
      <c r="A4744" t="s">
        <v>26</v>
      </c>
      <c r="B4744" t="s">
        <v>119</v>
      </c>
      <c r="C4744" t="str">
        <f t="shared" si="148"/>
        <v>Clarendon -- Friendship Heights</v>
      </c>
      <c r="D4744" s="1">
        <v>479</v>
      </c>
      <c r="E4744" t="s">
        <v>12</v>
      </c>
      <c r="F4744" t="s">
        <v>15</v>
      </c>
      <c r="G4744">
        <v>2</v>
      </c>
      <c r="H4744" s="1">
        <f t="shared" si="149"/>
        <v>958</v>
      </c>
      <c r="I4744" t="s">
        <v>93</v>
      </c>
      <c r="J4744" t="s">
        <v>193</v>
      </c>
    </row>
    <row r="4745" spans="1:10" x14ac:dyDescent="0.25">
      <c r="A4745" t="s">
        <v>26</v>
      </c>
      <c r="B4745" t="s">
        <v>129</v>
      </c>
      <c r="C4745" t="str">
        <f t="shared" si="148"/>
        <v>Clarendon -- King Street</v>
      </c>
      <c r="D4745" s="1">
        <v>1519</v>
      </c>
      <c r="E4745" t="s">
        <v>12</v>
      </c>
      <c r="F4745" t="s">
        <v>18</v>
      </c>
      <c r="G4745">
        <v>2</v>
      </c>
      <c r="H4745" s="1">
        <f t="shared" si="149"/>
        <v>3038</v>
      </c>
      <c r="I4745" t="s">
        <v>93</v>
      </c>
      <c r="J4745" t="s">
        <v>193</v>
      </c>
    </row>
    <row r="4746" spans="1:10" x14ac:dyDescent="0.25">
      <c r="A4746" t="s">
        <v>26</v>
      </c>
      <c r="B4746" t="s">
        <v>185</v>
      </c>
      <c r="C4746" t="str">
        <f t="shared" si="148"/>
        <v>Clarendon -- Minnesota Avenue</v>
      </c>
      <c r="D4746" s="1">
        <v>152</v>
      </c>
      <c r="E4746" t="s">
        <v>12</v>
      </c>
      <c r="F4746" t="s">
        <v>25</v>
      </c>
      <c r="G4746">
        <v>1</v>
      </c>
      <c r="H4746" s="1">
        <f t="shared" si="149"/>
        <v>152</v>
      </c>
      <c r="I4746" t="s">
        <v>93</v>
      </c>
      <c r="J4746" t="s">
        <v>193</v>
      </c>
    </row>
    <row r="4747" spans="1:10" x14ac:dyDescent="0.25">
      <c r="A4747" t="s">
        <v>26</v>
      </c>
      <c r="B4747" t="s">
        <v>156</v>
      </c>
      <c r="C4747" t="str">
        <f t="shared" si="148"/>
        <v>Clarendon -- Pentagon</v>
      </c>
      <c r="D4747" s="1">
        <v>1695</v>
      </c>
      <c r="E4747" t="s">
        <v>12</v>
      </c>
      <c r="F4747" t="s">
        <v>18</v>
      </c>
      <c r="G4747">
        <v>2</v>
      </c>
      <c r="H4747" s="1">
        <f t="shared" si="149"/>
        <v>3390</v>
      </c>
      <c r="I4747" t="s">
        <v>93</v>
      </c>
      <c r="J4747" t="s">
        <v>193</v>
      </c>
    </row>
    <row r="4748" spans="1:10" x14ac:dyDescent="0.25">
      <c r="A4748" t="s">
        <v>26</v>
      </c>
      <c r="B4748" t="s">
        <v>157</v>
      </c>
      <c r="C4748" t="str">
        <f t="shared" si="148"/>
        <v>Clarendon -- Pentagon City</v>
      </c>
      <c r="D4748" s="1">
        <v>1789</v>
      </c>
      <c r="E4748" t="s">
        <v>12</v>
      </c>
      <c r="F4748" t="s">
        <v>18</v>
      </c>
      <c r="G4748">
        <v>2</v>
      </c>
      <c r="H4748" s="1">
        <f t="shared" si="149"/>
        <v>3578</v>
      </c>
      <c r="I4748" t="s">
        <v>93</v>
      </c>
      <c r="J4748" t="s">
        <v>193</v>
      </c>
    </row>
    <row r="4749" spans="1:10" x14ac:dyDescent="0.25">
      <c r="A4749" t="s">
        <v>26</v>
      </c>
      <c r="B4749" t="s">
        <v>160</v>
      </c>
      <c r="C4749" t="str">
        <f t="shared" si="148"/>
        <v>Clarendon -- Reagan Washington National Airport</v>
      </c>
      <c r="D4749" s="1">
        <v>726</v>
      </c>
      <c r="E4749" t="s">
        <v>12</v>
      </c>
      <c r="F4749" t="s">
        <v>18</v>
      </c>
      <c r="G4749">
        <v>2</v>
      </c>
      <c r="H4749" s="1">
        <f t="shared" si="149"/>
        <v>1452</v>
      </c>
      <c r="I4749" t="s">
        <v>93</v>
      </c>
      <c r="J4749" t="s">
        <v>193</v>
      </c>
    </row>
    <row r="4750" spans="1:10" x14ac:dyDescent="0.25">
      <c r="A4750" t="s">
        <v>26</v>
      </c>
      <c r="B4750" t="s">
        <v>161</v>
      </c>
      <c r="C4750" t="str">
        <f t="shared" si="148"/>
        <v>Clarendon -- Rhode Island Avenue</v>
      </c>
      <c r="D4750" s="1">
        <v>388</v>
      </c>
      <c r="E4750" t="s">
        <v>12</v>
      </c>
      <c r="F4750" t="s">
        <v>15</v>
      </c>
      <c r="G4750">
        <v>2</v>
      </c>
      <c r="H4750" s="1">
        <f t="shared" si="149"/>
        <v>776</v>
      </c>
      <c r="I4750" t="s">
        <v>93</v>
      </c>
      <c r="J4750" t="s">
        <v>193</v>
      </c>
    </row>
    <row r="4751" spans="1:10" x14ac:dyDescent="0.25">
      <c r="A4751" t="s">
        <v>26</v>
      </c>
      <c r="B4751" t="s">
        <v>163</v>
      </c>
      <c r="C4751" t="str">
        <f t="shared" si="148"/>
        <v>Clarendon -- Rosslyn</v>
      </c>
      <c r="D4751" s="1">
        <v>6381</v>
      </c>
      <c r="E4751" t="s">
        <v>12</v>
      </c>
      <c r="F4751" t="s">
        <v>23</v>
      </c>
      <c r="G4751">
        <v>1</v>
      </c>
      <c r="H4751" s="1">
        <f t="shared" si="149"/>
        <v>6381</v>
      </c>
      <c r="I4751" t="s">
        <v>93</v>
      </c>
      <c r="J4751" t="s">
        <v>193</v>
      </c>
    </row>
    <row r="4752" spans="1:10" x14ac:dyDescent="0.25">
      <c r="A4752" t="s">
        <v>26</v>
      </c>
      <c r="B4752" t="s">
        <v>60</v>
      </c>
      <c r="C4752" t="str">
        <f t="shared" si="148"/>
        <v>Clarendon -- Takoma</v>
      </c>
      <c r="D4752" s="1">
        <v>221</v>
      </c>
      <c r="E4752" t="s">
        <v>12</v>
      </c>
      <c r="F4752" t="s">
        <v>15</v>
      </c>
      <c r="G4752">
        <v>2</v>
      </c>
      <c r="H4752" s="1">
        <f t="shared" si="149"/>
        <v>442</v>
      </c>
      <c r="I4752" t="s">
        <v>93</v>
      </c>
      <c r="J4752" t="s">
        <v>193</v>
      </c>
    </row>
    <row r="4753" spans="1:10" x14ac:dyDescent="0.25">
      <c r="A4753" t="s">
        <v>26</v>
      </c>
      <c r="B4753" t="s">
        <v>66</v>
      </c>
      <c r="C4753" t="str">
        <f t="shared" si="148"/>
        <v>Clarendon -- Van Dorn Street</v>
      </c>
      <c r="D4753" s="1">
        <v>495</v>
      </c>
      <c r="E4753" t="s">
        <v>12</v>
      </c>
      <c r="F4753" t="s">
        <v>10</v>
      </c>
      <c r="G4753">
        <v>2</v>
      </c>
      <c r="H4753" s="1">
        <f t="shared" si="149"/>
        <v>990</v>
      </c>
      <c r="I4753" t="s">
        <v>93</v>
      </c>
      <c r="J4753" t="s">
        <v>193</v>
      </c>
    </row>
    <row r="4754" spans="1:10" x14ac:dyDescent="0.25">
      <c r="A4754" t="s">
        <v>26</v>
      </c>
      <c r="B4754" t="s">
        <v>201</v>
      </c>
      <c r="C4754" t="str">
        <f t="shared" si="148"/>
        <v>Clarendon -- Virginia Square-GMU</v>
      </c>
      <c r="D4754" s="1">
        <v>1830</v>
      </c>
      <c r="E4754" t="s">
        <v>12</v>
      </c>
      <c r="F4754" t="s">
        <v>12</v>
      </c>
      <c r="G4754">
        <v>1</v>
      </c>
      <c r="H4754" s="1">
        <f t="shared" si="149"/>
        <v>1830</v>
      </c>
      <c r="I4754" t="s">
        <v>93</v>
      </c>
      <c r="J4754" t="s">
        <v>193</v>
      </c>
    </row>
    <row r="4755" spans="1:10" x14ac:dyDescent="0.25">
      <c r="A4755" t="s">
        <v>265</v>
      </c>
      <c r="B4755" t="s">
        <v>3</v>
      </c>
      <c r="C4755" t="str">
        <f t="shared" si="148"/>
        <v>Congress Heights -- Anacostia</v>
      </c>
      <c r="D4755" s="1">
        <v>1729</v>
      </c>
      <c r="E4755" t="s">
        <v>4</v>
      </c>
      <c r="F4755" t="s">
        <v>4</v>
      </c>
      <c r="G4755">
        <v>1</v>
      </c>
      <c r="H4755" s="1">
        <f t="shared" si="149"/>
        <v>1729</v>
      </c>
      <c r="I4755" t="s">
        <v>93</v>
      </c>
      <c r="J4755" t="s">
        <v>195</v>
      </c>
    </row>
    <row r="4756" spans="1:10" x14ac:dyDescent="0.25">
      <c r="A4756" t="s">
        <v>265</v>
      </c>
      <c r="B4756" t="s">
        <v>9</v>
      </c>
      <c r="C4756" t="str">
        <f t="shared" si="148"/>
        <v>Congress Heights -- Arlington Cemetery</v>
      </c>
      <c r="D4756" s="1">
        <v>3</v>
      </c>
      <c r="E4756" t="s">
        <v>4</v>
      </c>
      <c r="F4756" t="s">
        <v>10</v>
      </c>
      <c r="G4756">
        <v>2</v>
      </c>
      <c r="H4756" s="1">
        <f t="shared" si="149"/>
        <v>6</v>
      </c>
      <c r="I4756" t="s">
        <v>93</v>
      </c>
      <c r="J4756" t="s">
        <v>193</v>
      </c>
    </row>
    <row r="4757" spans="1:10" x14ac:dyDescent="0.25">
      <c r="A4757" t="s">
        <v>265</v>
      </c>
      <c r="B4757" t="s">
        <v>11</v>
      </c>
      <c r="C4757" t="str">
        <f t="shared" si="148"/>
        <v>Congress Heights -- Ballston</v>
      </c>
      <c r="D4757" s="1">
        <v>437</v>
      </c>
      <c r="E4757" t="s">
        <v>4</v>
      </c>
      <c r="F4757" t="s">
        <v>12</v>
      </c>
      <c r="G4757">
        <v>2</v>
      </c>
      <c r="H4757" s="1">
        <f t="shared" si="149"/>
        <v>874</v>
      </c>
      <c r="I4757" t="s">
        <v>93</v>
      </c>
      <c r="J4757" t="s">
        <v>193</v>
      </c>
    </row>
    <row r="4758" spans="1:10" x14ac:dyDescent="0.25">
      <c r="A4758" t="s">
        <v>265</v>
      </c>
      <c r="B4758" t="s">
        <v>13</v>
      </c>
      <c r="C4758" t="str">
        <f t="shared" si="148"/>
        <v>Congress Heights -- Benning Road</v>
      </c>
      <c r="D4758" s="1">
        <v>271</v>
      </c>
      <c r="E4758" t="s">
        <v>4</v>
      </c>
      <c r="F4758" t="s">
        <v>1</v>
      </c>
      <c r="G4758">
        <v>2</v>
      </c>
      <c r="H4758" s="1">
        <f t="shared" si="149"/>
        <v>542</v>
      </c>
      <c r="I4758" t="s">
        <v>93</v>
      </c>
      <c r="J4758" t="s">
        <v>69</v>
      </c>
    </row>
    <row r="4759" spans="1:10" x14ac:dyDescent="0.25">
      <c r="A4759" t="s">
        <v>265</v>
      </c>
      <c r="B4759" t="s">
        <v>17</v>
      </c>
      <c r="C4759" t="str">
        <f t="shared" si="148"/>
        <v>Congress Heights -- Braddock Road</v>
      </c>
      <c r="D4759" s="1">
        <v>171</v>
      </c>
      <c r="E4759" t="s">
        <v>4</v>
      </c>
      <c r="F4759" t="s">
        <v>18</v>
      </c>
      <c r="G4759">
        <v>2</v>
      </c>
      <c r="H4759" s="1">
        <f t="shared" si="149"/>
        <v>342</v>
      </c>
      <c r="I4759" t="s">
        <v>93</v>
      </c>
      <c r="J4759" t="s">
        <v>72</v>
      </c>
    </row>
    <row r="4760" spans="1:10" x14ac:dyDescent="0.25">
      <c r="A4760" t="s">
        <v>265</v>
      </c>
      <c r="B4760" t="s">
        <v>20</v>
      </c>
      <c r="C4760" t="str">
        <f t="shared" si="148"/>
        <v>Congress Heights -- Brookland</v>
      </c>
      <c r="D4760" s="1">
        <v>1128</v>
      </c>
      <c r="E4760" t="s">
        <v>4</v>
      </c>
      <c r="F4760" t="s">
        <v>15</v>
      </c>
      <c r="G4760">
        <v>2</v>
      </c>
      <c r="H4760" s="1">
        <f t="shared" si="149"/>
        <v>2256</v>
      </c>
      <c r="I4760" t="s">
        <v>93</v>
      </c>
      <c r="J4760" t="s">
        <v>195</v>
      </c>
    </row>
    <row r="4761" spans="1:10" x14ac:dyDescent="0.25">
      <c r="A4761" t="s">
        <v>265</v>
      </c>
      <c r="B4761" t="s">
        <v>21</v>
      </c>
      <c r="C4761" t="str">
        <f t="shared" si="148"/>
        <v>Congress Heights -- Capitol Heights</v>
      </c>
      <c r="D4761" s="1">
        <v>202</v>
      </c>
      <c r="E4761" t="s">
        <v>4</v>
      </c>
      <c r="F4761" t="s">
        <v>1</v>
      </c>
      <c r="G4761">
        <v>2</v>
      </c>
      <c r="H4761" s="1">
        <f t="shared" si="149"/>
        <v>404</v>
      </c>
      <c r="I4761" t="s">
        <v>93</v>
      </c>
      <c r="J4761" t="s">
        <v>195</v>
      </c>
    </row>
    <row r="4762" spans="1:10" x14ac:dyDescent="0.25">
      <c r="A4762" t="s">
        <v>265</v>
      </c>
      <c r="B4762" t="s">
        <v>26</v>
      </c>
      <c r="C4762" t="str">
        <f t="shared" si="148"/>
        <v>Congress Heights -- Clarendon</v>
      </c>
      <c r="D4762" s="1">
        <v>209</v>
      </c>
      <c r="E4762" t="s">
        <v>4</v>
      </c>
      <c r="F4762" t="s">
        <v>12</v>
      </c>
      <c r="G4762">
        <v>2</v>
      </c>
      <c r="H4762" s="1">
        <f t="shared" si="149"/>
        <v>418</v>
      </c>
      <c r="I4762" t="s">
        <v>93</v>
      </c>
      <c r="J4762" t="s">
        <v>193</v>
      </c>
    </row>
    <row r="4763" spans="1:10" x14ac:dyDescent="0.25">
      <c r="A4763" t="s">
        <v>265</v>
      </c>
      <c r="B4763" t="s">
        <v>266</v>
      </c>
      <c r="C4763" t="str">
        <f t="shared" si="148"/>
        <v>Congress Heights -- Court House</v>
      </c>
      <c r="D4763" s="1">
        <v>127</v>
      </c>
      <c r="E4763" t="s">
        <v>4</v>
      </c>
      <c r="F4763" t="s">
        <v>12</v>
      </c>
      <c r="G4763">
        <v>2</v>
      </c>
      <c r="H4763" s="1">
        <f t="shared" si="149"/>
        <v>254</v>
      </c>
      <c r="I4763" t="s">
        <v>93</v>
      </c>
      <c r="J4763" t="s">
        <v>193</v>
      </c>
    </row>
    <row r="4764" spans="1:10" x14ac:dyDescent="0.25">
      <c r="A4764" t="s">
        <v>265</v>
      </c>
      <c r="B4764" t="s">
        <v>267</v>
      </c>
      <c r="C4764" t="str">
        <f t="shared" si="148"/>
        <v>Congress Heights -- Crystal City</v>
      </c>
      <c r="D4764" s="1">
        <v>454</v>
      </c>
      <c r="E4764" t="s">
        <v>4</v>
      </c>
      <c r="F4764" t="s">
        <v>18</v>
      </c>
      <c r="G4764">
        <v>2</v>
      </c>
      <c r="H4764" s="1">
        <f t="shared" si="149"/>
        <v>908</v>
      </c>
      <c r="I4764" t="s">
        <v>93</v>
      </c>
      <c r="J4764" t="s">
        <v>193</v>
      </c>
    </row>
    <row r="4765" spans="1:10" x14ac:dyDescent="0.25">
      <c r="A4765" t="s">
        <v>265</v>
      </c>
      <c r="B4765" t="s">
        <v>268</v>
      </c>
      <c r="C4765" t="str">
        <f t="shared" si="148"/>
        <v>Congress Heights -- Deanwood</v>
      </c>
      <c r="D4765" s="1">
        <v>177</v>
      </c>
      <c r="E4765" t="s">
        <v>4</v>
      </c>
      <c r="F4765" t="s">
        <v>25</v>
      </c>
      <c r="G4765">
        <v>2</v>
      </c>
      <c r="H4765" s="1">
        <f t="shared" si="149"/>
        <v>354</v>
      </c>
      <c r="I4765" t="s">
        <v>93</v>
      </c>
      <c r="J4765" t="s">
        <v>195</v>
      </c>
    </row>
    <row r="4766" spans="1:10" x14ac:dyDescent="0.25">
      <c r="A4766" t="s">
        <v>265</v>
      </c>
      <c r="B4766" t="s">
        <v>271</v>
      </c>
      <c r="C4766" t="str">
        <f t="shared" si="148"/>
        <v>Congress Heights -- East Falls Church</v>
      </c>
      <c r="D4766" s="1">
        <v>58</v>
      </c>
      <c r="E4766" t="s">
        <v>4</v>
      </c>
      <c r="F4766" t="s">
        <v>12</v>
      </c>
      <c r="G4766">
        <v>2</v>
      </c>
      <c r="H4766" s="1">
        <f t="shared" si="149"/>
        <v>116</v>
      </c>
      <c r="I4766" t="s">
        <v>93</v>
      </c>
      <c r="J4766" t="s">
        <v>72</v>
      </c>
    </row>
    <row r="4767" spans="1:10" x14ac:dyDescent="0.25">
      <c r="A4767" t="s">
        <v>265</v>
      </c>
      <c r="B4767" t="s">
        <v>273</v>
      </c>
      <c r="C4767" t="str">
        <f t="shared" si="148"/>
        <v>Congress Heights -- Eisenhower Avenue</v>
      </c>
      <c r="D4767" s="1">
        <v>89</v>
      </c>
      <c r="E4767" t="s">
        <v>4</v>
      </c>
      <c r="F4767" t="s">
        <v>274</v>
      </c>
      <c r="G4767">
        <v>2</v>
      </c>
      <c r="H4767" s="1">
        <f t="shared" si="149"/>
        <v>178</v>
      </c>
      <c r="I4767" t="s">
        <v>93</v>
      </c>
      <c r="J4767" t="s">
        <v>193</v>
      </c>
    </row>
    <row r="4768" spans="1:10" x14ac:dyDescent="0.25">
      <c r="A4768" t="s">
        <v>265</v>
      </c>
      <c r="B4768" t="s">
        <v>116</v>
      </c>
      <c r="C4768" t="str">
        <f t="shared" si="148"/>
        <v>Congress Heights -- Fort Totten</v>
      </c>
      <c r="D4768" s="1">
        <v>1508</v>
      </c>
      <c r="E4768" t="s">
        <v>4</v>
      </c>
      <c r="F4768" t="s">
        <v>117</v>
      </c>
      <c r="G4768">
        <v>1</v>
      </c>
      <c r="H4768" s="1">
        <f t="shared" si="149"/>
        <v>1508</v>
      </c>
      <c r="I4768" t="s">
        <v>93</v>
      </c>
      <c r="J4768" t="s">
        <v>69</v>
      </c>
    </row>
    <row r="4769" spans="1:10" x14ac:dyDescent="0.25">
      <c r="A4769" t="s">
        <v>265</v>
      </c>
      <c r="B4769" t="s">
        <v>119</v>
      </c>
      <c r="C4769" t="str">
        <f t="shared" si="148"/>
        <v>Congress Heights -- Friendship Heights</v>
      </c>
      <c r="D4769" s="1">
        <v>527</v>
      </c>
      <c r="E4769" t="s">
        <v>4</v>
      </c>
      <c r="F4769" t="s">
        <v>15</v>
      </c>
      <c r="G4769">
        <v>2</v>
      </c>
      <c r="H4769" s="1">
        <f t="shared" si="149"/>
        <v>1054</v>
      </c>
      <c r="I4769" t="s">
        <v>93</v>
      </c>
      <c r="J4769" t="s">
        <v>69</v>
      </c>
    </row>
    <row r="4770" spans="1:10" x14ac:dyDescent="0.25">
      <c r="A4770" t="s">
        <v>265</v>
      </c>
      <c r="B4770" t="s">
        <v>129</v>
      </c>
      <c r="C4770" t="str">
        <f t="shared" si="148"/>
        <v>Congress Heights -- King Street</v>
      </c>
      <c r="D4770" s="1">
        <v>588</v>
      </c>
      <c r="E4770" t="s">
        <v>4</v>
      </c>
      <c r="F4770" t="s">
        <v>18</v>
      </c>
      <c r="G4770">
        <v>2</v>
      </c>
      <c r="H4770" s="1">
        <f t="shared" si="149"/>
        <v>1176</v>
      </c>
      <c r="I4770" t="s">
        <v>93</v>
      </c>
      <c r="J4770" t="s">
        <v>72</v>
      </c>
    </row>
    <row r="4771" spans="1:10" x14ac:dyDescent="0.25">
      <c r="A4771" t="s">
        <v>265</v>
      </c>
      <c r="B4771" t="s">
        <v>185</v>
      </c>
      <c r="C4771" t="str">
        <f t="shared" si="148"/>
        <v>Congress Heights -- Minnesota Avenue</v>
      </c>
      <c r="D4771" s="1">
        <v>823</v>
      </c>
      <c r="E4771" t="s">
        <v>4</v>
      </c>
      <c r="F4771" t="s">
        <v>25</v>
      </c>
      <c r="G4771">
        <v>2</v>
      </c>
      <c r="H4771" s="1">
        <f t="shared" si="149"/>
        <v>1646</v>
      </c>
      <c r="I4771" t="s">
        <v>93</v>
      </c>
      <c r="J4771" t="s">
        <v>69</v>
      </c>
    </row>
    <row r="4772" spans="1:10" x14ac:dyDescent="0.25">
      <c r="A4772" t="s">
        <v>265</v>
      </c>
      <c r="B4772" t="s">
        <v>156</v>
      </c>
      <c r="C4772" t="str">
        <f t="shared" si="148"/>
        <v>Congress Heights -- Pentagon</v>
      </c>
      <c r="D4772" s="1">
        <v>876</v>
      </c>
      <c r="E4772" t="s">
        <v>4</v>
      </c>
      <c r="F4772" t="s">
        <v>18</v>
      </c>
      <c r="G4772">
        <v>2</v>
      </c>
      <c r="H4772" s="1">
        <f t="shared" si="149"/>
        <v>1752</v>
      </c>
      <c r="I4772" t="s">
        <v>93</v>
      </c>
      <c r="J4772" t="s">
        <v>72</v>
      </c>
    </row>
    <row r="4773" spans="1:10" x14ac:dyDescent="0.25">
      <c r="A4773" t="s">
        <v>265</v>
      </c>
      <c r="B4773" t="s">
        <v>157</v>
      </c>
      <c r="C4773" t="str">
        <f t="shared" si="148"/>
        <v>Congress Heights -- Pentagon City</v>
      </c>
      <c r="D4773" s="1">
        <v>1246</v>
      </c>
      <c r="E4773" t="s">
        <v>4</v>
      </c>
      <c r="F4773" t="s">
        <v>18</v>
      </c>
      <c r="G4773">
        <v>2</v>
      </c>
      <c r="H4773" s="1">
        <f t="shared" si="149"/>
        <v>2492</v>
      </c>
      <c r="I4773" t="s">
        <v>93</v>
      </c>
      <c r="J4773" t="s">
        <v>193</v>
      </c>
    </row>
    <row r="4774" spans="1:10" x14ac:dyDescent="0.25">
      <c r="A4774" t="s">
        <v>265</v>
      </c>
      <c r="B4774" t="s">
        <v>160</v>
      </c>
      <c r="C4774" t="str">
        <f t="shared" si="148"/>
        <v>Congress Heights -- Reagan Washington National Airport</v>
      </c>
      <c r="D4774" s="1">
        <v>562</v>
      </c>
      <c r="E4774" t="s">
        <v>4</v>
      </c>
      <c r="F4774" t="s">
        <v>18</v>
      </c>
      <c r="G4774">
        <v>2</v>
      </c>
      <c r="H4774" s="1">
        <f t="shared" si="149"/>
        <v>1124</v>
      </c>
      <c r="I4774" t="s">
        <v>93</v>
      </c>
      <c r="J4774" t="s">
        <v>72</v>
      </c>
    </row>
    <row r="4775" spans="1:10" x14ac:dyDescent="0.25">
      <c r="A4775" t="s">
        <v>265</v>
      </c>
      <c r="B4775" t="s">
        <v>161</v>
      </c>
      <c r="C4775" t="str">
        <f t="shared" si="148"/>
        <v>Congress Heights -- Rhode Island Avenue</v>
      </c>
      <c r="D4775" s="1">
        <v>1728</v>
      </c>
      <c r="E4775" t="s">
        <v>4</v>
      </c>
      <c r="F4775" t="s">
        <v>15</v>
      </c>
      <c r="G4775">
        <v>2</v>
      </c>
      <c r="H4775" s="1">
        <f t="shared" si="149"/>
        <v>3456</v>
      </c>
      <c r="I4775" t="s">
        <v>93</v>
      </c>
      <c r="J4775" t="s">
        <v>69</v>
      </c>
    </row>
    <row r="4776" spans="1:10" x14ac:dyDescent="0.25">
      <c r="A4776" t="s">
        <v>265</v>
      </c>
      <c r="B4776" t="s">
        <v>163</v>
      </c>
      <c r="C4776" t="str">
        <f t="shared" si="148"/>
        <v>Congress Heights -- Rosslyn</v>
      </c>
      <c r="D4776" s="1">
        <v>462</v>
      </c>
      <c r="E4776" t="s">
        <v>4</v>
      </c>
      <c r="F4776" t="s">
        <v>23</v>
      </c>
      <c r="G4776">
        <v>2</v>
      </c>
      <c r="H4776" s="1">
        <f t="shared" si="149"/>
        <v>924</v>
      </c>
      <c r="I4776" t="s">
        <v>93</v>
      </c>
      <c r="J4776" t="s">
        <v>72</v>
      </c>
    </row>
    <row r="4777" spans="1:10" x14ac:dyDescent="0.25">
      <c r="A4777" t="s">
        <v>265</v>
      </c>
      <c r="B4777" t="s">
        <v>168</v>
      </c>
      <c r="C4777" t="str">
        <f t="shared" si="148"/>
        <v>Congress Heights -- Southern Avenue</v>
      </c>
      <c r="D4777" s="1">
        <v>854</v>
      </c>
      <c r="E4777" t="s">
        <v>4</v>
      </c>
      <c r="F4777" t="s">
        <v>4</v>
      </c>
      <c r="G4777">
        <v>1</v>
      </c>
      <c r="H4777" s="1">
        <f t="shared" si="149"/>
        <v>854</v>
      </c>
      <c r="I4777" t="s">
        <v>93</v>
      </c>
      <c r="J4777" t="s">
        <v>69</v>
      </c>
    </row>
    <row r="4778" spans="1:10" x14ac:dyDescent="0.25">
      <c r="A4778" t="s">
        <v>265</v>
      </c>
      <c r="B4778" t="s">
        <v>60</v>
      </c>
      <c r="C4778" t="str">
        <f t="shared" si="148"/>
        <v>Congress Heights -- Takoma</v>
      </c>
      <c r="D4778" s="1">
        <v>316</v>
      </c>
      <c r="E4778" t="s">
        <v>4</v>
      </c>
      <c r="F4778" t="s">
        <v>15</v>
      </c>
      <c r="G4778">
        <v>2</v>
      </c>
      <c r="H4778" s="1">
        <f t="shared" si="149"/>
        <v>632</v>
      </c>
      <c r="I4778" t="s">
        <v>93</v>
      </c>
      <c r="J4778" t="s">
        <v>195</v>
      </c>
    </row>
    <row r="4779" spans="1:10" x14ac:dyDescent="0.25">
      <c r="A4779" t="s">
        <v>265</v>
      </c>
      <c r="B4779" t="s">
        <v>66</v>
      </c>
      <c r="C4779" t="str">
        <f t="shared" si="148"/>
        <v>Congress Heights -- Van Dorn Street</v>
      </c>
      <c r="D4779" s="1">
        <v>110</v>
      </c>
      <c r="E4779" t="s">
        <v>4</v>
      </c>
      <c r="F4779" t="s">
        <v>10</v>
      </c>
      <c r="G4779">
        <v>2</v>
      </c>
      <c r="H4779" s="1">
        <f t="shared" si="149"/>
        <v>220</v>
      </c>
      <c r="I4779" t="s">
        <v>93</v>
      </c>
      <c r="J4779" t="s">
        <v>193</v>
      </c>
    </row>
    <row r="4780" spans="1:10" x14ac:dyDescent="0.25">
      <c r="A4780" t="s">
        <v>265</v>
      </c>
      <c r="B4780" t="s">
        <v>201</v>
      </c>
      <c r="C4780" t="str">
        <f t="shared" si="148"/>
        <v>Congress Heights -- Virginia Square-GMU</v>
      </c>
      <c r="D4780" s="1">
        <v>79</v>
      </c>
      <c r="E4780" t="s">
        <v>4</v>
      </c>
      <c r="F4780" t="s">
        <v>12</v>
      </c>
      <c r="G4780">
        <v>2</v>
      </c>
      <c r="H4780" s="1">
        <f t="shared" si="149"/>
        <v>158</v>
      </c>
      <c r="I4780" t="s">
        <v>93</v>
      </c>
      <c r="J4780" t="s">
        <v>193</v>
      </c>
    </row>
    <row r="4781" spans="1:10" x14ac:dyDescent="0.25">
      <c r="A4781" t="s">
        <v>266</v>
      </c>
      <c r="B4781" t="s">
        <v>3</v>
      </c>
      <c r="C4781" t="str">
        <f t="shared" si="148"/>
        <v>Court House -- Anacostia</v>
      </c>
      <c r="D4781" s="1">
        <v>468</v>
      </c>
      <c r="E4781" t="s">
        <v>12</v>
      </c>
      <c r="F4781" t="s">
        <v>4</v>
      </c>
      <c r="G4781">
        <v>2</v>
      </c>
      <c r="H4781" s="1">
        <f t="shared" si="149"/>
        <v>936</v>
      </c>
      <c r="I4781" t="s">
        <v>93</v>
      </c>
      <c r="J4781" t="s">
        <v>72</v>
      </c>
    </row>
    <row r="4782" spans="1:10" x14ac:dyDescent="0.25">
      <c r="A4782" t="s">
        <v>266</v>
      </c>
      <c r="B4782" t="s">
        <v>9</v>
      </c>
      <c r="C4782" t="str">
        <f t="shared" si="148"/>
        <v>Court House -- Arlington Cemetery</v>
      </c>
      <c r="D4782" s="1">
        <v>481</v>
      </c>
      <c r="E4782" t="s">
        <v>12</v>
      </c>
      <c r="F4782" t="s">
        <v>10</v>
      </c>
      <c r="G4782">
        <v>2</v>
      </c>
      <c r="H4782" s="1">
        <f t="shared" si="149"/>
        <v>962</v>
      </c>
      <c r="I4782" t="s">
        <v>93</v>
      </c>
      <c r="J4782" t="s">
        <v>72</v>
      </c>
    </row>
    <row r="4783" spans="1:10" x14ac:dyDescent="0.25">
      <c r="A4783" t="s">
        <v>266</v>
      </c>
      <c r="B4783" t="s">
        <v>11</v>
      </c>
      <c r="C4783" t="str">
        <f t="shared" si="148"/>
        <v>Court House -- Ballston</v>
      </c>
      <c r="D4783" s="1">
        <v>9899</v>
      </c>
      <c r="E4783" t="s">
        <v>12</v>
      </c>
      <c r="F4783" t="s">
        <v>12</v>
      </c>
      <c r="G4783">
        <v>1</v>
      </c>
      <c r="H4783" s="1">
        <f t="shared" si="149"/>
        <v>9899</v>
      </c>
      <c r="I4783" t="s">
        <v>93</v>
      </c>
      <c r="J4783" t="s">
        <v>72</v>
      </c>
    </row>
    <row r="4784" spans="1:10" x14ac:dyDescent="0.25">
      <c r="A4784" t="s">
        <v>266</v>
      </c>
      <c r="B4784" t="s">
        <v>13</v>
      </c>
      <c r="C4784" t="str">
        <f t="shared" si="148"/>
        <v>Court House -- Benning Road</v>
      </c>
      <c r="D4784" s="1">
        <v>178</v>
      </c>
      <c r="E4784" t="s">
        <v>12</v>
      </c>
      <c r="F4784" t="s">
        <v>1</v>
      </c>
      <c r="G4784">
        <v>1</v>
      </c>
      <c r="H4784" s="1">
        <f t="shared" si="149"/>
        <v>178</v>
      </c>
      <c r="I4784" t="s">
        <v>93</v>
      </c>
      <c r="J4784" t="s">
        <v>72</v>
      </c>
    </row>
    <row r="4785" spans="1:10" x14ac:dyDescent="0.25">
      <c r="A4785" t="s">
        <v>266</v>
      </c>
      <c r="B4785" t="s">
        <v>17</v>
      </c>
      <c r="C4785" t="str">
        <f t="shared" si="148"/>
        <v>Court House -- Braddock Road</v>
      </c>
      <c r="D4785" s="1">
        <v>1015</v>
      </c>
      <c r="E4785" t="s">
        <v>12</v>
      </c>
      <c r="F4785" t="s">
        <v>18</v>
      </c>
      <c r="G4785">
        <v>2</v>
      </c>
      <c r="H4785" s="1">
        <f t="shared" si="149"/>
        <v>2030</v>
      </c>
      <c r="I4785" t="s">
        <v>93</v>
      </c>
      <c r="J4785" t="s">
        <v>72</v>
      </c>
    </row>
    <row r="4786" spans="1:10" x14ac:dyDescent="0.25">
      <c r="A4786" t="s">
        <v>266</v>
      </c>
      <c r="B4786" t="s">
        <v>20</v>
      </c>
      <c r="C4786" t="str">
        <f t="shared" si="148"/>
        <v>Court House -- Brookland</v>
      </c>
      <c r="D4786" s="1">
        <v>801</v>
      </c>
      <c r="E4786" t="s">
        <v>12</v>
      </c>
      <c r="F4786" t="s">
        <v>15</v>
      </c>
      <c r="G4786">
        <v>2</v>
      </c>
      <c r="H4786" s="1">
        <f t="shared" si="149"/>
        <v>1602</v>
      </c>
      <c r="I4786" t="s">
        <v>93</v>
      </c>
      <c r="J4786" t="s">
        <v>72</v>
      </c>
    </row>
    <row r="4787" spans="1:10" x14ac:dyDescent="0.25">
      <c r="A4787" t="s">
        <v>266</v>
      </c>
      <c r="B4787" t="s">
        <v>21</v>
      </c>
      <c r="C4787" t="str">
        <f t="shared" si="148"/>
        <v>Court House -- Capitol Heights</v>
      </c>
      <c r="D4787" s="1">
        <v>145</v>
      </c>
      <c r="E4787" t="s">
        <v>12</v>
      </c>
      <c r="F4787" t="s">
        <v>1</v>
      </c>
      <c r="G4787">
        <v>1</v>
      </c>
      <c r="H4787" s="1">
        <f t="shared" si="149"/>
        <v>145</v>
      </c>
      <c r="I4787" t="s">
        <v>93</v>
      </c>
      <c r="J4787" t="s">
        <v>72</v>
      </c>
    </row>
    <row r="4788" spans="1:10" x14ac:dyDescent="0.25">
      <c r="A4788" t="s">
        <v>266</v>
      </c>
      <c r="B4788" t="s">
        <v>26</v>
      </c>
      <c r="C4788" t="str">
        <f t="shared" si="148"/>
        <v>Court House -- Clarendon</v>
      </c>
      <c r="D4788" s="1">
        <v>1963</v>
      </c>
      <c r="E4788" t="s">
        <v>12</v>
      </c>
      <c r="F4788" t="s">
        <v>12</v>
      </c>
      <c r="G4788">
        <v>1</v>
      </c>
      <c r="H4788" s="1">
        <f t="shared" si="149"/>
        <v>1963</v>
      </c>
      <c r="I4788" t="s">
        <v>93</v>
      </c>
      <c r="J4788" t="s">
        <v>72</v>
      </c>
    </row>
    <row r="4789" spans="1:10" x14ac:dyDescent="0.25">
      <c r="A4789" t="s">
        <v>266</v>
      </c>
      <c r="B4789" t="s">
        <v>265</v>
      </c>
      <c r="C4789" t="str">
        <f t="shared" si="148"/>
        <v>Court House -- Congress Heights</v>
      </c>
      <c r="D4789" s="1">
        <v>144</v>
      </c>
      <c r="E4789" t="s">
        <v>12</v>
      </c>
      <c r="F4789" t="s">
        <v>4</v>
      </c>
      <c r="G4789">
        <v>2</v>
      </c>
      <c r="H4789" s="1">
        <f t="shared" si="149"/>
        <v>288</v>
      </c>
      <c r="I4789" t="s">
        <v>93</v>
      </c>
      <c r="J4789" t="s">
        <v>72</v>
      </c>
    </row>
    <row r="4790" spans="1:10" x14ac:dyDescent="0.25">
      <c r="A4790" t="s">
        <v>266</v>
      </c>
      <c r="B4790" t="s">
        <v>267</v>
      </c>
      <c r="C4790" t="str">
        <f t="shared" si="148"/>
        <v>Court House -- Crystal City</v>
      </c>
      <c r="D4790" s="1">
        <v>2344</v>
      </c>
      <c r="E4790" t="s">
        <v>12</v>
      </c>
      <c r="F4790" t="s">
        <v>18</v>
      </c>
      <c r="G4790">
        <v>2</v>
      </c>
      <c r="H4790" s="1">
        <f t="shared" si="149"/>
        <v>4688</v>
      </c>
      <c r="I4790" t="s">
        <v>93</v>
      </c>
      <c r="J4790" t="s">
        <v>72</v>
      </c>
    </row>
    <row r="4791" spans="1:10" x14ac:dyDescent="0.25">
      <c r="A4791" t="s">
        <v>266</v>
      </c>
      <c r="B4791" t="s">
        <v>268</v>
      </c>
      <c r="C4791" t="str">
        <f t="shared" si="148"/>
        <v>Court House -- Deanwood</v>
      </c>
      <c r="D4791" s="1">
        <v>162</v>
      </c>
      <c r="E4791" t="s">
        <v>12</v>
      </c>
      <c r="F4791" t="s">
        <v>25</v>
      </c>
      <c r="G4791">
        <v>1</v>
      </c>
      <c r="H4791" s="1">
        <f t="shared" si="149"/>
        <v>162</v>
      </c>
      <c r="I4791" t="s">
        <v>93</v>
      </c>
      <c r="J4791" t="s">
        <v>72</v>
      </c>
    </row>
    <row r="4792" spans="1:10" x14ac:dyDescent="0.25">
      <c r="A4792" t="s">
        <v>266</v>
      </c>
      <c r="B4792" t="s">
        <v>271</v>
      </c>
      <c r="C4792" t="str">
        <f t="shared" si="148"/>
        <v>Court House -- East Falls Church</v>
      </c>
      <c r="D4792" s="1">
        <v>1901</v>
      </c>
      <c r="E4792" t="s">
        <v>12</v>
      </c>
      <c r="F4792" t="s">
        <v>12</v>
      </c>
      <c r="G4792">
        <v>1</v>
      </c>
      <c r="H4792" s="1">
        <f t="shared" si="149"/>
        <v>1901</v>
      </c>
      <c r="I4792" t="s">
        <v>93</v>
      </c>
      <c r="J4792" t="s">
        <v>72</v>
      </c>
    </row>
    <row r="4793" spans="1:10" x14ac:dyDescent="0.25">
      <c r="A4793" t="s">
        <v>266</v>
      </c>
      <c r="B4793" t="s">
        <v>273</v>
      </c>
      <c r="C4793" t="str">
        <f t="shared" si="148"/>
        <v>Court House -- Eisenhower Avenue</v>
      </c>
      <c r="D4793" s="1">
        <v>155</v>
      </c>
      <c r="E4793" t="s">
        <v>12</v>
      </c>
      <c r="F4793" t="s">
        <v>274</v>
      </c>
      <c r="G4793">
        <v>2</v>
      </c>
      <c r="H4793" s="1">
        <f t="shared" si="149"/>
        <v>310</v>
      </c>
      <c r="I4793" t="s">
        <v>93</v>
      </c>
      <c r="J4793" t="s">
        <v>72</v>
      </c>
    </row>
    <row r="4794" spans="1:10" x14ac:dyDescent="0.25">
      <c r="A4794" t="s">
        <v>266</v>
      </c>
      <c r="B4794" t="s">
        <v>116</v>
      </c>
      <c r="C4794" t="str">
        <f t="shared" si="148"/>
        <v>Court House -- Fort Totten</v>
      </c>
      <c r="D4794" s="1">
        <v>514</v>
      </c>
      <c r="E4794" t="s">
        <v>12</v>
      </c>
      <c r="F4794" t="s">
        <v>117</v>
      </c>
      <c r="G4794">
        <v>2</v>
      </c>
      <c r="H4794" s="1">
        <f t="shared" si="149"/>
        <v>1028</v>
      </c>
      <c r="I4794" t="s">
        <v>93</v>
      </c>
      <c r="J4794" t="s">
        <v>72</v>
      </c>
    </row>
    <row r="4795" spans="1:10" x14ac:dyDescent="0.25">
      <c r="A4795" t="s">
        <v>266</v>
      </c>
      <c r="B4795" t="s">
        <v>119</v>
      </c>
      <c r="C4795" t="str">
        <f t="shared" si="148"/>
        <v>Court House -- Friendship Heights</v>
      </c>
      <c r="D4795" s="1">
        <v>1039</v>
      </c>
      <c r="E4795" t="s">
        <v>12</v>
      </c>
      <c r="F4795" t="s">
        <v>15</v>
      </c>
      <c r="G4795">
        <v>2</v>
      </c>
      <c r="H4795" s="1">
        <f t="shared" si="149"/>
        <v>2078</v>
      </c>
      <c r="I4795" t="s">
        <v>93</v>
      </c>
      <c r="J4795" t="s">
        <v>72</v>
      </c>
    </row>
    <row r="4796" spans="1:10" x14ac:dyDescent="0.25">
      <c r="A4796" t="s">
        <v>266</v>
      </c>
      <c r="B4796" t="s">
        <v>129</v>
      </c>
      <c r="C4796" t="str">
        <f t="shared" si="148"/>
        <v>Court House -- King Street</v>
      </c>
      <c r="D4796" s="1">
        <v>2143</v>
      </c>
      <c r="E4796" t="s">
        <v>12</v>
      </c>
      <c r="F4796" t="s">
        <v>18</v>
      </c>
      <c r="G4796">
        <v>2</v>
      </c>
      <c r="H4796" s="1">
        <f t="shared" si="149"/>
        <v>4286</v>
      </c>
      <c r="I4796" t="s">
        <v>93</v>
      </c>
      <c r="J4796" t="s">
        <v>72</v>
      </c>
    </row>
    <row r="4797" spans="1:10" x14ac:dyDescent="0.25">
      <c r="A4797" t="s">
        <v>266</v>
      </c>
      <c r="B4797" t="s">
        <v>185</v>
      </c>
      <c r="C4797" t="str">
        <f t="shared" si="148"/>
        <v>Court House -- Minnesota Avenue</v>
      </c>
      <c r="D4797" s="1">
        <v>182</v>
      </c>
      <c r="E4797" t="s">
        <v>12</v>
      </c>
      <c r="F4797" t="s">
        <v>25</v>
      </c>
      <c r="G4797">
        <v>1</v>
      </c>
      <c r="H4797" s="1">
        <f t="shared" si="149"/>
        <v>182</v>
      </c>
      <c r="I4797" t="s">
        <v>93</v>
      </c>
      <c r="J4797" t="s">
        <v>72</v>
      </c>
    </row>
    <row r="4798" spans="1:10" x14ac:dyDescent="0.25">
      <c r="A4798" t="s">
        <v>266</v>
      </c>
      <c r="B4798" t="s">
        <v>156</v>
      </c>
      <c r="C4798" t="str">
        <f t="shared" si="148"/>
        <v>Court House -- Pentagon</v>
      </c>
      <c r="D4798" s="1">
        <v>2879</v>
      </c>
      <c r="E4798" t="s">
        <v>12</v>
      </c>
      <c r="F4798" t="s">
        <v>18</v>
      </c>
      <c r="G4798">
        <v>2</v>
      </c>
      <c r="H4798" s="1">
        <f t="shared" si="149"/>
        <v>5758</v>
      </c>
      <c r="I4798" t="s">
        <v>93</v>
      </c>
      <c r="J4798" t="s">
        <v>72</v>
      </c>
    </row>
    <row r="4799" spans="1:10" x14ac:dyDescent="0.25">
      <c r="A4799" t="s">
        <v>266</v>
      </c>
      <c r="B4799" t="s">
        <v>157</v>
      </c>
      <c r="C4799" t="str">
        <f t="shared" si="148"/>
        <v>Court House -- Pentagon City</v>
      </c>
      <c r="D4799" s="1">
        <v>3300</v>
      </c>
      <c r="E4799" t="s">
        <v>12</v>
      </c>
      <c r="F4799" t="s">
        <v>18</v>
      </c>
      <c r="G4799">
        <v>2</v>
      </c>
      <c r="H4799" s="1">
        <f t="shared" si="149"/>
        <v>6600</v>
      </c>
      <c r="I4799" t="s">
        <v>93</v>
      </c>
      <c r="J4799" t="s">
        <v>72</v>
      </c>
    </row>
    <row r="4800" spans="1:10" x14ac:dyDescent="0.25">
      <c r="A4800" t="s">
        <v>266</v>
      </c>
      <c r="B4800" t="s">
        <v>160</v>
      </c>
      <c r="C4800" t="str">
        <f t="shared" si="148"/>
        <v>Court House -- Reagan Washington National Airport</v>
      </c>
      <c r="D4800" s="1">
        <v>1494</v>
      </c>
      <c r="E4800" t="s">
        <v>12</v>
      </c>
      <c r="F4800" t="s">
        <v>18</v>
      </c>
      <c r="G4800">
        <v>2</v>
      </c>
      <c r="H4800" s="1">
        <f t="shared" si="149"/>
        <v>2988</v>
      </c>
      <c r="I4800" t="s">
        <v>93</v>
      </c>
      <c r="J4800" t="s">
        <v>72</v>
      </c>
    </row>
    <row r="4801" spans="1:10" x14ac:dyDescent="0.25">
      <c r="A4801" t="s">
        <v>266</v>
      </c>
      <c r="B4801" t="s">
        <v>161</v>
      </c>
      <c r="C4801" t="str">
        <f t="shared" si="148"/>
        <v>Court House -- Rhode Island Avenue</v>
      </c>
      <c r="D4801" s="1">
        <v>382</v>
      </c>
      <c r="E4801" t="s">
        <v>12</v>
      </c>
      <c r="F4801" t="s">
        <v>15</v>
      </c>
      <c r="G4801">
        <v>2</v>
      </c>
      <c r="H4801" s="1">
        <f t="shared" si="149"/>
        <v>764</v>
      </c>
      <c r="I4801" t="s">
        <v>93</v>
      </c>
      <c r="J4801" t="s">
        <v>72</v>
      </c>
    </row>
    <row r="4802" spans="1:10" x14ac:dyDescent="0.25">
      <c r="A4802" t="s">
        <v>266</v>
      </c>
      <c r="B4802" t="s">
        <v>163</v>
      </c>
      <c r="C4802" t="str">
        <f t="shared" ref="C4802:C4865" si="150">(A4802&amp;" -- "&amp;B4802)</f>
        <v>Court House -- Rosslyn</v>
      </c>
      <c r="D4802" s="1">
        <v>5503</v>
      </c>
      <c r="E4802" t="s">
        <v>12</v>
      </c>
      <c r="F4802" t="s">
        <v>23</v>
      </c>
      <c r="G4802">
        <v>1</v>
      </c>
      <c r="H4802" s="1">
        <f t="shared" ref="H4802:H4865" si="151">D4802*G4802</f>
        <v>5503</v>
      </c>
      <c r="I4802" t="s">
        <v>93</v>
      </c>
      <c r="J4802" t="s">
        <v>72</v>
      </c>
    </row>
    <row r="4803" spans="1:10" x14ac:dyDescent="0.25">
      <c r="A4803" t="s">
        <v>266</v>
      </c>
      <c r="B4803" t="s">
        <v>168</v>
      </c>
      <c r="C4803" t="str">
        <f t="shared" si="150"/>
        <v>Court House -- Southern Avenue</v>
      </c>
      <c r="D4803" s="1">
        <v>413</v>
      </c>
      <c r="E4803" t="s">
        <v>12</v>
      </c>
      <c r="F4803" t="s">
        <v>4</v>
      </c>
      <c r="G4803">
        <v>2</v>
      </c>
      <c r="H4803" s="1">
        <f t="shared" si="151"/>
        <v>826</v>
      </c>
      <c r="I4803" t="s">
        <v>93</v>
      </c>
      <c r="J4803" t="s">
        <v>72</v>
      </c>
    </row>
    <row r="4804" spans="1:10" x14ac:dyDescent="0.25">
      <c r="A4804" t="s">
        <v>266</v>
      </c>
      <c r="B4804" t="s">
        <v>60</v>
      </c>
      <c r="C4804" t="str">
        <f t="shared" si="150"/>
        <v>Court House -- Takoma</v>
      </c>
      <c r="D4804" s="1">
        <v>585</v>
      </c>
      <c r="E4804" t="s">
        <v>12</v>
      </c>
      <c r="F4804" t="s">
        <v>15</v>
      </c>
      <c r="G4804">
        <v>2</v>
      </c>
      <c r="H4804" s="1">
        <f t="shared" si="151"/>
        <v>1170</v>
      </c>
      <c r="I4804" t="s">
        <v>93</v>
      </c>
      <c r="J4804" t="s">
        <v>72</v>
      </c>
    </row>
    <row r="4805" spans="1:10" x14ac:dyDescent="0.25">
      <c r="A4805" t="s">
        <v>266</v>
      </c>
      <c r="B4805" t="s">
        <v>66</v>
      </c>
      <c r="C4805" t="str">
        <f t="shared" si="150"/>
        <v>Court House -- Van Dorn Street</v>
      </c>
      <c r="D4805" s="1">
        <v>592</v>
      </c>
      <c r="E4805" t="s">
        <v>12</v>
      </c>
      <c r="F4805" t="s">
        <v>10</v>
      </c>
      <c r="G4805">
        <v>2</v>
      </c>
      <c r="H4805" s="1">
        <f t="shared" si="151"/>
        <v>1184</v>
      </c>
      <c r="I4805" t="s">
        <v>93</v>
      </c>
      <c r="J4805" t="s">
        <v>72</v>
      </c>
    </row>
    <row r="4806" spans="1:10" x14ac:dyDescent="0.25">
      <c r="A4806" t="s">
        <v>266</v>
      </c>
      <c r="B4806" t="s">
        <v>201</v>
      </c>
      <c r="C4806" t="str">
        <f t="shared" si="150"/>
        <v>Court House -- Virginia Square-GMU</v>
      </c>
      <c r="D4806" s="1">
        <v>3187</v>
      </c>
      <c r="E4806" t="s">
        <v>12</v>
      </c>
      <c r="F4806" t="s">
        <v>12</v>
      </c>
      <c r="G4806">
        <v>1</v>
      </c>
      <c r="H4806" s="1">
        <f t="shared" si="151"/>
        <v>3187</v>
      </c>
      <c r="I4806" t="s">
        <v>93</v>
      </c>
      <c r="J4806" t="s">
        <v>72</v>
      </c>
    </row>
    <row r="4807" spans="1:10" x14ac:dyDescent="0.25">
      <c r="A4807" t="s">
        <v>267</v>
      </c>
      <c r="B4807" t="s">
        <v>3</v>
      </c>
      <c r="C4807" t="str">
        <f t="shared" si="150"/>
        <v>Crystal City -- Anacostia</v>
      </c>
      <c r="D4807" s="1">
        <v>1411</v>
      </c>
      <c r="E4807" t="s">
        <v>18</v>
      </c>
      <c r="F4807" t="s">
        <v>4</v>
      </c>
      <c r="G4807">
        <v>2</v>
      </c>
      <c r="H4807" s="1">
        <f t="shared" si="151"/>
        <v>2822</v>
      </c>
      <c r="I4807" t="s">
        <v>93</v>
      </c>
      <c r="J4807" t="s">
        <v>72</v>
      </c>
    </row>
    <row r="4808" spans="1:10" x14ac:dyDescent="0.25">
      <c r="A4808" t="s">
        <v>267</v>
      </c>
      <c r="B4808" t="s">
        <v>9</v>
      </c>
      <c r="C4808" t="str">
        <f t="shared" si="150"/>
        <v>Crystal City -- Arlington Cemetery</v>
      </c>
      <c r="D4808" s="1">
        <v>4120</v>
      </c>
      <c r="E4808" t="s">
        <v>18</v>
      </c>
      <c r="F4808" t="s">
        <v>10</v>
      </c>
      <c r="G4808">
        <v>1</v>
      </c>
      <c r="H4808" s="1">
        <f t="shared" si="151"/>
        <v>4120</v>
      </c>
      <c r="I4808" t="s">
        <v>93</v>
      </c>
      <c r="J4808" t="s">
        <v>72</v>
      </c>
    </row>
    <row r="4809" spans="1:10" x14ac:dyDescent="0.25">
      <c r="A4809" t="s">
        <v>267</v>
      </c>
      <c r="B4809" t="s">
        <v>11</v>
      </c>
      <c r="C4809" t="str">
        <f t="shared" si="150"/>
        <v>Crystal City -- Ballston</v>
      </c>
      <c r="D4809" s="1">
        <v>3333</v>
      </c>
      <c r="E4809" t="s">
        <v>18</v>
      </c>
      <c r="F4809" t="s">
        <v>12</v>
      </c>
      <c r="G4809">
        <v>2</v>
      </c>
      <c r="H4809" s="1">
        <f t="shared" si="151"/>
        <v>6666</v>
      </c>
      <c r="I4809" t="s">
        <v>93</v>
      </c>
      <c r="J4809" t="s">
        <v>72</v>
      </c>
    </row>
    <row r="4810" spans="1:10" x14ac:dyDescent="0.25">
      <c r="A4810" t="s">
        <v>267</v>
      </c>
      <c r="B4810" t="s">
        <v>13</v>
      </c>
      <c r="C4810" t="str">
        <f t="shared" si="150"/>
        <v>Crystal City -- Benning Road</v>
      </c>
      <c r="D4810" s="1">
        <v>606</v>
      </c>
      <c r="E4810" t="s">
        <v>18</v>
      </c>
      <c r="F4810" t="s">
        <v>1</v>
      </c>
      <c r="G4810">
        <v>1</v>
      </c>
      <c r="H4810" s="1">
        <f t="shared" si="151"/>
        <v>606</v>
      </c>
      <c r="I4810" t="s">
        <v>93</v>
      </c>
      <c r="J4810" t="s">
        <v>72</v>
      </c>
    </row>
    <row r="4811" spans="1:10" x14ac:dyDescent="0.25">
      <c r="A4811" t="s">
        <v>267</v>
      </c>
      <c r="B4811" t="s">
        <v>17</v>
      </c>
      <c r="C4811" t="str">
        <f t="shared" si="150"/>
        <v>Crystal City -- Braddock Road</v>
      </c>
      <c r="D4811" s="1">
        <v>3075</v>
      </c>
      <c r="E4811" t="s">
        <v>18</v>
      </c>
      <c r="F4811" t="s">
        <v>18</v>
      </c>
      <c r="G4811">
        <v>1</v>
      </c>
      <c r="H4811" s="1">
        <f t="shared" si="151"/>
        <v>3075</v>
      </c>
      <c r="I4811" t="s">
        <v>93</v>
      </c>
      <c r="J4811" t="s">
        <v>72</v>
      </c>
    </row>
    <row r="4812" spans="1:10" x14ac:dyDescent="0.25">
      <c r="A4812" t="s">
        <v>267</v>
      </c>
      <c r="B4812" t="s">
        <v>20</v>
      </c>
      <c r="C4812" t="str">
        <f t="shared" si="150"/>
        <v>Crystal City -- Brookland</v>
      </c>
      <c r="D4812" s="1">
        <v>1130</v>
      </c>
      <c r="E4812" t="s">
        <v>18</v>
      </c>
      <c r="F4812" t="s">
        <v>15</v>
      </c>
      <c r="G4812">
        <v>2</v>
      </c>
      <c r="H4812" s="1">
        <f t="shared" si="151"/>
        <v>2260</v>
      </c>
      <c r="I4812" t="s">
        <v>93</v>
      </c>
      <c r="J4812" t="s">
        <v>72</v>
      </c>
    </row>
    <row r="4813" spans="1:10" x14ac:dyDescent="0.25">
      <c r="A4813" t="s">
        <v>267</v>
      </c>
      <c r="B4813" t="s">
        <v>21</v>
      </c>
      <c r="C4813" t="str">
        <f t="shared" si="150"/>
        <v>Crystal City -- Capitol Heights</v>
      </c>
      <c r="D4813" s="1">
        <v>416</v>
      </c>
      <c r="E4813" t="s">
        <v>18</v>
      </c>
      <c r="F4813" t="s">
        <v>1</v>
      </c>
      <c r="G4813">
        <v>1</v>
      </c>
      <c r="H4813" s="1">
        <f t="shared" si="151"/>
        <v>416</v>
      </c>
      <c r="I4813" t="s">
        <v>93</v>
      </c>
      <c r="J4813" t="s">
        <v>72</v>
      </c>
    </row>
    <row r="4814" spans="1:10" x14ac:dyDescent="0.25">
      <c r="A4814" t="s">
        <v>267</v>
      </c>
      <c r="B4814" t="s">
        <v>26</v>
      </c>
      <c r="C4814" t="str">
        <f t="shared" si="150"/>
        <v>Crystal City -- Clarendon</v>
      </c>
      <c r="D4814" s="1">
        <v>1950</v>
      </c>
      <c r="E4814" t="s">
        <v>18</v>
      </c>
      <c r="F4814" t="s">
        <v>12</v>
      </c>
      <c r="G4814">
        <v>2</v>
      </c>
      <c r="H4814" s="1">
        <f t="shared" si="151"/>
        <v>3900</v>
      </c>
      <c r="I4814" t="s">
        <v>93</v>
      </c>
      <c r="J4814" t="s">
        <v>72</v>
      </c>
    </row>
    <row r="4815" spans="1:10" x14ac:dyDescent="0.25">
      <c r="A4815" t="s">
        <v>267</v>
      </c>
      <c r="B4815" t="s">
        <v>265</v>
      </c>
      <c r="C4815" t="str">
        <f t="shared" si="150"/>
        <v>Crystal City -- Congress Heights</v>
      </c>
      <c r="D4815" s="1">
        <v>373</v>
      </c>
      <c r="E4815" t="s">
        <v>18</v>
      </c>
      <c r="F4815" t="s">
        <v>4</v>
      </c>
      <c r="G4815">
        <v>2</v>
      </c>
      <c r="H4815" s="1">
        <f t="shared" si="151"/>
        <v>746</v>
      </c>
      <c r="I4815" t="s">
        <v>93</v>
      </c>
      <c r="J4815" t="s">
        <v>72</v>
      </c>
    </row>
    <row r="4816" spans="1:10" x14ac:dyDescent="0.25">
      <c r="A4816" t="s">
        <v>267</v>
      </c>
      <c r="B4816" t="s">
        <v>266</v>
      </c>
      <c r="C4816" t="str">
        <f t="shared" si="150"/>
        <v>Crystal City -- Court House</v>
      </c>
      <c r="D4816" s="1">
        <v>2277</v>
      </c>
      <c r="E4816" t="s">
        <v>18</v>
      </c>
      <c r="F4816" t="s">
        <v>12</v>
      </c>
      <c r="G4816">
        <v>2</v>
      </c>
      <c r="H4816" s="1">
        <f t="shared" si="151"/>
        <v>4554</v>
      </c>
      <c r="I4816" t="s">
        <v>93</v>
      </c>
      <c r="J4816" t="s">
        <v>72</v>
      </c>
    </row>
    <row r="4817" spans="1:10" x14ac:dyDescent="0.25">
      <c r="A4817" t="s">
        <v>267</v>
      </c>
      <c r="B4817" t="s">
        <v>268</v>
      </c>
      <c r="C4817" t="str">
        <f t="shared" si="150"/>
        <v>Crystal City -- Deanwood</v>
      </c>
      <c r="D4817" s="1">
        <v>191</v>
      </c>
      <c r="E4817" t="s">
        <v>18</v>
      </c>
      <c r="F4817" t="s">
        <v>25</v>
      </c>
      <c r="G4817">
        <v>2</v>
      </c>
      <c r="H4817" s="1">
        <f t="shared" si="151"/>
        <v>382</v>
      </c>
      <c r="I4817" t="s">
        <v>93</v>
      </c>
      <c r="J4817" t="s">
        <v>72</v>
      </c>
    </row>
    <row r="4818" spans="1:10" x14ac:dyDescent="0.25">
      <c r="A4818" t="s">
        <v>267</v>
      </c>
      <c r="B4818" t="s">
        <v>271</v>
      </c>
      <c r="C4818" t="str">
        <f t="shared" si="150"/>
        <v>Crystal City -- East Falls Church</v>
      </c>
      <c r="D4818" s="1">
        <v>1078</v>
      </c>
      <c r="E4818" t="s">
        <v>18</v>
      </c>
      <c r="F4818" t="s">
        <v>12</v>
      </c>
      <c r="G4818">
        <v>2</v>
      </c>
      <c r="H4818" s="1">
        <f t="shared" si="151"/>
        <v>2156</v>
      </c>
      <c r="I4818" t="s">
        <v>93</v>
      </c>
      <c r="J4818" t="s">
        <v>72</v>
      </c>
    </row>
    <row r="4819" spans="1:10" x14ac:dyDescent="0.25">
      <c r="A4819" t="s">
        <v>267</v>
      </c>
      <c r="B4819" t="s">
        <v>273</v>
      </c>
      <c r="C4819" t="str">
        <f t="shared" si="150"/>
        <v>Crystal City -- Eisenhower Avenue</v>
      </c>
      <c r="D4819" s="1">
        <v>2092</v>
      </c>
      <c r="E4819" t="s">
        <v>18</v>
      </c>
      <c r="F4819" t="s">
        <v>274</v>
      </c>
      <c r="G4819">
        <v>1</v>
      </c>
      <c r="H4819" s="1">
        <f t="shared" si="151"/>
        <v>2092</v>
      </c>
      <c r="I4819" t="s">
        <v>93</v>
      </c>
      <c r="J4819" t="s">
        <v>72</v>
      </c>
    </row>
    <row r="4820" spans="1:10" x14ac:dyDescent="0.25">
      <c r="A4820" t="s">
        <v>267</v>
      </c>
      <c r="B4820" t="s">
        <v>116</v>
      </c>
      <c r="C4820" t="str">
        <f t="shared" si="150"/>
        <v>Crystal City -- Fort Totten</v>
      </c>
      <c r="D4820" s="1">
        <v>1502</v>
      </c>
      <c r="E4820" t="s">
        <v>18</v>
      </c>
      <c r="F4820" t="s">
        <v>117</v>
      </c>
      <c r="G4820">
        <v>1</v>
      </c>
      <c r="H4820" s="1">
        <f t="shared" si="151"/>
        <v>1502</v>
      </c>
      <c r="I4820" t="s">
        <v>93</v>
      </c>
      <c r="J4820" t="s">
        <v>72</v>
      </c>
    </row>
    <row r="4821" spans="1:10" x14ac:dyDescent="0.25">
      <c r="A4821" t="s">
        <v>267</v>
      </c>
      <c r="B4821" t="s">
        <v>119</v>
      </c>
      <c r="C4821" t="str">
        <f t="shared" si="150"/>
        <v>Crystal City -- Friendship Heights</v>
      </c>
      <c r="D4821" s="1">
        <v>1091</v>
      </c>
      <c r="E4821" t="s">
        <v>18</v>
      </c>
      <c r="F4821" t="s">
        <v>15</v>
      </c>
      <c r="G4821">
        <v>2</v>
      </c>
      <c r="H4821" s="1">
        <f t="shared" si="151"/>
        <v>2182</v>
      </c>
      <c r="I4821" t="s">
        <v>93</v>
      </c>
      <c r="J4821" t="s">
        <v>72</v>
      </c>
    </row>
    <row r="4822" spans="1:10" x14ac:dyDescent="0.25">
      <c r="A4822" t="s">
        <v>267</v>
      </c>
      <c r="B4822" t="s">
        <v>129</v>
      </c>
      <c r="C4822" t="str">
        <f t="shared" si="150"/>
        <v>Crystal City -- King Street</v>
      </c>
      <c r="D4822" s="1">
        <v>9615</v>
      </c>
      <c r="E4822" t="s">
        <v>18</v>
      </c>
      <c r="F4822" t="s">
        <v>18</v>
      </c>
      <c r="G4822">
        <v>1</v>
      </c>
      <c r="H4822" s="1">
        <f t="shared" si="151"/>
        <v>9615</v>
      </c>
      <c r="I4822" t="s">
        <v>93</v>
      </c>
      <c r="J4822" t="s">
        <v>72</v>
      </c>
    </row>
    <row r="4823" spans="1:10" x14ac:dyDescent="0.25">
      <c r="A4823" t="s">
        <v>267</v>
      </c>
      <c r="B4823" t="s">
        <v>185</v>
      </c>
      <c r="C4823" t="str">
        <f t="shared" si="150"/>
        <v>Crystal City -- Minnesota Avenue</v>
      </c>
      <c r="D4823" s="1">
        <v>507</v>
      </c>
      <c r="E4823" t="s">
        <v>18</v>
      </c>
      <c r="F4823" t="s">
        <v>25</v>
      </c>
      <c r="G4823">
        <v>2</v>
      </c>
      <c r="H4823" s="1">
        <f t="shared" si="151"/>
        <v>1014</v>
      </c>
      <c r="I4823" t="s">
        <v>93</v>
      </c>
      <c r="J4823" t="s">
        <v>72</v>
      </c>
    </row>
    <row r="4824" spans="1:10" x14ac:dyDescent="0.25">
      <c r="A4824" t="s">
        <v>267</v>
      </c>
      <c r="B4824" t="s">
        <v>156</v>
      </c>
      <c r="C4824" t="str">
        <f t="shared" si="150"/>
        <v>Crystal City -- Pentagon</v>
      </c>
      <c r="D4824" s="1">
        <v>22321</v>
      </c>
      <c r="E4824" t="s">
        <v>18</v>
      </c>
      <c r="F4824" t="s">
        <v>18</v>
      </c>
      <c r="G4824">
        <v>1</v>
      </c>
      <c r="H4824" s="1">
        <f t="shared" si="151"/>
        <v>22321</v>
      </c>
      <c r="I4824" t="s">
        <v>93</v>
      </c>
      <c r="J4824" t="s">
        <v>72</v>
      </c>
    </row>
    <row r="4825" spans="1:10" x14ac:dyDescent="0.25">
      <c r="A4825" t="s">
        <v>267</v>
      </c>
      <c r="B4825" t="s">
        <v>157</v>
      </c>
      <c r="C4825" t="str">
        <f t="shared" si="150"/>
        <v>Crystal City -- Pentagon City</v>
      </c>
      <c r="D4825" s="1">
        <v>13024</v>
      </c>
      <c r="E4825" t="s">
        <v>18</v>
      </c>
      <c r="F4825" t="s">
        <v>18</v>
      </c>
      <c r="G4825">
        <v>1</v>
      </c>
      <c r="H4825" s="1">
        <f t="shared" si="151"/>
        <v>13024</v>
      </c>
      <c r="I4825" t="s">
        <v>93</v>
      </c>
      <c r="J4825" t="s">
        <v>72</v>
      </c>
    </row>
    <row r="4826" spans="1:10" x14ac:dyDescent="0.25">
      <c r="A4826" t="s">
        <v>267</v>
      </c>
      <c r="B4826" t="s">
        <v>160</v>
      </c>
      <c r="C4826" t="str">
        <f t="shared" si="150"/>
        <v>Crystal City -- Reagan Washington National Airport</v>
      </c>
      <c r="D4826" s="1">
        <v>5964</v>
      </c>
      <c r="E4826" t="s">
        <v>18</v>
      </c>
      <c r="F4826" t="s">
        <v>18</v>
      </c>
      <c r="G4826">
        <v>1</v>
      </c>
      <c r="H4826" s="1">
        <f t="shared" si="151"/>
        <v>5964</v>
      </c>
      <c r="I4826" t="s">
        <v>93</v>
      </c>
      <c r="J4826" t="s">
        <v>72</v>
      </c>
    </row>
    <row r="4827" spans="1:10" x14ac:dyDescent="0.25">
      <c r="A4827" t="s">
        <v>267</v>
      </c>
      <c r="B4827" t="s">
        <v>161</v>
      </c>
      <c r="C4827" t="str">
        <f t="shared" si="150"/>
        <v>Crystal City -- Rhode Island Avenue</v>
      </c>
      <c r="D4827" s="1">
        <v>742</v>
      </c>
      <c r="E4827" t="s">
        <v>18</v>
      </c>
      <c r="F4827" t="s">
        <v>15</v>
      </c>
      <c r="G4827">
        <v>2</v>
      </c>
      <c r="H4827" s="1">
        <f t="shared" si="151"/>
        <v>1484</v>
      </c>
      <c r="I4827" t="s">
        <v>93</v>
      </c>
      <c r="J4827" t="s">
        <v>72</v>
      </c>
    </row>
    <row r="4828" spans="1:10" x14ac:dyDescent="0.25">
      <c r="A4828" t="s">
        <v>267</v>
      </c>
      <c r="B4828" t="s">
        <v>163</v>
      </c>
      <c r="C4828" t="str">
        <f t="shared" si="150"/>
        <v>Crystal City -- Rosslyn</v>
      </c>
      <c r="D4828" s="1">
        <v>11283</v>
      </c>
      <c r="E4828" t="s">
        <v>18</v>
      </c>
      <c r="F4828" t="s">
        <v>23</v>
      </c>
      <c r="G4828">
        <v>1</v>
      </c>
      <c r="H4828" s="1">
        <f t="shared" si="151"/>
        <v>11283</v>
      </c>
      <c r="I4828" t="s">
        <v>93</v>
      </c>
      <c r="J4828" t="s">
        <v>72</v>
      </c>
    </row>
    <row r="4829" spans="1:10" x14ac:dyDescent="0.25">
      <c r="A4829" t="s">
        <v>267</v>
      </c>
      <c r="B4829" t="s">
        <v>168</v>
      </c>
      <c r="C4829" t="str">
        <f t="shared" si="150"/>
        <v>Crystal City -- Southern Avenue</v>
      </c>
      <c r="D4829" s="1">
        <v>1276</v>
      </c>
      <c r="E4829" t="s">
        <v>18</v>
      </c>
      <c r="F4829" t="s">
        <v>4</v>
      </c>
      <c r="G4829">
        <v>2</v>
      </c>
      <c r="H4829" s="1">
        <f t="shared" si="151"/>
        <v>2552</v>
      </c>
      <c r="I4829" t="s">
        <v>93</v>
      </c>
      <c r="J4829" t="s">
        <v>72</v>
      </c>
    </row>
    <row r="4830" spans="1:10" x14ac:dyDescent="0.25">
      <c r="A4830" t="s">
        <v>267</v>
      </c>
      <c r="B4830" t="s">
        <v>60</v>
      </c>
      <c r="C4830" t="str">
        <f t="shared" si="150"/>
        <v>Crystal City -- Takoma</v>
      </c>
      <c r="D4830" s="1">
        <v>939</v>
      </c>
      <c r="E4830" t="s">
        <v>18</v>
      </c>
      <c r="F4830" t="s">
        <v>15</v>
      </c>
      <c r="G4830">
        <v>2</v>
      </c>
      <c r="H4830" s="1">
        <f t="shared" si="151"/>
        <v>1878</v>
      </c>
      <c r="I4830" t="s">
        <v>93</v>
      </c>
      <c r="J4830" t="s">
        <v>72</v>
      </c>
    </row>
    <row r="4831" spans="1:10" x14ac:dyDescent="0.25">
      <c r="A4831" t="s">
        <v>267</v>
      </c>
      <c r="B4831" t="s">
        <v>66</v>
      </c>
      <c r="C4831" t="str">
        <f t="shared" si="150"/>
        <v>Crystal City -- Van Dorn Street</v>
      </c>
      <c r="D4831" s="1">
        <v>3436</v>
      </c>
      <c r="E4831" t="s">
        <v>18</v>
      </c>
      <c r="F4831" t="s">
        <v>10</v>
      </c>
      <c r="G4831">
        <v>1</v>
      </c>
      <c r="H4831" s="1">
        <f t="shared" si="151"/>
        <v>3436</v>
      </c>
      <c r="I4831" t="s">
        <v>93</v>
      </c>
      <c r="J4831" t="s">
        <v>72</v>
      </c>
    </row>
    <row r="4832" spans="1:10" x14ac:dyDescent="0.25">
      <c r="A4832" t="s">
        <v>267</v>
      </c>
      <c r="B4832" t="s">
        <v>201</v>
      </c>
      <c r="C4832" t="str">
        <f t="shared" si="150"/>
        <v>Crystal City -- Virginia Square-GMU</v>
      </c>
      <c r="D4832" s="1">
        <v>1057</v>
      </c>
      <c r="E4832" t="s">
        <v>18</v>
      </c>
      <c r="F4832" t="s">
        <v>12</v>
      </c>
      <c r="G4832">
        <v>2</v>
      </c>
      <c r="H4832" s="1">
        <f t="shared" si="151"/>
        <v>2114</v>
      </c>
      <c r="I4832" t="s">
        <v>93</v>
      </c>
      <c r="J4832" t="s">
        <v>72</v>
      </c>
    </row>
    <row r="4833" spans="1:10" x14ac:dyDescent="0.25">
      <c r="A4833" t="s">
        <v>268</v>
      </c>
      <c r="B4833" t="s">
        <v>3</v>
      </c>
      <c r="C4833" t="str">
        <f t="shared" si="150"/>
        <v>Deanwood -- Anacostia</v>
      </c>
      <c r="D4833" s="1">
        <v>852</v>
      </c>
      <c r="E4833" t="s">
        <v>25</v>
      </c>
      <c r="F4833" t="s">
        <v>4</v>
      </c>
      <c r="G4833">
        <v>2</v>
      </c>
      <c r="H4833" s="1">
        <f t="shared" si="151"/>
        <v>1704</v>
      </c>
      <c r="I4833" t="s">
        <v>93</v>
      </c>
      <c r="J4833" t="s">
        <v>195</v>
      </c>
    </row>
    <row r="4834" spans="1:10" x14ac:dyDescent="0.25">
      <c r="A4834" t="s">
        <v>268</v>
      </c>
      <c r="B4834" t="s">
        <v>9</v>
      </c>
      <c r="C4834" t="str">
        <f t="shared" si="150"/>
        <v>Deanwood -- Arlington Cemetery</v>
      </c>
      <c r="D4834" s="1">
        <v>7</v>
      </c>
      <c r="E4834" t="s">
        <v>25</v>
      </c>
      <c r="F4834" t="s">
        <v>10</v>
      </c>
      <c r="G4834">
        <v>2</v>
      </c>
      <c r="H4834" s="1">
        <f t="shared" si="151"/>
        <v>14</v>
      </c>
      <c r="I4834" t="s">
        <v>93</v>
      </c>
      <c r="J4834" t="s">
        <v>72</v>
      </c>
    </row>
    <row r="4835" spans="1:10" x14ac:dyDescent="0.25">
      <c r="A4835" t="s">
        <v>268</v>
      </c>
      <c r="B4835" t="s">
        <v>11</v>
      </c>
      <c r="C4835" t="str">
        <f t="shared" si="150"/>
        <v>Deanwood -- Ballston</v>
      </c>
      <c r="D4835" s="1">
        <v>572</v>
      </c>
      <c r="E4835" t="s">
        <v>25</v>
      </c>
      <c r="F4835" t="s">
        <v>12</v>
      </c>
      <c r="G4835">
        <v>1</v>
      </c>
      <c r="H4835" s="1">
        <f t="shared" si="151"/>
        <v>572</v>
      </c>
      <c r="I4835" t="s">
        <v>93</v>
      </c>
      <c r="J4835" t="s">
        <v>193</v>
      </c>
    </row>
    <row r="4836" spans="1:10" x14ac:dyDescent="0.25">
      <c r="A4836" t="s">
        <v>268</v>
      </c>
      <c r="B4836" t="s">
        <v>13</v>
      </c>
      <c r="C4836" t="str">
        <f t="shared" si="150"/>
        <v>Deanwood -- Benning Road</v>
      </c>
      <c r="D4836" s="1">
        <v>140</v>
      </c>
      <c r="E4836" t="s">
        <v>25</v>
      </c>
      <c r="F4836" t="s">
        <v>1</v>
      </c>
      <c r="G4836">
        <v>2</v>
      </c>
      <c r="H4836" s="1">
        <f t="shared" si="151"/>
        <v>280</v>
      </c>
      <c r="I4836" t="s">
        <v>93</v>
      </c>
      <c r="J4836" t="s">
        <v>195</v>
      </c>
    </row>
    <row r="4837" spans="1:10" x14ac:dyDescent="0.25">
      <c r="A4837" t="s">
        <v>268</v>
      </c>
      <c r="B4837" t="s">
        <v>17</v>
      </c>
      <c r="C4837" t="str">
        <f t="shared" si="150"/>
        <v>Deanwood -- Braddock Road</v>
      </c>
      <c r="D4837" s="1">
        <v>87</v>
      </c>
      <c r="E4837" t="s">
        <v>25</v>
      </c>
      <c r="F4837" t="s">
        <v>18</v>
      </c>
      <c r="G4837">
        <v>2</v>
      </c>
      <c r="H4837" s="1">
        <f t="shared" si="151"/>
        <v>174</v>
      </c>
      <c r="I4837" t="s">
        <v>93</v>
      </c>
      <c r="J4837" t="s">
        <v>72</v>
      </c>
    </row>
    <row r="4838" spans="1:10" x14ac:dyDescent="0.25">
      <c r="A4838" t="s">
        <v>268</v>
      </c>
      <c r="B4838" t="s">
        <v>20</v>
      </c>
      <c r="C4838" t="str">
        <f t="shared" si="150"/>
        <v>Deanwood -- Brookland</v>
      </c>
      <c r="D4838" s="1">
        <v>495</v>
      </c>
      <c r="E4838" t="s">
        <v>25</v>
      </c>
      <c r="F4838" t="s">
        <v>15</v>
      </c>
      <c r="G4838">
        <v>2</v>
      </c>
      <c r="H4838" s="1">
        <f t="shared" si="151"/>
        <v>990</v>
      </c>
      <c r="I4838" t="s">
        <v>93</v>
      </c>
      <c r="J4838" t="s">
        <v>195</v>
      </c>
    </row>
    <row r="4839" spans="1:10" x14ac:dyDescent="0.25">
      <c r="A4839" t="s">
        <v>268</v>
      </c>
      <c r="B4839" t="s">
        <v>21</v>
      </c>
      <c r="C4839" t="str">
        <f t="shared" si="150"/>
        <v>Deanwood -- Capitol Heights</v>
      </c>
      <c r="D4839" s="1">
        <v>83</v>
      </c>
      <c r="E4839" t="s">
        <v>25</v>
      </c>
      <c r="F4839" t="s">
        <v>1</v>
      </c>
      <c r="G4839">
        <v>2</v>
      </c>
      <c r="H4839" s="1">
        <f t="shared" si="151"/>
        <v>166</v>
      </c>
      <c r="I4839" t="s">
        <v>93</v>
      </c>
      <c r="J4839" t="s">
        <v>193</v>
      </c>
    </row>
    <row r="4840" spans="1:10" x14ac:dyDescent="0.25">
      <c r="A4840" t="s">
        <v>268</v>
      </c>
      <c r="B4840" t="s">
        <v>26</v>
      </c>
      <c r="C4840" t="str">
        <f t="shared" si="150"/>
        <v>Deanwood -- Clarendon</v>
      </c>
      <c r="D4840" s="1">
        <v>174</v>
      </c>
      <c r="E4840" t="s">
        <v>25</v>
      </c>
      <c r="F4840" t="s">
        <v>12</v>
      </c>
      <c r="G4840">
        <v>1</v>
      </c>
      <c r="H4840" s="1">
        <f t="shared" si="151"/>
        <v>174</v>
      </c>
      <c r="I4840" t="s">
        <v>93</v>
      </c>
      <c r="J4840" t="s">
        <v>193</v>
      </c>
    </row>
    <row r="4841" spans="1:10" x14ac:dyDescent="0.25">
      <c r="A4841" t="s">
        <v>268</v>
      </c>
      <c r="B4841" t="s">
        <v>265</v>
      </c>
      <c r="C4841" t="str">
        <f t="shared" si="150"/>
        <v>Deanwood -- Congress Heights</v>
      </c>
      <c r="D4841" s="1">
        <v>147</v>
      </c>
      <c r="E4841" t="s">
        <v>25</v>
      </c>
      <c r="F4841" t="s">
        <v>4</v>
      </c>
      <c r="G4841">
        <v>2</v>
      </c>
      <c r="H4841" s="1">
        <f t="shared" si="151"/>
        <v>294</v>
      </c>
      <c r="I4841" t="s">
        <v>93</v>
      </c>
      <c r="J4841" t="s">
        <v>195</v>
      </c>
    </row>
    <row r="4842" spans="1:10" x14ac:dyDescent="0.25">
      <c r="A4842" t="s">
        <v>268</v>
      </c>
      <c r="B4842" t="s">
        <v>266</v>
      </c>
      <c r="C4842" t="str">
        <f t="shared" si="150"/>
        <v>Deanwood -- Court House</v>
      </c>
      <c r="D4842" s="1">
        <v>173</v>
      </c>
      <c r="E4842" t="s">
        <v>25</v>
      </c>
      <c r="F4842" t="s">
        <v>12</v>
      </c>
      <c r="G4842">
        <v>1</v>
      </c>
      <c r="H4842" s="1">
        <f t="shared" si="151"/>
        <v>173</v>
      </c>
      <c r="I4842" t="s">
        <v>93</v>
      </c>
      <c r="J4842" t="s">
        <v>72</v>
      </c>
    </row>
    <row r="4843" spans="1:10" x14ac:dyDescent="0.25">
      <c r="A4843" t="s">
        <v>268</v>
      </c>
      <c r="B4843" t="s">
        <v>267</v>
      </c>
      <c r="C4843" t="str">
        <f t="shared" si="150"/>
        <v>Deanwood -- Crystal City</v>
      </c>
      <c r="D4843" s="1">
        <v>235</v>
      </c>
      <c r="E4843" t="s">
        <v>25</v>
      </c>
      <c r="F4843" t="s">
        <v>18</v>
      </c>
      <c r="G4843">
        <v>2</v>
      </c>
      <c r="H4843" s="1">
        <f t="shared" si="151"/>
        <v>470</v>
      </c>
      <c r="I4843" t="s">
        <v>93</v>
      </c>
      <c r="J4843" t="s">
        <v>72</v>
      </c>
    </row>
    <row r="4844" spans="1:10" x14ac:dyDescent="0.25">
      <c r="A4844" t="s">
        <v>268</v>
      </c>
      <c r="B4844" t="s">
        <v>271</v>
      </c>
      <c r="C4844" t="str">
        <f t="shared" si="150"/>
        <v>Deanwood -- East Falls Church</v>
      </c>
      <c r="D4844" s="1">
        <v>52</v>
      </c>
      <c r="E4844" t="s">
        <v>25</v>
      </c>
      <c r="F4844" t="s">
        <v>12</v>
      </c>
      <c r="G4844">
        <v>1</v>
      </c>
      <c r="H4844" s="1">
        <f t="shared" si="151"/>
        <v>52</v>
      </c>
      <c r="I4844" t="s">
        <v>93</v>
      </c>
      <c r="J4844" t="s">
        <v>76</v>
      </c>
    </row>
    <row r="4845" spans="1:10" x14ac:dyDescent="0.25">
      <c r="A4845" t="s">
        <v>268</v>
      </c>
      <c r="B4845" t="s">
        <v>273</v>
      </c>
      <c r="C4845" t="str">
        <f t="shared" si="150"/>
        <v>Deanwood -- Eisenhower Avenue</v>
      </c>
      <c r="D4845" s="1">
        <v>31</v>
      </c>
      <c r="E4845" t="s">
        <v>25</v>
      </c>
      <c r="F4845" t="s">
        <v>274</v>
      </c>
      <c r="G4845">
        <v>1</v>
      </c>
      <c r="H4845" s="1">
        <f t="shared" si="151"/>
        <v>31</v>
      </c>
      <c r="I4845" t="s">
        <v>93</v>
      </c>
      <c r="J4845" t="s">
        <v>193</v>
      </c>
    </row>
    <row r="4846" spans="1:10" x14ac:dyDescent="0.25">
      <c r="A4846" t="s">
        <v>268</v>
      </c>
      <c r="B4846" t="s">
        <v>116</v>
      </c>
      <c r="C4846" t="str">
        <f t="shared" si="150"/>
        <v>Deanwood -- Fort Totten</v>
      </c>
      <c r="D4846" s="1">
        <v>441</v>
      </c>
      <c r="E4846" t="s">
        <v>25</v>
      </c>
      <c r="F4846" t="s">
        <v>117</v>
      </c>
      <c r="G4846">
        <v>2</v>
      </c>
      <c r="H4846" s="1">
        <f t="shared" si="151"/>
        <v>882</v>
      </c>
      <c r="I4846" t="s">
        <v>93</v>
      </c>
      <c r="J4846" t="s">
        <v>69</v>
      </c>
    </row>
    <row r="4847" spans="1:10" x14ac:dyDescent="0.25">
      <c r="A4847" t="s">
        <v>268</v>
      </c>
      <c r="B4847" t="s">
        <v>119</v>
      </c>
      <c r="C4847" t="str">
        <f t="shared" si="150"/>
        <v>Deanwood -- Friendship Heights</v>
      </c>
      <c r="D4847" s="1">
        <v>282</v>
      </c>
      <c r="E4847" t="s">
        <v>25</v>
      </c>
      <c r="F4847" t="s">
        <v>15</v>
      </c>
      <c r="G4847">
        <v>2</v>
      </c>
      <c r="H4847" s="1">
        <f t="shared" si="151"/>
        <v>564</v>
      </c>
      <c r="I4847" t="s">
        <v>93</v>
      </c>
      <c r="J4847" t="s">
        <v>69</v>
      </c>
    </row>
    <row r="4848" spans="1:10" x14ac:dyDescent="0.25">
      <c r="A4848" t="s">
        <v>268</v>
      </c>
      <c r="B4848" t="s">
        <v>129</v>
      </c>
      <c r="C4848" t="str">
        <f t="shared" si="150"/>
        <v>Deanwood -- King Street</v>
      </c>
      <c r="D4848" s="1">
        <v>271</v>
      </c>
      <c r="E4848" t="s">
        <v>25</v>
      </c>
      <c r="F4848" t="s">
        <v>18</v>
      </c>
      <c r="G4848">
        <v>2</v>
      </c>
      <c r="H4848" s="1">
        <f t="shared" si="151"/>
        <v>542</v>
      </c>
      <c r="I4848" t="s">
        <v>93</v>
      </c>
      <c r="J4848" t="s">
        <v>193</v>
      </c>
    </row>
    <row r="4849" spans="1:10" x14ac:dyDescent="0.25">
      <c r="A4849" t="s">
        <v>268</v>
      </c>
      <c r="B4849" t="s">
        <v>185</v>
      </c>
      <c r="C4849" t="str">
        <f t="shared" si="150"/>
        <v>Deanwood -- Minnesota Avenue</v>
      </c>
      <c r="D4849" s="1">
        <v>1830</v>
      </c>
      <c r="E4849" t="s">
        <v>25</v>
      </c>
      <c r="F4849" t="s">
        <v>25</v>
      </c>
      <c r="G4849">
        <v>1</v>
      </c>
      <c r="H4849" s="1">
        <f t="shared" si="151"/>
        <v>1830</v>
      </c>
      <c r="I4849" t="s">
        <v>93</v>
      </c>
      <c r="J4849" t="s">
        <v>195</v>
      </c>
    </row>
    <row r="4850" spans="1:10" x14ac:dyDescent="0.25">
      <c r="A4850" t="s">
        <v>268</v>
      </c>
      <c r="B4850" t="s">
        <v>156</v>
      </c>
      <c r="C4850" t="str">
        <f t="shared" si="150"/>
        <v>Deanwood -- Pentagon</v>
      </c>
      <c r="D4850" s="1">
        <v>510</v>
      </c>
      <c r="E4850" t="s">
        <v>25</v>
      </c>
      <c r="F4850" t="s">
        <v>18</v>
      </c>
      <c r="G4850">
        <v>2</v>
      </c>
      <c r="H4850" s="1">
        <f t="shared" si="151"/>
        <v>1020</v>
      </c>
      <c r="I4850" t="s">
        <v>93</v>
      </c>
      <c r="J4850" t="s">
        <v>193</v>
      </c>
    </row>
    <row r="4851" spans="1:10" x14ac:dyDescent="0.25">
      <c r="A4851" t="s">
        <v>268</v>
      </c>
      <c r="B4851" t="s">
        <v>157</v>
      </c>
      <c r="C4851" t="str">
        <f t="shared" si="150"/>
        <v>Deanwood -- Pentagon City</v>
      </c>
      <c r="D4851" s="1">
        <v>449</v>
      </c>
      <c r="E4851" t="s">
        <v>25</v>
      </c>
      <c r="F4851" t="s">
        <v>18</v>
      </c>
      <c r="G4851">
        <v>2</v>
      </c>
      <c r="H4851" s="1">
        <f t="shared" si="151"/>
        <v>898</v>
      </c>
      <c r="I4851" t="s">
        <v>93</v>
      </c>
      <c r="J4851" t="s">
        <v>193</v>
      </c>
    </row>
    <row r="4852" spans="1:10" x14ac:dyDescent="0.25">
      <c r="A4852" t="s">
        <v>268</v>
      </c>
      <c r="B4852" t="s">
        <v>160</v>
      </c>
      <c r="C4852" t="str">
        <f t="shared" si="150"/>
        <v>Deanwood -- Reagan Washington National Airport</v>
      </c>
      <c r="D4852" s="1">
        <v>177</v>
      </c>
      <c r="E4852" t="s">
        <v>25</v>
      </c>
      <c r="F4852" t="s">
        <v>18</v>
      </c>
      <c r="G4852">
        <v>2</v>
      </c>
      <c r="H4852" s="1">
        <f t="shared" si="151"/>
        <v>354</v>
      </c>
      <c r="I4852" t="s">
        <v>93</v>
      </c>
      <c r="J4852" t="s">
        <v>193</v>
      </c>
    </row>
    <row r="4853" spans="1:10" x14ac:dyDescent="0.25">
      <c r="A4853" t="s">
        <v>268</v>
      </c>
      <c r="B4853" t="s">
        <v>161</v>
      </c>
      <c r="C4853" t="str">
        <f t="shared" si="150"/>
        <v>Deanwood -- Rhode Island Avenue</v>
      </c>
      <c r="D4853" s="1">
        <v>786</v>
      </c>
      <c r="E4853" t="s">
        <v>25</v>
      </c>
      <c r="F4853" t="s">
        <v>15</v>
      </c>
      <c r="G4853">
        <v>2</v>
      </c>
      <c r="H4853" s="1">
        <f t="shared" si="151"/>
        <v>1572</v>
      </c>
      <c r="I4853" t="s">
        <v>93</v>
      </c>
      <c r="J4853" t="s">
        <v>195</v>
      </c>
    </row>
    <row r="4854" spans="1:10" x14ac:dyDescent="0.25">
      <c r="A4854" t="s">
        <v>268</v>
      </c>
      <c r="B4854" t="s">
        <v>163</v>
      </c>
      <c r="C4854" t="str">
        <f t="shared" si="150"/>
        <v>Deanwood -- Rosslyn</v>
      </c>
      <c r="D4854" s="1">
        <v>519</v>
      </c>
      <c r="E4854" t="s">
        <v>25</v>
      </c>
      <c r="F4854" t="s">
        <v>23</v>
      </c>
      <c r="G4854">
        <v>1</v>
      </c>
      <c r="H4854" s="1">
        <f t="shared" si="151"/>
        <v>519</v>
      </c>
      <c r="I4854" t="s">
        <v>93</v>
      </c>
      <c r="J4854" t="s">
        <v>72</v>
      </c>
    </row>
    <row r="4855" spans="1:10" x14ac:dyDescent="0.25">
      <c r="A4855" t="s">
        <v>268</v>
      </c>
      <c r="B4855" t="s">
        <v>168</v>
      </c>
      <c r="C4855" t="str">
        <f t="shared" si="150"/>
        <v>Deanwood -- Southern Avenue</v>
      </c>
      <c r="D4855" s="1">
        <v>402</v>
      </c>
      <c r="E4855" t="s">
        <v>25</v>
      </c>
      <c r="F4855" t="s">
        <v>4</v>
      </c>
      <c r="G4855">
        <v>2</v>
      </c>
      <c r="H4855" s="1">
        <f t="shared" si="151"/>
        <v>804</v>
      </c>
      <c r="I4855" t="s">
        <v>93</v>
      </c>
      <c r="J4855" t="s">
        <v>69</v>
      </c>
    </row>
    <row r="4856" spans="1:10" x14ac:dyDescent="0.25">
      <c r="A4856" t="s">
        <v>268</v>
      </c>
      <c r="B4856" t="s">
        <v>60</v>
      </c>
      <c r="C4856" t="str">
        <f t="shared" si="150"/>
        <v>Deanwood -- Takoma</v>
      </c>
      <c r="D4856" s="1">
        <v>128</v>
      </c>
      <c r="E4856" t="s">
        <v>25</v>
      </c>
      <c r="F4856" t="s">
        <v>15</v>
      </c>
      <c r="G4856">
        <v>2</v>
      </c>
      <c r="H4856" s="1">
        <f t="shared" si="151"/>
        <v>256</v>
      </c>
      <c r="I4856" t="s">
        <v>93</v>
      </c>
      <c r="J4856" t="s">
        <v>69</v>
      </c>
    </row>
    <row r="4857" spans="1:10" x14ac:dyDescent="0.25">
      <c r="A4857" t="s">
        <v>268</v>
      </c>
      <c r="B4857" t="s">
        <v>66</v>
      </c>
      <c r="C4857" t="str">
        <f t="shared" si="150"/>
        <v>Deanwood -- Van Dorn Street</v>
      </c>
      <c r="D4857" s="1">
        <v>147</v>
      </c>
      <c r="E4857" t="s">
        <v>25</v>
      </c>
      <c r="F4857" t="s">
        <v>10</v>
      </c>
      <c r="G4857">
        <v>2</v>
      </c>
      <c r="H4857" s="1">
        <f t="shared" si="151"/>
        <v>294</v>
      </c>
      <c r="I4857" t="s">
        <v>93</v>
      </c>
      <c r="J4857" t="s">
        <v>72</v>
      </c>
    </row>
    <row r="4858" spans="1:10" x14ac:dyDescent="0.25">
      <c r="A4858" t="s">
        <v>268</v>
      </c>
      <c r="B4858" t="s">
        <v>201</v>
      </c>
      <c r="C4858" t="str">
        <f t="shared" si="150"/>
        <v>Deanwood -- Virginia Square-GMU</v>
      </c>
      <c r="D4858" s="1">
        <v>90</v>
      </c>
      <c r="E4858" t="s">
        <v>25</v>
      </c>
      <c r="F4858" t="s">
        <v>12</v>
      </c>
      <c r="G4858">
        <v>1</v>
      </c>
      <c r="H4858" s="1">
        <f t="shared" si="151"/>
        <v>90</v>
      </c>
      <c r="I4858" t="s">
        <v>93</v>
      </c>
      <c r="J4858" t="s">
        <v>197</v>
      </c>
    </row>
    <row r="4859" spans="1:10" x14ac:dyDescent="0.25">
      <c r="A4859" t="s">
        <v>271</v>
      </c>
      <c r="B4859" t="s">
        <v>3</v>
      </c>
      <c r="C4859" t="str">
        <f t="shared" si="150"/>
        <v>East Falls Church -- Anacostia</v>
      </c>
      <c r="D4859" s="1">
        <v>244</v>
      </c>
      <c r="E4859" t="s">
        <v>12</v>
      </c>
      <c r="F4859" t="s">
        <v>4</v>
      </c>
      <c r="G4859">
        <v>2</v>
      </c>
      <c r="H4859" s="1">
        <f t="shared" si="151"/>
        <v>488</v>
      </c>
      <c r="I4859" t="s">
        <v>93</v>
      </c>
      <c r="J4859" t="s">
        <v>193</v>
      </c>
    </row>
    <row r="4860" spans="1:10" x14ac:dyDescent="0.25">
      <c r="A4860" t="s">
        <v>271</v>
      </c>
      <c r="B4860" t="s">
        <v>9</v>
      </c>
      <c r="C4860" t="str">
        <f t="shared" si="150"/>
        <v>East Falls Church -- Arlington Cemetery</v>
      </c>
      <c r="D4860" s="1">
        <v>294</v>
      </c>
      <c r="E4860" t="s">
        <v>12</v>
      </c>
      <c r="F4860" t="s">
        <v>10</v>
      </c>
      <c r="G4860">
        <v>2</v>
      </c>
      <c r="H4860" s="1">
        <f t="shared" si="151"/>
        <v>588</v>
      </c>
      <c r="I4860" t="s">
        <v>93</v>
      </c>
      <c r="J4860" t="s">
        <v>193</v>
      </c>
    </row>
    <row r="4861" spans="1:10" x14ac:dyDescent="0.25">
      <c r="A4861" t="s">
        <v>271</v>
      </c>
      <c r="B4861" t="s">
        <v>11</v>
      </c>
      <c r="C4861" t="str">
        <f t="shared" si="150"/>
        <v>East Falls Church -- Ballston</v>
      </c>
      <c r="D4861" s="1">
        <v>3460</v>
      </c>
      <c r="E4861" t="s">
        <v>12</v>
      </c>
      <c r="F4861" t="s">
        <v>12</v>
      </c>
      <c r="G4861">
        <v>1</v>
      </c>
      <c r="H4861" s="1">
        <f t="shared" si="151"/>
        <v>3460</v>
      </c>
      <c r="I4861" t="s">
        <v>93</v>
      </c>
      <c r="J4861" t="s">
        <v>193</v>
      </c>
    </row>
    <row r="4862" spans="1:10" x14ac:dyDescent="0.25">
      <c r="A4862" t="s">
        <v>271</v>
      </c>
      <c r="B4862" t="s">
        <v>13</v>
      </c>
      <c r="C4862" t="str">
        <f t="shared" si="150"/>
        <v>East Falls Church -- Benning Road</v>
      </c>
      <c r="D4862" s="1">
        <v>76</v>
      </c>
      <c r="E4862" t="s">
        <v>12</v>
      </c>
      <c r="F4862" t="s">
        <v>1</v>
      </c>
      <c r="G4862">
        <v>1</v>
      </c>
      <c r="H4862" s="1">
        <f t="shared" si="151"/>
        <v>76</v>
      </c>
      <c r="I4862" t="s">
        <v>93</v>
      </c>
      <c r="J4862" t="s">
        <v>193</v>
      </c>
    </row>
    <row r="4863" spans="1:10" x14ac:dyDescent="0.25">
      <c r="A4863" t="s">
        <v>271</v>
      </c>
      <c r="B4863" t="s">
        <v>17</v>
      </c>
      <c r="C4863" t="str">
        <f t="shared" si="150"/>
        <v>East Falls Church -- Braddock Road</v>
      </c>
      <c r="D4863" s="1">
        <v>259</v>
      </c>
      <c r="E4863" t="s">
        <v>12</v>
      </c>
      <c r="F4863" t="s">
        <v>18</v>
      </c>
      <c r="G4863">
        <v>2</v>
      </c>
      <c r="H4863" s="1">
        <f t="shared" si="151"/>
        <v>518</v>
      </c>
      <c r="I4863" t="s">
        <v>93</v>
      </c>
      <c r="J4863" t="s">
        <v>193</v>
      </c>
    </row>
    <row r="4864" spans="1:10" x14ac:dyDescent="0.25">
      <c r="A4864" t="s">
        <v>271</v>
      </c>
      <c r="B4864" t="s">
        <v>20</v>
      </c>
      <c r="C4864" t="str">
        <f t="shared" si="150"/>
        <v>East Falls Church -- Brookland</v>
      </c>
      <c r="D4864" s="1">
        <v>393</v>
      </c>
      <c r="E4864" t="s">
        <v>12</v>
      </c>
      <c r="F4864" t="s">
        <v>15</v>
      </c>
      <c r="G4864">
        <v>2</v>
      </c>
      <c r="H4864" s="1">
        <f t="shared" si="151"/>
        <v>786</v>
      </c>
      <c r="I4864" t="s">
        <v>93</v>
      </c>
      <c r="J4864" t="s">
        <v>193</v>
      </c>
    </row>
    <row r="4865" spans="1:10" x14ac:dyDescent="0.25">
      <c r="A4865" t="s">
        <v>271</v>
      </c>
      <c r="B4865" t="s">
        <v>21</v>
      </c>
      <c r="C4865" t="str">
        <f t="shared" si="150"/>
        <v>East Falls Church -- Capitol Heights</v>
      </c>
      <c r="D4865" s="1">
        <v>85</v>
      </c>
      <c r="E4865" t="s">
        <v>12</v>
      </c>
      <c r="F4865" t="s">
        <v>1</v>
      </c>
      <c r="G4865">
        <v>1</v>
      </c>
      <c r="H4865" s="1">
        <f t="shared" si="151"/>
        <v>85</v>
      </c>
      <c r="I4865" t="s">
        <v>93</v>
      </c>
      <c r="J4865" t="s">
        <v>193</v>
      </c>
    </row>
    <row r="4866" spans="1:10" x14ac:dyDescent="0.25">
      <c r="A4866" t="s">
        <v>271</v>
      </c>
      <c r="B4866" t="s">
        <v>26</v>
      </c>
      <c r="C4866" t="str">
        <f t="shared" ref="C4866:C4929" si="152">(A4866&amp;" -- "&amp;B4866)</f>
        <v>East Falls Church -- Clarendon</v>
      </c>
      <c r="D4866" s="1">
        <v>1928</v>
      </c>
      <c r="E4866" t="s">
        <v>12</v>
      </c>
      <c r="F4866" t="s">
        <v>12</v>
      </c>
      <c r="G4866">
        <v>1</v>
      </c>
      <c r="H4866" s="1">
        <f t="shared" ref="H4866:H4929" si="153">D4866*G4866</f>
        <v>1928</v>
      </c>
      <c r="I4866" t="s">
        <v>93</v>
      </c>
      <c r="J4866" t="s">
        <v>193</v>
      </c>
    </row>
    <row r="4867" spans="1:10" x14ac:dyDescent="0.25">
      <c r="A4867" t="s">
        <v>271</v>
      </c>
      <c r="B4867" t="s">
        <v>265</v>
      </c>
      <c r="C4867" t="str">
        <f t="shared" si="152"/>
        <v>East Falls Church -- Congress Heights</v>
      </c>
      <c r="D4867" s="1">
        <v>31</v>
      </c>
      <c r="E4867" t="s">
        <v>12</v>
      </c>
      <c r="F4867" t="s">
        <v>4</v>
      </c>
      <c r="G4867">
        <v>2</v>
      </c>
      <c r="H4867" s="1">
        <f t="shared" si="153"/>
        <v>62</v>
      </c>
      <c r="I4867" t="s">
        <v>93</v>
      </c>
      <c r="J4867" t="s">
        <v>193</v>
      </c>
    </row>
    <row r="4868" spans="1:10" x14ac:dyDescent="0.25">
      <c r="A4868" t="s">
        <v>271</v>
      </c>
      <c r="B4868" t="s">
        <v>266</v>
      </c>
      <c r="C4868" t="str">
        <f t="shared" si="152"/>
        <v>East Falls Church -- Court House</v>
      </c>
      <c r="D4868" s="1">
        <v>1918</v>
      </c>
      <c r="E4868" t="s">
        <v>12</v>
      </c>
      <c r="F4868" t="s">
        <v>12</v>
      </c>
      <c r="G4868">
        <v>1</v>
      </c>
      <c r="H4868" s="1">
        <f t="shared" si="153"/>
        <v>1918</v>
      </c>
      <c r="I4868" t="s">
        <v>93</v>
      </c>
      <c r="J4868" t="s">
        <v>193</v>
      </c>
    </row>
    <row r="4869" spans="1:10" x14ac:dyDescent="0.25">
      <c r="A4869" t="s">
        <v>271</v>
      </c>
      <c r="B4869" t="s">
        <v>267</v>
      </c>
      <c r="C4869" t="str">
        <f t="shared" si="152"/>
        <v>East Falls Church -- Crystal City</v>
      </c>
      <c r="D4869" s="1">
        <v>1068</v>
      </c>
      <c r="E4869" t="s">
        <v>12</v>
      </c>
      <c r="F4869" t="s">
        <v>18</v>
      </c>
      <c r="G4869">
        <v>2</v>
      </c>
      <c r="H4869" s="1">
        <f t="shared" si="153"/>
        <v>2136</v>
      </c>
      <c r="I4869" t="s">
        <v>93</v>
      </c>
      <c r="J4869" t="s">
        <v>193</v>
      </c>
    </row>
    <row r="4870" spans="1:10" x14ac:dyDescent="0.25">
      <c r="A4870" t="s">
        <v>271</v>
      </c>
      <c r="B4870" t="s">
        <v>268</v>
      </c>
      <c r="C4870" t="str">
        <f t="shared" si="152"/>
        <v>East Falls Church -- Deanwood</v>
      </c>
      <c r="D4870" s="1">
        <v>47</v>
      </c>
      <c r="E4870" t="s">
        <v>12</v>
      </c>
      <c r="F4870" t="s">
        <v>25</v>
      </c>
      <c r="G4870">
        <v>1</v>
      </c>
      <c r="H4870" s="1">
        <f t="shared" si="153"/>
        <v>47</v>
      </c>
      <c r="I4870" t="s">
        <v>93</v>
      </c>
      <c r="J4870" t="s">
        <v>193</v>
      </c>
    </row>
    <row r="4871" spans="1:10" x14ac:dyDescent="0.25">
      <c r="A4871" t="s">
        <v>271</v>
      </c>
      <c r="B4871" t="s">
        <v>273</v>
      </c>
      <c r="C4871" t="str">
        <f t="shared" si="152"/>
        <v>East Falls Church -- Eisenhower Avenue</v>
      </c>
      <c r="D4871" s="1">
        <v>59</v>
      </c>
      <c r="E4871" t="s">
        <v>12</v>
      </c>
      <c r="F4871" t="s">
        <v>274</v>
      </c>
      <c r="G4871">
        <v>2</v>
      </c>
      <c r="H4871" s="1">
        <f t="shared" si="153"/>
        <v>118</v>
      </c>
      <c r="I4871" t="s">
        <v>93</v>
      </c>
      <c r="J4871" t="s">
        <v>193</v>
      </c>
    </row>
    <row r="4872" spans="1:10" x14ac:dyDescent="0.25">
      <c r="A4872" t="s">
        <v>271</v>
      </c>
      <c r="B4872" t="s">
        <v>116</v>
      </c>
      <c r="C4872" t="str">
        <f t="shared" si="152"/>
        <v>East Falls Church -- Fort Totten</v>
      </c>
      <c r="D4872" s="1">
        <v>231</v>
      </c>
      <c r="E4872" t="s">
        <v>12</v>
      </c>
      <c r="F4872" t="s">
        <v>117</v>
      </c>
      <c r="G4872">
        <v>2</v>
      </c>
      <c r="H4872" s="1">
        <f t="shared" si="153"/>
        <v>462</v>
      </c>
      <c r="I4872" t="s">
        <v>93</v>
      </c>
      <c r="J4872" t="s">
        <v>193</v>
      </c>
    </row>
    <row r="4873" spans="1:10" x14ac:dyDescent="0.25">
      <c r="A4873" t="s">
        <v>271</v>
      </c>
      <c r="B4873" t="s">
        <v>119</v>
      </c>
      <c r="C4873" t="str">
        <f t="shared" si="152"/>
        <v>East Falls Church -- Friendship Heights</v>
      </c>
      <c r="D4873" s="1">
        <v>411</v>
      </c>
      <c r="E4873" t="s">
        <v>12</v>
      </c>
      <c r="F4873" t="s">
        <v>15</v>
      </c>
      <c r="G4873">
        <v>2</v>
      </c>
      <c r="H4873" s="1">
        <f t="shared" si="153"/>
        <v>822</v>
      </c>
      <c r="I4873" t="s">
        <v>93</v>
      </c>
      <c r="J4873" t="s">
        <v>193</v>
      </c>
    </row>
    <row r="4874" spans="1:10" x14ac:dyDescent="0.25">
      <c r="A4874" t="s">
        <v>271</v>
      </c>
      <c r="B4874" t="s">
        <v>129</v>
      </c>
      <c r="C4874" t="str">
        <f t="shared" si="152"/>
        <v>East Falls Church -- King Street</v>
      </c>
      <c r="D4874" s="1">
        <v>789</v>
      </c>
      <c r="E4874" t="s">
        <v>12</v>
      </c>
      <c r="F4874" t="s">
        <v>18</v>
      </c>
      <c r="G4874">
        <v>2</v>
      </c>
      <c r="H4874" s="1">
        <f t="shared" si="153"/>
        <v>1578</v>
      </c>
      <c r="I4874" t="s">
        <v>93</v>
      </c>
      <c r="J4874" t="s">
        <v>193</v>
      </c>
    </row>
    <row r="4875" spans="1:10" x14ac:dyDescent="0.25">
      <c r="A4875" t="s">
        <v>271</v>
      </c>
      <c r="B4875" t="s">
        <v>185</v>
      </c>
      <c r="C4875" t="str">
        <f t="shared" si="152"/>
        <v>East Falls Church -- Minnesota Avenue</v>
      </c>
      <c r="D4875" s="1">
        <v>114</v>
      </c>
      <c r="E4875" t="s">
        <v>12</v>
      </c>
      <c r="F4875" t="s">
        <v>25</v>
      </c>
      <c r="G4875">
        <v>1</v>
      </c>
      <c r="H4875" s="1">
        <f t="shared" si="153"/>
        <v>114</v>
      </c>
      <c r="I4875" t="s">
        <v>93</v>
      </c>
      <c r="J4875" t="s">
        <v>193</v>
      </c>
    </row>
    <row r="4876" spans="1:10" x14ac:dyDescent="0.25">
      <c r="A4876" t="s">
        <v>271</v>
      </c>
      <c r="B4876" t="s">
        <v>156</v>
      </c>
      <c r="C4876" t="str">
        <f t="shared" si="152"/>
        <v>East Falls Church -- Pentagon</v>
      </c>
      <c r="D4876" s="1">
        <v>1660</v>
      </c>
      <c r="E4876" t="s">
        <v>12</v>
      </c>
      <c r="F4876" t="s">
        <v>18</v>
      </c>
      <c r="G4876">
        <v>2</v>
      </c>
      <c r="H4876" s="1">
        <f t="shared" si="153"/>
        <v>3320</v>
      </c>
      <c r="I4876" t="s">
        <v>93</v>
      </c>
      <c r="J4876" t="s">
        <v>193</v>
      </c>
    </row>
    <row r="4877" spans="1:10" x14ac:dyDescent="0.25">
      <c r="A4877" t="s">
        <v>271</v>
      </c>
      <c r="B4877" t="s">
        <v>157</v>
      </c>
      <c r="C4877" t="str">
        <f t="shared" si="152"/>
        <v>East Falls Church -- Pentagon City</v>
      </c>
      <c r="D4877" s="1">
        <v>842</v>
      </c>
      <c r="E4877" t="s">
        <v>12</v>
      </c>
      <c r="F4877" t="s">
        <v>18</v>
      </c>
      <c r="G4877">
        <v>2</v>
      </c>
      <c r="H4877" s="1">
        <f t="shared" si="153"/>
        <v>1684</v>
      </c>
      <c r="I4877" t="s">
        <v>93</v>
      </c>
      <c r="J4877" t="s">
        <v>193</v>
      </c>
    </row>
    <row r="4878" spans="1:10" x14ac:dyDescent="0.25">
      <c r="A4878" t="s">
        <v>271</v>
      </c>
      <c r="B4878" t="s">
        <v>160</v>
      </c>
      <c r="C4878" t="str">
        <f t="shared" si="152"/>
        <v>East Falls Church -- Reagan Washington National Airport</v>
      </c>
      <c r="D4878" s="1">
        <v>670</v>
      </c>
      <c r="E4878" t="s">
        <v>12</v>
      </c>
      <c r="F4878" t="s">
        <v>18</v>
      </c>
      <c r="G4878">
        <v>2</v>
      </c>
      <c r="H4878" s="1">
        <f t="shared" si="153"/>
        <v>1340</v>
      </c>
      <c r="I4878" t="s">
        <v>93</v>
      </c>
      <c r="J4878" t="s">
        <v>193</v>
      </c>
    </row>
    <row r="4879" spans="1:10" x14ac:dyDescent="0.25">
      <c r="A4879" t="s">
        <v>271</v>
      </c>
      <c r="B4879" t="s">
        <v>161</v>
      </c>
      <c r="C4879" t="str">
        <f t="shared" si="152"/>
        <v>East Falls Church -- Rhode Island Avenue</v>
      </c>
      <c r="D4879" s="1">
        <v>192</v>
      </c>
      <c r="E4879" t="s">
        <v>12</v>
      </c>
      <c r="F4879" t="s">
        <v>15</v>
      </c>
      <c r="G4879">
        <v>2</v>
      </c>
      <c r="H4879" s="1">
        <f t="shared" si="153"/>
        <v>384</v>
      </c>
      <c r="I4879" t="s">
        <v>93</v>
      </c>
      <c r="J4879" t="s">
        <v>193</v>
      </c>
    </row>
    <row r="4880" spans="1:10" x14ac:dyDescent="0.25">
      <c r="A4880" t="s">
        <v>271</v>
      </c>
      <c r="B4880" t="s">
        <v>163</v>
      </c>
      <c r="C4880" t="str">
        <f t="shared" si="152"/>
        <v>East Falls Church -- Rosslyn</v>
      </c>
      <c r="D4880" s="1">
        <v>4142</v>
      </c>
      <c r="E4880" t="s">
        <v>12</v>
      </c>
      <c r="F4880" t="s">
        <v>23</v>
      </c>
      <c r="G4880">
        <v>1</v>
      </c>
      <c r="H4880" s="1">
        <f t="shared" si="153"/>
        <v>4142</v>
      </c>
      <c r="I4880" t="s">
        <v>93</v>
      </c>
      <c r="J4880" t="s">
        <v>193</v>
      </c>
    </row>
    <row r="4881" spans="1:10" x14ac:dyDescent="0.25">
      <c r="A4881" t="s">
        <v>271</v>
      </c>
      <c r="B4881" t="s">
        <v>168</v>
      </c>
      <c r="C4881" t="str">
        <f t="shared" si="152"/>
        <v>East Falls Church -- Southern Avenue</v>
      </c>
      <c r="D4881" s="1">
        <v>208</v>
      </c>
      <c r="E4881" t="s">
        <v>12</v>
      </c>
      <c r="F4881" t="s">
        <v>4</v>
      </c>
      <c r="G4881">
        <v>2</v>
      </c>
      <c r="H4881" s="1">
        <f t="shared" si="153"/>
        <v>416</v>
      </c>
      <c r="I4881" t="s">
        <v>93</v>
      </c>
      <c r="J4881" t="s">
        <v>193</v>
      </c>
    </row>
    <row r="4882" spans="1:10" x14ac:dyDescent="0.25">
      <c r="A4882" t="s">
        <v>271</v>
      </c>
      <c r="B4882" t="s">
        <v>60</v>
      </c>
      <c r="C4882" t="str">
        <f t="shared" si="152"/>
        <v>East Falls Church -- Takoma</v>
      </c>
      <c r="D4882" s="1">
        <v>119</v>
      </c>
      <c r="E4882" t="s">
        <v>12</v>
      </c>
      <c r="F4882" t="s">
        <v>15</v>
      </c>
      <c r="G4882">
        <v>2</v>
      </c>
      <c r="H4882" s="1">
        <f t="shared" si="153"/>
        <v>238</v>
      </c>
      <c r="I4882" t="s">
        <v>93</v>
      </c>
      <c r="J4882" t="s">
        <v>193</v>
      </c>
    </row>
    <row r="4883" spans="1:10" x14ac:dyDescent="0.25">
      <c r="A4883" t="s">
        <v>271</v>
      </c>
      <c r="B4883" t="s">
        <v>66</v>
      </c>
      <c r="C4883" t="str">
        <f t="shared" si="152"/>
        <v>East Falls Church -- Van Dorn Street</v>
      </c>
      <c r="D4883" s="1">
        <v>159</v>
      </c>
      <c r="E4883" t="s">
        <v>12</v>
      </c>
      <c r="F4883" t="s">
        <v>10</v>
      </c>
      <c r="G4883">
        <v>2</v>
      </c>
      <c r="H4883" s="1">
        <f t="shared" si="153"/>
        <v>318</v>
      </c>
      <c r="I4883" t="s">
        <v>93</v>
      </c>
      <c r="J4883" t="s">
        <v>193</v>
      </c>
    </row>
    <row r="4884" spans="1:10" x14ac:dyDescent="0.25">
      <c r="A4884" t="s">
        <v>271</v>
      </c>
      <c r="B4884" t="s">
        <v>201</v>
      </c>
      <c r="C4884" t="str">
        <f t="shared" si="152"/>
        <v>East Falls Church -- Virginia Square-GMU</v>
      </c>
      <c r="D4884" s="1">
        <v>895</v>
      </c>
      <c r="E4884" t="s">
        <v>12</v>
      </c>
      <c r="F4884" t="s">
        <v>12</v>
      </c>
      <c r="G4884">
        <v>1</v>
      </c>
      <c r="H4884" s="1">
        <f t="shared" si="153"/>
        <v>895</v>
      </c>
      <c r="I4884" t="s">
        <v>93</v>
      </c>
      <c r="J4884" t="s">
        <v>193</v>
      </c>
    </row>
    <row r="4885" spans="1:10" x14ac:dyDescent="0.25">
      <c r="A4885" t="s">
        <v>273</v>
      </c>
      <c r="B4885" t="s">
        <v>3</v>
      </c>
      <c r="C4885" t="str">
        <f t="shared" si="152"/>
        <v>Eisenhower Avenue -- Anacostia</v>
      </c>
      <c r="D4885" s="1">
        <v>395</v>
      </c>
      <c r="E4885" t="s">
        <v>274</v>
      </c>
      <c r="F4885" t="s">
        <v>4</v>
      </c>
      <c r="G4885">
        <v>2</v>
      </c>
      <c r="H4885" s="1">
        <f t="shared" si="153"/>
        <v>790</v>
      </c>
      <c r="I4885" t="s">
        <v>93</v>
      </c>
      <c r="J4885" t="s">
        <v>193</v>
      </c>
    </row>
    <row r="4886" spans="1:10" x14ac:dyDescent="0.25">
      <c r="A4886" t="s">
        <v>273</v>
      </c>
      <c r="B4886" t="s">
        <v>9</v>
      </c>
      <c r="C4886" t="str">
        <f t="shared" si="152"/>
        <v>Eisenhower Avenue -- Arlington Cemetery</v>
      </c>
      <c r="D4886" s="1">
        <v>224</v>
      </c>
      <c r="E4886" t="s">
        <v>274</v>
      </c>
      <c r="F4886" t="s">
        <v>10</v>
      </c>
      <c r="G4886">
        <v>2</v>
      </c>
      <c r="H4886" s="1">
        <f t="shared" si="153"/>
        <v>448</v>
      </c>
      <c r="I4886" t="s">
        <v>93</v>
      </c>
      <c r="J4886" t="s">
        <v>193</v>
      </c>
    </row>
    <row r="4887" spans="1:10" x14ac:dyDescent="0.25">
      <c r="A4887" t="s">
        <v>273</v>
      </c>
      <c r="B4887" t="s">
        <v>11</v>
      </c>
      <c r="C4887" t="str">
        <f t="shared" si="152"/>
        <v>Eisenhower Avenue -- Ballston</v>
      </c>
      <c r="D4887" s="1">
        <v>197</v>
      </c>
      <c r="E4887" t="s">
        <v>274</v>
      </c>
      <c r="F4887" t="s">
        <v>12</v>
      </c>
      <c r="G4887">
        <v>2</v>
      </c>
      <c r="H4887" s="1">
        <f t="shared" si="153"/>
        <v>394</v>
      </c>
      <c r="I4887" t="s">
        <v>93</v>
      </c>
      <c r="J4887" t="s">
        <v>193</v>
      </c>
    </row>
    <row r="4888" spans="1:10" x14ac:dyDescent="0.25">
      <c r="A4888" t="s">
        <v>273</v>
      </c>
      <c r="B4888" t="s">
        <v>13</v>
      </c>
      <c r="C4888" t="str">
        <f t="shared" si="152"/>
        <v>Eisenhower Avenue -- Benning Road</v>
      </c>
      <c r="D4888" s="1">
        <v>102</v>
      </c>
      <c r="E4888" t="s">
        <v>274</v>
      </c>
      <c r="F4888" t="s">
        <v>1</v>
      </c>
      <c r="G4888">
        <v>2</v>
      </c>
      <c r="H4888" s="1">
        <f t="shared" si="153"/>
        <v>204</v>
      </c>
      <c r="I4888" t="s">
        <v>93</v>
      </c>
      <c r="J4888" t="s">
        <v>193</v>
      </c>
    </row>
    <row r="4889" spans="1:10" x14ac:dyDescent="0.25">
      <c r="A4889" t="s">
        <v>273</v>
      </c>
      <c r="B4889" t="s">
        <v>17</v>
      </c>
      <c r="C4889" t="str">
        <f t="shared" si="152"/>
        <v>Eisenhower Avenue -- Braddock Road</v>
      </c>
      <c r="D4889" s="1">
        <v>768</v>
      </c>
      <c r="E4889" t="s">
        <v>274</v>
      </c>
      <c r="F4889" t="s">
        <v>18</v>
      </c>
      <c r="G4889">
        <v>1</v>
      </c>
      <c r="H4889" s="1">
        <f t="shared" si="153"/>
        <v>768</v>
      </c>
      <c r="I4889" t="s">
        <v>93</v>
      </c>
      <c r="J4889" t="s">
        <v>193</v>
      </c>
    </row>
    <row r="4890" spans="1:10" x14ac:dyDescent="0.25">
      <c r="A4890" t="s">
        <v>273</v>
      </c>
      <c r="B4890" t="s">
        <v>20</v>
      </c>
      <c r="C4890" t="str">
        <f t="shared" si="152"/>
        <v>Eisenhower Avenue -- Brookland</v>
      </c>
      <c r="D4890" s="1">
        <v>150</v>
      </c>
      <c r="E4890" t="s">
        <v>274</v>
      </c>
      <c r="F4890" t="s">
        <v>15</v>
      </c>
      <c r="G4890">
        <v>2</v>
      </c>
      <c r="H4890" s="1">
        <f t="shared" si="153"/>
        <v>300</v>
      </c>
      <c r="I4890" t="s">
        <v>93</v>
      </c>
      <c r="J4890" t="s">
        <v>193</v>
      </c>
    </row>
    <row r="4891" spans="1:10" x14ac:dyDescent="0.25">
      <c r="A4891" t="s">
        <v>273</v>
      </c>
      <c r="B4891" t="s">
        <v>26</v>
      </c>
      <c r="C4891" t="str">
        <f t="shared" si="152"/>
        <v>Eisenhower Avenue -- Clarendon</v>
      </c>
      <c r="D4891" s="1">
        <v>168</v>
      </c>
      <c r="E4891" t="s">
        <v>274</v>
      </c>
      <c r="F4891" t="s">
        <v>12</v>
      </c>
      <c r="G4891">
        <v>2</v>
      </c>
      <c r="H4891" s="1">
        <f t="shared" si="153"/>
        <v>336</v>
      </c>
      <c r="I4891" t="s">
        <v>93</v>
      </c>
      <c r="J4891" t="s">
        <v>193</v>
      </c>
    </row>
    <row r="4892" spans="1:10" x14ac:dyDescent="0.25">
      <c r="A4892" t="s">
        <v>273</v>
      </c>
      <c r="B4892" t="s">
        <v>265</v>
      </c>
      <c r="C4892" t="str">
        <f t="shared" si="152"/>
        <v>Eisenhower Avenue -- Congress Heights</v>
      </c>
      <c r="D4892" s="1">
        <v>78</v>
      </c>
      <c r="E4892" t="s">
        <v>274</v>
      </c>
      <c r="F4892" t="s">
        <v>4</v>
      </c>
      <c r="G4892">
        <v>2</v>
      </c>
      <c r="H4892" s="1">
        <f t="shared" si="153"/>
        <v>156</v>
      </c>
      <c r="I4892" t="s">
        <v>93</v>
      </c>
      <c r="J4892" t="s">
        <v>193</v>
      </c>
    </row>
    <row r="4893" spans="1:10" x14ac:dyDescent="0.25">
      <c r="A4893" t="s">
        <v>273</v>
      </c>
      <c r="B4893" t="s">
        <v>266</v>
      </c>
      <c r="C4893" t="str">
        <f t="shared" si="152"/>
        <v>Eisenhower Avenue -- Court House</v>
      </c>
      <c r="D4893" s="1">
        <v>137</v>
      </c>
      <c r="E4893" t="s">
        <v>274</v>
      </c>
      <c r="F4893" t="s">
        <v>12</v>
      </c>
      <c r="G4893">
        <v>2</v>
      </c>
      <c r="H4893" s="1">
        <f t="shared" si="153"/>
        <v>274</v>
      </c>
      <c r="I4893" t="s">
        <v>93</v>
      </c>
      <c r="J4893" t="s">
        <v>193</v>
      </c>
    </row>
    <row r="4894" spans="1:10" x14ac:dyDescent="0.25">
      <c r="A4894" t="s">
        <v>273</v>
      </c>
      <c r="B4894" t="s">
        <v>267</v>
      </c>
      <c r="C4894" t="str">
        <f t="shared" si="152"/>
        <v>Eisenhower Avenue -- Crystal City</v>
      </c>
      <c r="D4894" s="1">
        <v>2084</v>
      </c>
      <c r="E4894" t="s">
        <v>274</v>
      </c>
      <c r="F4894" t="s">
        <v>18</v>
      </c>
      <c r="G4894">
        <v>1</v>
      </c>
      <c r="H4894" s="1">
        <f t="shared" si="153"/>
        <v>2084</v>
      </c>
      <c r="I4894" t="s">
        <v>93</v>
      </c>
      <c r="J4894" t="s">
        <v>193</v>
      </c>
    </row>
    <row r="4895" spans="1:10" x14ac:dyDescent="0.25">
      <c r="A4895" t="s">
        <v>273</v>
      </c>
      <c r="B4895" t="s">
        <v>268</v>
      </c>
      <c r="C4895" t="str">
        <f t="shared" si="152"/>
        <v>Eisenhower Avenue -- Deanwood</v>
      </c>
      <c r="D4895" s="1">
        <v>19</v>
      </c>
      <c r="E4895" t="s">
        <v>274</v>
      </c>
      <c r="F4895" t="s">
        <v>25</v>
      </c>
      <c r="G4895">
        <v>2</v>
      </c>
      <c r="H4895" s="1">
        <f t="shared" si="153"/>
        <v>38</v>
      </c>
      <c r="I4895" t="s">
        <v>93</v>
      </c>
      <c r="J4895" t="s">
        <v>193</v>
      </c>
    </row>
    <row r="4896" spans="1:10" x14ac:dyDescent="0.25">
      <c r="A4896" t="s">
        <v>273</v>
      </c>
      <c r="B4896" t="s">
        <v>271</v>
      </c>
      <c r="C4896" t="str">
        <f t="shared" si="152"/>
        <v>Eisenhower Avenue -- East Falls Church</v>
      </c>
      <c r="D4896" s="1">
        <v>32</v>
      </c>
      <c r="E4896" t="s">
        <v>274</v>
      </c>
      <c r="F4896" t="s">
        <v>12</v>
      </c>
      <c r="G4896">
        <v>2</v>
      </c>
      <c r="H4896" s="1">
        <f t="shared" si="153"/>
        <v>64</v>
      </c>
      <c r="I4896" t="s">
        <v>93</v>
      </c>
      <c r="J4896" t="s">
        <v>193</v>
      </c>
    </row>
    <row r="4897" spans="1:10" x14ac:dyDescent="0.25">
      <c r="A4897" t="s">
        <v>273</v>
      </c>
      <c r="B4897" t="s">
        <v>116</v>
      </c>
      <c r="C4897" t="str">
        <f t="shared" si="152"/>
        <v>Eisenhower Avenue -- Fort Totten</v>
      </c>
      <c r="D4897" s="1">
        <v>268</v>
      </c>
      <c r="E4897" t="s">
        <v>274</v>
      </c>
      <c r="F4897" t="s">
        <v>117</v>
      </c>
      <c r="G4897">
        <v>1</v>
      </c>
      <c r="H4897" s="1">
        <f t="shared" si="153"/>
        <v>268</v>
      </c>
      <c r="I4897" t="s">
        <v>93</v>
      </c>
      <c r="J4897" t="s">
        <v>193</v>
      </c>
    </row>
    <row r="4898" spans="1:10" x14ac:dyDescent="0.25">
      <c r="A4898" t="s">
        <v>273</v>
      </c>
      <c r="B4898" t="s">
        <v>119</v>
      </c>
      <c r="C4898" t="str">
        <f t="shared" si="152"/>
        <v>Eisenhower Avenue -- Friendship Heights</v>
      </c>
      <c r="D4898" s="1">
        <v>114</v>
      </c>
      <c r="E4898" t="s">
        <v>274</v>
      </c>
      <c r="F4898" t="s">
        <v>15</v>
      </c>
      <c r="G4898">
        <v>2</v>
      </c>
      <c r="H4898" s="1">
        <f t="shared" si="153"/>
        <v>228</v>
      </c>
      <c r="I4898" t="s">
        <v>93</v>
      </c>
      <c r="J4898" t="s">
        <v>193</v>
      </c>
    </row>
    <row r="4899" spans="1:10" x14ac:dyDescent="0.25">
      <c r="A4899" t="s">
        <v>273</v>
      </c>
      <c r="B4899" t="s">
        <v>129</v>
      </c>
      <c r="C4899" t="str">
        <f t="shared" si="152"/>
        <v>Eisenhower Avenue -- King Street</v>
      </c>
      <c r="D4899" s="1">
        <v>1815</v>
      </c>
      <c r="E4899" t="s">
        <v>274</v>
      </c>
      <c r="F4899" t="s">
        <v>18</v>
      </c>
      <c r="G4899">
        <v>1</v>
      </c>
      <c r="H4899" s="1">
        <f t="shared" si="153"/>
        <v>1815</v>
      </c>
      <c r="I4899" t="s">
        <v>93</v>
      </c>
      <c r="J4899" t="s">
        <v>193</v>
      </c>
    </row>
    <row r="4900" spans="1:10" x14ac:dyDescent="0.25">
      <c r="A4900" t="s">
        <v>273</v>
      </c>
      <c r="B4900" t="s">
        <v>185</v>
      </c>
      <c r="C4900" t="str">
        <f t="shared" si="152"/>
        <v>Eisenhower Avenue -- Minnesota Avenue</v>
      </c>
      <c r="D4900" s="1">
        <v>95</v>
      </c>
      <c r="E4900" t="s">
        <v>274</v>
      </c>
      <c r="F4900" t="s">
        <v>25</v>
      </c>
      <c r="G4900">
        <v>2</v>
      </c>
      <c r="H4900" s="1">
        <f t="shared" si="153"/>
        <v>190</v>
      </c>
      <c r="I4900" t="s">
        <v>93</v>
      </c>
      <c r="J4900" t="s">
        <v>193</v>
      </c>
    </row>
    <row r="4901" spans="1:10" x14ac:dyDescent="0.25">
      <c r="A4901" t="s">
        <v>273</v>
      </c>
      <c r="B4901" t="s">
        <v>156</v>
      </c>
      <c r="C4901" t="str">
        <f t="shared" si="152"/>
        <v>Eisenhower Avenue -- Pentagon</v>
      </c>
      <c r="D4901" s="1">
        <v>4604</v>
      </c>
      <c r="E4901" t="s">
        <v>274</v>
      </c>
      <c r="F4901" t="s">
        <v>18</v>
      </c>
      <c r="G4901">
        <v>1</v>
      </c>
      <c r="H4901" s="1">
        <f t="shared" si="153"/>
        <v>4604</v>
      </c>
      <c r="I4901" t="s">
        <v>93</v>
      </c>
      <c r="J4901" t="s">
        <v>193</v>
      </c>
    </row>
    <row r="4902" spans="1:10" x14ac:dyDescent="0.25">
      <c r="A4902" t="s">
        <v>273</v>
      </c>
      <c r="B4902" t="s">
        <v>157</v>
      </c>
      <c r="C4902" t="str">
        <f t="shared" si="152"/>
        <v>Eisenhower Avenue -- Pentagon City</v>
      </c>
      <c r="D4902" s="1">
        <v>2039</v>
      </c>
      <c r="E4902" t="s">
        <v>274</v>
      </c>
      <c r="F4902" t="s">
        <v>18</v>
      </c>
      <c r="G4902">
        <v>1</v>
      </c>
      <c r="H4902" s="1">
        <f t="shared" si="153"/>
        <v>2039</v>
      </c>
      <c r="I4902" t="s">
        <v>93</v>
      </c>
      <c r="J4902" t="s">
        <v>193</v>
      </c>
    </row>
    <row r="4903" spans="1:10" x14ac:dyDescent="0.25">
      <c r="A4903" t="s">
        <v>273</v>
      </c>
      <c r="B4903" t="s">
        <v>160</v>
      </c>
      <c r="C4903" t="str">
        <f t="shared" si="152"/>
        <v>Eisenhower Avenue -- Reagan Washington National Airport</v>
      </c>
      <c r="D4903" s="1">
        <v>1414</v>
      </c>
      <c r="E4903" t="s">
        <v>274</v>
      </c>
      <c r="F4903" t="s">
        <v>18</v>
      </c>
      <c r="G4903">
        <v>1</v>
      </c>
      <c r="H4903" s="1">
        <f t="shared" si="153"/>
        <v>1414</v>
      </c>
      <c r="I4903" t="s">
        <v>93</v>
      </c>
      <c r="J4903" t="s">
        <v>193</v>
      </c>
    </row>
    <row r="4904" spans="1:10" x14ac:dyDescent="0.25">
      <c r="A4904" t="s">
        <v>273</v>
      </c>
      <c r="B4904" t="s">
        <v>161</v>
      </c>
      <c r="C4904" t="str">
        <f t="shared" si="152"/>
        <v>Eisenhower Avenue -- Rhode Island Avenue</v>
      </c>
      <c r="D4904" s="1">
        <v>149</v>
      </c>
      <c r="E4904" t="s">
        <v>274</v>
      </c>
      <c r="F4904" t="s">
        <v>15</v>
      </c>
      <c r="G4904">
        <v>2</v>
      </c>
      <c r="H4904" s="1">
        <f t="shared" si="153"/>
        <v>298</v>
      </c>
      <c r="I4904" t="s">
        <v>93</v>
      </c>
      <c r="J4904" t="s">
        <v>193</v>
      </c>
    </row>
    <row r="4905" spans="1:10" x14ac:dyDescent="0.25">
      <c r="A4905" t="s">
        <v>273</v>
      </c>
      <c r="B4905" t="s">
        <v>163</v>
      </c>
      <c r="C4905" t="str">
        <f t="shared" si="152"/>
        <v>Eisenhower Avenue -- Rosslyn</v>
      </c>
      <c r="D4905" s="1">
        <v>761</v>
      </c>
      <c r="E4905" t="s">
        <v>274</v>
      </c>
      <c r="F4905" t="s">
        <v>23</v>
      </c>
      <c r="G4905">
        <v>2</v>
      </c>
      <c r="H4905" s="1">
        <f t="shared" si="153"/>
        <v>1522</v>
      </c>
      <c r="I4905" t="s">
        <v>93</v>
      </c>
      <c r="J4905" t="s">
        <v>193</v>
      </c>
    </row>
    <row r="4906" spans="1:10" x14ac:dyDescent="0.25">
      <c r="A4906" t="s">
        <v>273</v>
      </c>
      <c r="B4906" t="s">
        <v>168</v>
      </c>
      <c r="C4906" t="str">
        <f t="shared" si="152"/>
        <v>Eisenhower Avenue -- Southern Avenue</v>
      </c>
      <c r="D4906" s="1">
        <v>245</v>
      </c>
      <c r="E4906" t="s">
        <v>274</v>
      </c>
      <c r="F4906" t="s">
        <v>4</v>
      </c>
      <c r="G4906">
        <v>2</v>
      </c>
      <c r="H4906" s="1">
        <f t="shared" si="153"/>
        <v>490</v>
      </c>
      <c r="I4906" t="s">
        <v>93</v>
      </c>
      <c r="J4906" t="s">
        <v>193</v>
      </c>
    </row>
    <row r="4907" spans="1:10" x14ac:dyDescent="0.25">
      <c r="A4907" t="s">
        <v>273</v>
      </c>
      <c r="B4907" t="s">
        <v>60</v>
      </c>
      <c r="C4907" t="str">
        <f t="shared" si="152"/>
        <v>Eisenhower Avenue -- Takoma</v>
      </c>
      <c r="D4907" s="1">
        <v>111</v>
      </c>
      <c r="E4907" t="s">
        <v>274</v>
      </c>
      <c r="F4907" t="s">
        <v>15</v>
      </c>
      <c r="G4907">
        <v>2</v>
      </c>
      <c r="H4907" s="1">
        <f t="shared" si="153"/>
        <v>222</v>
      </c>
      <c r="I4907" t="s">
        <v>93</v>
      </c>
      <c r="J4907" t="s">
        <v>193</v>
      </c>
    </row>
    <row r="4908" spans="1:10" x14ac:dyDescent="0.25">
      <c r="A4908" t="s">
        <v>273</v>
      </c>
      <c r="B4908" t="s">
        <v>66</v>
      </c>
      <c r="C4908" t="str">
        <f t="shared" si="152"/>
        <v>Eisenhower Avenue -- Van Dorn Street</v>
      </c>
      <c r="D4908" s="1">
        <v>223</v>
      </c>
      <c r="E4908" t="s">
        <v>274</v>
      </c>
      <c r="F4908" t="s">
        <v>10</v>
      </c>
      <c r="G4908">
        <v>2</v>
      </c>
      <c r="H4908" s="1">
        <f t="shared" si="153"/>
        <v>446</v>
      </c>
      <c r="I4908" t="s">
        <v>93</v>
      </c>
      <c r="J4908" t="s">
        <v>193</v>
      </c>
    </row>
    <row r="4909" spans="1:10" x14ac:dyDescent="0.25">
      <c r="A4909" t="s">
        <v>273</v>
      </c>
      <c r="B4909" t="s">
        <v>201</v>
      </c>
      <c r="C4909" t="str">
        <f t="shared" si="152"/>
        <v>Eisenhower Avenue -- Virginia Square-GMU</v>
      </c>
      <c r="D4909" s="1">
        <v>103</v>
      </c>
      <c r="E4909" t="s">
        <v>274</v>
      </c>
      <c r="F4909" t="s">
        <v>12</v>
      </c>
      <c r="G4909">
        <v>2</v>
      </c>
      <c r="H4909" s="1">
        <f t="shared" si="153"/>
        <v>206</v>
      </c>
      <c r="I4909" t="s">
        <v>93</v>
      </c>
      <c r="J4909" t="s">
        <v>193</v>
      </c>
    </row>
    <row r="4910" spans="1:10" x14ac:dyDescent="0.25">
      <c r="A4910" t="s">
        <v>116</v>
      </c>
      <c r="B4910" t="s">
        <v>3</v>
      </c>
      <c r="C4910" t="str">
        <f t="shared" si="152"/>
        <v>Fort Totten -- Anacostia</v>
      </c>
      <c r="D4910" s="1">
        <v>5232</v>
      </c>
      <c r="E4910" t="s">
        <v>117</v>
      </c>
      <c r="F4910" t="s">
        <v>4</v>
      </c>
      <c r="G4910">
        <v>1</v>
      </c>
      <c r="H4910" s="1">
        <f t="shared" si="153"/>
        <v>5232</v>
      </c>
      <c r="I4910" t="s">
        <v>93</v>
      </c>
      <c r="J4910" t="s">
        <v>69</v>
      </c>
    </row>
    <row r="4911" spans="1:10" x14ac:dyDescent="0.25">
      <c r="A4911" t="s">
        <v>116</v>
      </c>
      <c r="B4911" t="s">
        <v>9</v>
      </c>
      <c r="C4911" t="str">
        <f t="shared" si="152"/>
        <v>Fort Totten -- Arlington Cemetery</v>
      </c>
      <c r="D4911" s="1">
        <v>47</v>
      </c>
      <c r="E4911" t="s">
        <v>117</v>
      </c>
      <c r="F4911" t="s">
        <v>10</v>
      </c>
      <c r="G4911">
        <v>2</v>
      </c>
      <c r="H4911" s="1">
        <f t="shared" si="153"/>
        <v>94</v>
      </c>
      <c r="I4911" t="s">
        <v>93</v>
      </c>
      <c r="J4911" t="s">
        <v>193</v>
      </c>
    </row>
    <row r="4912" spans="1:10" x14ac:dyDescent="0.25">
      <c r="A4912" t="s">
        <v>116</v>
      </c>
      <c r="B4912" t="s">
        <v>11</v>
      </c>
      <c r="C4912" t="str">
        <f t="shared" si="152"/>
        <v>Fort Totten -- Ballston</v>
      </c>
      <c r="D4912" s="1">
        <v>1273</v>
      </c>
      <c r="E4912" t="s">
        <v>117</v>
      </c>
      <c r="F4912" t="s">
        <v>12</v>
      </c>
      <c r="G4912">
        <v>2</v>
      </c>
      <c r="H4912" s="1">
        <f t="shared" si="153"/>
        <v>2546</v>
      </c>
      <c r="I4912" t="s">
        <v>93</v>
      </c>
      <c r="J4912" t="s">
        <v>193</v>
      </c>
    </row>
    <row r="4913" spans="1:10" x14ac:dyDescent="0.25">
      <c r="A4913" t="s">
        <v>116</v>
      </c>
      <c r="B4913" t="s">
        <v>13</v>
      </c>
      <c r="C4913" t="str">
        <f t="shared" si="152"/>
        <v>Fort Totten -- Benning Road</v>
      </c>
      <c r="D4913" s="1">
        <v>1224</v>
      </c>
      <c r="E4913" t="s">
        <v>117</v>
      </c>
      <c r="F4913" t="s">
        <v>1</v>
      </c>
      <c r="G4913">
        <v>2</v>
      </c>
      <c r="H4913" s="1">
        <f t="shared" si="153"/>
        <v>2448</v>
      </c>
      <c r="I4913" t="s">
        <v>93</v>
      </c>
      <c r="J4913" t="s">
        <v>69</v>
      </c>
    </row>
    <row r="4914" spans="1:10" x14ac:dyDescent="0.25">
      <c r="A4914" t="s">
        <v>116</v>
      </c>
      <c r="B4914" t="s">
        <v>17</v>
      </c>
      <c r="C4914" t="str">
        <f t="shared" si="152"/>
        <v>Fort Totten -- Braddock Road</v>
      </c>
      <c r="D4914" s="1">
        <v>528</v>
      </c>
      <c r="E4914" t="s">
        <v>117</v>
      </c>
      <c r="F4914" t="s">
        <v>18</v>
      </c>
      <c r="G4914">
        <v>1</v>
      </c>
      <c r="H4914" s="1">
        <f t="shared" si="153"/>
        <v>528</v>
      </c>
      <c r="I4914" t="s">
        <v>93</v>
      </c>
      <c r="J4914" t="s">
        <v>72</v>
      </c>
    </row>
    <row r="4915" spans="1:10" x14ac:dyDescent="0.25">
      <c r="A4915" t="s">
        <v>116</v>
      </c>
      <c r="B4915" t="s">
        <v>20</v>
      </c>
      <c r="C4915" t="str">
        <f t="shared" si="152"/>
        <v>Fort Totten -- Brookland</v>
      </c>
      <c r="D4915" s="1">
        <v>4307</v>
      </c>
      <c r="E4915" t="s">
        <v>117</v>
      </c>
      <c r="F4915" t="s">
        <v>15</v>
      </c>
      <c r="G4915">
        <v>1</v>
      </c>
      <c r="H4915" s="1">
        <f t="shared" si="153"/>
        <v>4307</v>
      </c>
      <c r="I4915" t="s">
        <v>93</v>
      </c>
      <c r="J4915" t="s">
        <v>69</v>
      </c>
    </row>
    <row r="4916" spans="1:10" x14ac:dyDescent="0.25">
      <c r="A4916" t="s">
        <v>116</v>
      </c>
      <c r="B4916" t="s">
        <v>21</v>
      </c>
      <c r="C4916" t="str">
        <f t="shared" si="152"/>
        <v>Fort Totten -- Capitol Heights</v>
      </c>
      <c r="D4916" s="1">
        <v>464</v>
      </c>
      <c r="E4916" t="s">
        <v>117</v>
      </c>
      <c r="F4916" t="s">
        <v>1</v>
      </c>
      <c r="G4916">
        <v>2</v>
      </c>
      <c r="H4916" s="1">
        <f t="shared" si="153"/>
        <v>928</v>
      </c>
      <c r="I4916" t="s">
        <v>93</v>
      </c>
      <c r="J4916" t="s">
        <v>195</v>
      </c>
    </row>
    <row r="4917" spans="1:10" x14ac:dyDescent="0.25">
      <c r="A4917" t="s">
        <v>116</v>
      </c>
      <c r="B4917" t="s">
        <v>26</v>
      </c>
      <c r="C4917" t="str">
        <f t="shared" si="152"/>
        <v>Fort Totten -- Clarendon</v>
      </c>
      <c r="D4917" s="1">
        <v>358</v>
      </c>
      <c r="E4917" t="s">
        <v>117</v>
      </c>
      <c r="F4917" t="s">
        <v>12</v>
      </c>
      <c r="G4917">
        <v>2</v>
      </c>
      <c r="H4917" s="1">
        <f t="shared" si="153"/>
        <v>716</v>
      </c>
      <c r="I4917" t="s">
        <v>93</v>
      </c>
      <c r="J4917" t="s">
        <v>72</v>
      </c>
    </row>
    <row r="4918" spans="1:10" x14ac:dyDescent="0.25">
      <c r="A4918" t="s">
        <v>116</v>
      </c>
      <c r="B4918" t="s">
        <v>265</v>
      </c>
      <c r="C4918" t="str">
        <f t="shared" si="152"/>
        <v>Fort Totten -- Congress Heights</v>
      </c>
      <c r="D4918" s="1">
        <v>1474</v>
      </c>
      <c r="E4918" t="s">
        <v>117</v>
      </c>
      <c r="F4918" t="s">
        <v>4</v>
      </c>
      <c r="G4918">
        <v>1</v>
      </c>
      <c r="H4918" s="1">
        <f t="shared" si="153"/>
        <v>1474</v>
      </c>
      <c r="I4918" t="s">
        <v>93</v>
      </c>
      <c r="J4918" t="s">
        <v>195</v>
      </c>
    </row>
    <row r="4919" spans="1:10" x14ac:dyDescent="0.25">
      <c r="A4919" t="s">
        <v>116</v>
      </c>
      <c r="B4919" t="s">
        <v>266</v>
      </c>
      <c r="C4919" t="str">
        <f t="shared" si="152"/>
        <v>Fort Totten -- Court House</v>
      </c>
      <c r="D4919" s="1">
        <v>596</v>
      </c>
      <c r="E4919" t="s">
        <v>117</v>
      </c>
      <c r="F4919" t="s">
        <v>12</v>
      </c>
      <c r="G4919">
        <v>2</v>
      </c>
      <c r="H4919" s="1">
        <f t="shared" si="153"/>
        <v>1192</v>
      </c>
      <c r="I4919" t="s">
        <v>93</v>
      </c>
      <c r="J4919" t="s">
        <v>193</v>
      </c>
    </row>
    <row r="4920" spans="1:10" x14ac:dyDescent="0.25">
      <c r="A4920" t="s">
        <v>116</v>
      </c>
      <c r="B4920" t="s">
        <v>267</v>
      </c>
      <c r="C4920" t="str">
        <f t="shared" si="152"/>
        <v>Fort Totten -- Crystal City</v>
      </c>
      <c r="D4920" s="1">
        <v>1455</v>
      </c>
      <c r="E4920" t="s">
        <v>117</v>
      </c>
      <c r="F4920" t="s">
        <v>18</v>
      </c>
      <c r="G4920">
        <v>1</v>
      </c>
      <c r="H4920" s="1">
        <f t="shared" si="153"/>
        <v>1455</v>
      </c>
      <c r="I4920" t="s">
        <v>93</v>
      </c>
      <c r="J4920" t="s">
        <v>193</v>
      </c>
    </row>
    <row r="4921" spans="1:10" x14ac:dyDescent="0.25">
      <c r="A4921" t="s">
        <v>116</v>
      </c>
      <c r="B4921" t="s">
        <v>268</v>
      </c>
      <c r="C4921" t="str">
        <f t="shared" si="152"/>
        <v>Fort Totten -- Deanwood</v>
      </c>
      <c r="D4921" s="1">
        <v>387</v>
      </c>
      <c r="E4921" t="s">
        <v>117</v>
      </c>
      <c r="F4921" t="s">
        <v>25</v>
      </c>
      <c r="G4921">
        <v>2</v>
      </c>
      <c r="H4921" s="1">
        <f t="shared" si="153"/>
        <v>774</v>
      </c>
      <c r="I4921" t="s">
        <v>93</v>
      </c>
      <c r="J4921" t="s">
        <v>69</v>
      </c>
    </row>
    <row r="4922" spans="1:10" x14ac:dyDescent="0.25">
      <c r="A4922" t="s">
        <v>116</v>
      </c>
      <c r="B4922" t="s">
        <v>271</v>
      </c>
      <c r="C4922" t="str">
        <f t="shared" si="152"/>
        <v>Fort Totten -- East Falls Church</v>
      </c>
      <c r="D4922" s="1">
        <v>440</v>
      </c>
      <c r="E4922" t="s">
        <v>117</v>
      </c>
      <c r="F4922" t="s">
        <v>12</v>
      </c>
      <c r="G4922">
        <v>2</v>
      </c>
      <c r="H4922" s="1">
        <f t="shared" si="153"/>
        <v>880</v>
      </c>
      <c r="I4922" t="s">
        <v>93</v>
      </c>
      <c r="J4922" t="s">
        <v>72</v>
      </c>
    </row>
    <row r="4923" spans="1:10" x14ac:dyDescent="0.25">
      <c r="A4923" t="s">
        <v>116</v>
      </c>
      <c r="B4923" t="s">
        <v>273</v>
      </c>
      <c r="C4923" t="str">
        <f t="shared" si="152"/>
        <v>Fort Totten -- Eisenhower Avenue</v>
      </c>
      <c r="D4923" s="1">
        <v>280</v>
      </c>
      <c r="E4923" t="s">
        <v>117</v>
      </c>
      <c r="F4923" t="s">
        <v>274</v>
      </c>
      <c r="G4923">
        <v>1</v>
      </c>
      <c r="H4923" s="1">
        <f t="shared" si="153"/>
        <v>280</v>
      </c>
      <c r="I4923" t="s">
        <v>93</v>
      </c>
      <c r="J4923" t="s">
        <v>193</v>
      </c>
    </row>
    <row r="4924" spans="1:10" x14ac:dyDescent="0.25">
      <c r="A4924" t="s">
        <v>116</v>
      </c>
      <c r="B4924" t="s">
        <v>119</v>
      </c>
      <c r="C4924" t="str">
        <f t="shared" si="152"/>
        <v>Fort Totten -- Friendship Heights</v>
      </c>
      <c r="D4924" s="1">
        <v>801</v>
      </c>
      <c r="E4924" t="s">
        <v>117</v>
      </c>
      <c r="F4924" t="s">
        <v>15</v>
      </c>
      <c r="G4924">
        <v>1</v>
      </c>
      <c r="H4924" s="1">
        <f t="shared" si="153"/>
        <v>801</v>
      </c>
      <c r="I4924" t="s">
        <v>93</v>
      </c>
      <c r="J4924" t="s">
        <v>195</v>
      </c>
    </row>
    <row r="4925" spans="1:10" x14ac:dyDescent="0.25">
      <c r="A4925" t="s">
        <v>116</v>
      </c>
      <c r="B4925" t="s">
        <v>129</v>
      </c>
      <c r="C4925" t="str">
        <f t="shared" si="152"/>
        <v>Fort Totten -- King Street</v>
      </c>
      <c r="D4925" s="1">
        <v>1298</v>
      </c>
      <c r="E4925" t="s">
        <v>117</v>
      </c>
      <c r="F4925" t="s">
        <v>18</v>
      </c>
      <c r="G4925">
        <v>1</v>
      </c>
      <c r="H4925" s="1">
        <f t="shared" si="153"/>
        <v>1298</v>
      </c>
      <c r="I4925" t="s">
        <v>93</v>
      </c>
      <c r="J4925" t="s">
        <v>72</v>
      </c>
    </row>
    <row r="4926" spans="1:10" x14ac:dyDescent="0.25">
      <c r="A4926" t="s">
        <v>116</v>
      </c>
      <c r="B4926" t="s">
        <v>185</v>
      </c>
      <c r="C4926" t="str">
        <f t="shared" si="152"/>
        <v>Fort Totten -- Minnesota Avenue</v>
      </c>
      <c r="D4926" s="1">
        <v>1314</v>
      </c>
      <c r="E4926" t="s">
        <v>117</v>
      </c>
      <c r="F4926" t="s">
        <v>25</v>
      </c>
      <c r="G4926">
        <v>2</v>
      </c>
      <c r="H4926" s="1">
        <f t="shared" si="153"/>
        <v>2628</v>
      </c>
      <c r="I4926" t="s">
        <v>93</v>
      </c>
      <c r="J4926" t="s">
        <v>195</v>
      </c>
    </row>
    <row r="4927" spans="1:10" x14ac:dyDescent="0.25">
      <c r="A4927" t="s">
        <v>116</v>
      </c>
      <c r="B4927" t="s">
        <v>156</v>
      </c>
      <c r="C4927" t="str">
        <f t="shared" si="152"/>
        <v>Fort Totten -- Pentagon</v>
      </c>
      <c r="D4927" s="1">
        <v>2104</v>
      </c>
      <c r="E4927" t="s">
        <v>117</v>
      </c>
      <c r="F4927" t="s">
        <v>18</v>
      </c>
      <c r="G4927">
        <v>1</v>
      </c>
      <c r="H4927" s="1">
        <f t="shared" si="153"/>
        <v>2104</v>
      </c>
      <c r="I4927" t="s">
        <v>93</v>
      </c>
      <c r="J4927" t="s">
        <v>193</v>
      </c>
    </row>
    <row r="4928" spans="1:10" x14ac:dyDescent="0.25">
      <c r="A4928" t="s">
        <v>116</v>
      </c>
      <c r="B4928" t="s">
        <v>157</v>
      </c>
      <c r="C4928" t="str">
        <f t="shared" si="152"/>
        <v>Fort Totten -- Pentagon City</v>
      </c>
      <c r="D4928" s="1">
        <v>2333</v>
      </c>
      <c r="E4928" t="s">
        <v>117</v>
      </c>
      <c r="F4928" t="s">
        <v>18</v>
      </c>
      <c r="G4928">
        <v>1</v>
      </c>
      <c r="H4928" s="1">
        <f t="shared" si="153"/>
        <v>2333</v>
      </c>
      <c r="I4928" t="s">
        <v>93</v>
      </c>
      <c r="J4928" t="s">
        <v>193</v>
      </c>
    </row>
    <row r="4929" spans="1:10" x14ac:dyDescent="0.25">
      <c r="A4929" t="s">
        <v>116</v>
      </c>
      <c r="B4929" t="s">
        <v>160</v>
      </c>
      <c r="C4929" t="str">
        <f t="shared" si="152"/>
        <v>Fort Totten -- Reagan Washington National Airport</v>
      </c>
      <c r="D4929" s="1">
        <v>2046</v>
      </c>
      <c r="E4929" t="s">
        <v>117</v>
      </c>
      <c r="F4929" t="s">
        <v>18</v>
      </c>
      <c r="G4929">
        <v>1</v>
      </c>
      <c r="H4929" s="1">
        <f t="shared" si="153"/>
        <v>2046</v>
      </c>
      <c r="I4929" t="s">
        <v>93</v>
      </c>
      <c r="J4929" t="s">
        <v>72</v>
      </c>
    </row>
    <row r="4930" spans="1:10" x14ac:dyDescent="0.25">
      <c r="A4930" t="s">
        <v>116</v>
      </c>
      <c r="B4930" t="s">
        <v>161</v>
      </c>
      <c r="C4930" t="str">
        <f t="shared" ref="C4930:C4993" si="154">(A4930&amp;" -- "&amp;B4930)</f>
        <v>Fort Totten -- Rhode Island Avenue</v>
      </c>
      <c r="D4930" s="1">
        <v>6110</v>
      </c>
      <c r="E4930" t="s">
        <v>117</v>
      </c>
      <c r="F4930" t="s">
        <v>15</v>
      </c>
      <c r="G4930">
        <v>1</v>
      </c>
      <c r="H4930" s="1">
        <f t="shared" ref="H4930:H4993" si="155">D4930*G4930</f>
        <v>6110</v>
      </c>
      <c r="I4930" t="s">
        <v>93</v>
      </c>
      <c r="J4930" t="s">
        <v>195</v>
      </c>
    </row>
    <row r="4931" spans="1:10" x14ac:dyDescent="0.25">
      <c r="A4931" t="s">
        <v>116</v>
      </c>
      <c r="B4931" t="s">
        <v>163</v>
      </c>
      <c r="C4931" t="str">
        <f t="shared" si="154"/>
        <v>Fort Totten -- Rosslyn</v>
      </c>
      <c r="D4931" s="1">
        <v>1577</v>
      </c>
      <c r="E4931" t="s">
        <v>117</v>
      </c>
      <c r="F4931" t="s">
        <v>23</v>
      </c>
      <c r="G4931">
        <v>2</v>
      </c>
      <c r="H4931" s="1">
        <f t="shared" si="155"/>
        <v>3154</v>
      </c>
      <c r="I4931" t="s">
        <v>93</v>
      </c>
      <c r="J4931" t="s">
        <v>193</v>
      </c>
    </row>
    <row r="4932" spans="1:10" x14ac:dyDescent="0.25">
      <c r="A4932" t="s">
        <v>116</v>
      </c>
      <c r="B4932" t="s">
        <v>168</v>
      </c>
      <c r="C4932" t="str">
        <f t="shared" si="154"/>
        <v>Fort Totten -- Southern Avenue</v>
      </c>
      <c r="D4932" s="1">
        <v>1914</v>
      </c>
      <c r="E4932" t="s">
        <v>117</v>
      </c>
      <c r="F4932" t="s">
        <v>4</v>
      </c>
      <c r="G4932">
        <v>1</v>
      </c>
      <c r="H4932" s="1">
        <f t="shared" si="155"/>
        <v>1914</v>
      </c>
      <c r="I4932" t="s">
        <v>93</v>
      </c>
      <c r="J4932" t="s">
        <v>69</v>
      </c>
    </row>
    <row r="4933" spans="1:10" x14ac:dyDescent="0.25">
      <c r="A4933" t="s">
        <v>116</v>
      </c>
      <c r="B4933" t="s">
        <v>60</v>
      </c>
      <c r="C4933" t="str">
        <f t="shared" si="154"/>
        <v>Fort Totten -- Takoma</v>
      </c>
      <c r="D4933" s="1">
        <v>1827</v>
      </c>
      <c r="E4933" t="s">
        <v>117</v>
      </c>
      <c r="F4933" t="s">
        <v>15</v>
      </c>
      <c r="G4933">
        <v>1</v>
      </c>
      <c r="H4933" s="1">
        <f t="shared" si="155"/>
        <v>1827</v>
      </c>
      <c r="I4933" t="s">
        <v>93</v>
      </c>
      <c r="J4933" t="s">
        <v>195</v>
      </c>
    </row>
    <row r="4934" spans="1:10" x14ac:dyDescent="0.25">
      <c r="A4934" t="s">
        <v>116</v>
      </c>
      <c r="B4934" t="s">
        <v>66</v>
      </c>
      <c r="C4934" t="str">
        <f t="shared" si="154"/>
        <v>Fort Totten -- Van Dorn Street</v>
      </c>
      <c r="D4934" s="1">
        <v>388</v>
      </c>
      <c r="E4934" t="s">
        <v>117</v>
      </c>
      <c r="F4934" t="s">
        <v>10</v>
      </c>
      <c r="G4934">
        <v>2</v>
      </c>
      <c r="H4934" s="1">
        <f t="shared" si="155"/>
        <v>776</v>
      </c>
      <c r="I4934" t="s">
        <v>93</v>
      </c>
      <c r="J4934" t="s">
        <v>193</v>
      </c>
    </row>
    <row r="4935" spans="1:10" x14ac:dyDescent="0.25">
      <c r="A4935" t="s">
        <v>116</v>
      </c>
      <c r="B4935" t="s">
        <v>201</v>
      </c>
      <c r="C4935" t="str">
        <f t="shared" si="154"/>
        <v>Fort Totten -- Virginia Square-GMU</v>
      </c>
      <c r="D4935" s="1">
        <v>345</v>
      </c>
      <c r="E4935" t="s">
        <v>117</v>
      </c>
      <c r="F4935" t="s">
        <v>12</v>
      </c>
      <c r="G4935">
        <v>2</v>
      </c>
      <c r="H4935" s="1">
        <f t="shared" si="155"/>
        <v>690</v>
      </c>
      <c r="I4935" t="s">
        <v>93</v>
      </c>
      <c r="J4935" t="s">
        <v>193</v>
      </c>
    </row>
    <row r="4936" spans="1:10" x14ac:dyDescent="0.25">
      <c r="A4936" t="s">
        <v>119</v>
      </c>
      <c r="B4936" t="s">
        <v>3</v>
      </c>
      <c r="C4936" t="str">
        <f t="shared" si="154"/>
        <v>Friendship Heights -- Anacostia</v>
      </c>
      <c r="D4936" s="1">
        <v>1536</v>
      </c>
      <c r="E4936" t="s">
        <v>15</v>
      </c>
      <c r="F4936" t="s">
        <v>4</v>
      </c>
      <c r="G4936">
        <v>2</v>
      </c>
      <c r="H4936" s="1">
        <f t="shared" si="155"/>
        <v>3072</v>
      </c>
      <c r="I4936" t="s">
        <v>93</v>
      </c>
      <c r="J4936" t="s">
        <v>195</v>
      </c>
    </row>
    <row r="4937" spans="1:10" x14ac:dyDescent="0.25">
      <c r="A4937" t="s">
        <v>119</v>
      </c>
      <c r="B4937" t="s">
        <v>9</v>
      </c>
      <c r="C4937" t="str">
        <f t="shared" si="154"/>
        <v>Friendship Heights -- Arlington Cemetery</v>
      </c>
      <c r="D4937" s="1">
        <v>155</v>
      </c>
      <c r="E4937" t="s">
        <v>15</v>
      </c>
      <c r="F4937" t="s">
        <v>10</v>
      </c>
      <c r="G4937">
        <v>2</v>
      </c>
      <c r="H4937" s="1">
        <f t="shared" si="155"/>
        <v>310</v>
      </c>
      <c r="I4937" t="s">
        <v>93</v>
      </c>
      <c r="J4937" t="s">
        <v>193</v>
      </c>
    </row>
    <row r="4938" spans="1:10" x14ac:dyDescent="0.25">
      <c r="A4938" t="s">
        <v>119</v>
      </c>
      <c r="B4938" t="s">
        <v>11</v>
      </c>
      <c r="C4938" t="str">
        <f t="shared" si="154"/>
        <v>Friendship Heights -- Ballston</v>
      </c>
      <c r="D4938" s="1">
        <v>1229</v>
      </c>
      <c r="E4938" t="s">
        <v>15</v>
      </c>
      <c r="F4938" t="s">
        <v>12</v>
      </c>
      <c r="G4938">
        <v>2</v>
      </c>
      <c r="H4938" s="1">
        <f t="shared" si="155"/>
        <v>2458</v>
      </c>
      <c r="I4938" t="s">
        <v>93</v>
      </c>
      <c r="J4938" t="s">
        <v>193</v>
      </c>
    </row>
    <row r="4939" spans="1:10" x14ac:dyDescent="0.25">
      <c r="A4939" t="s">
        <v>119</v>
      </c>
      <c r="B4939" t="s">
        <v>13</v>
      </c>
      <c r="C4939" t="str">
        <f t="shared" si="154"/>
        <v>Friendship Heights -- Benning Road</v>
      </c>
      <c r="D4939" s="1">
        <v>651</v>
      </c>
      <c r="E4939" t="s">
        <v>15</v>
      </c>
      <c r="F4939" t="s">
        <v>1</v>
      </c>
      <c r="G4939">
        <v>2</v>
      </c>
      <c r="H4939" s="1">
        <f t="shared" si="155"/>
        <v>1302</v>
      </c>
      <c r="I4939" t="s">
        <v>93</v>
      </c>
      <c r="J4939" t="s">
        <v>195</v>
      </c>
    </row>
    <row r="4940" spans="1:10" x14ac:dyDescent="0.25">
      <c r="A4940" t="s">
        <v>119</v>
      </c>
      <c r="B4940" t="s">
        <v>17</v>
      </c>
      <c r="C4940" t="str">
        <f t="shared" si="154"/>
        <v>Friendship Heights -- Braddock Road</v>
      </c>
      <c r="D4940" s="1">
        <v>643</v>
      </c>
      <c r="E4940" t="s">
        <v>15</v>
      </c>
      <c r="F4940" t="s">
        <v>18</v>
      </c>
      <c r="G4940">
        <v>2</v>
      </c>
      <c r="H4940" s="1">
        <f t="shared" si="155"/>
        <v>1286</v>
      </c>
      <c r="I4940" t="s">
        <v>93</v>
      </c>
      <c r="J4940" t="s">
        <v>193</v>
      </c>
    </row>
    <row r="4941" spans="1:10" x14ac:dyDescent="0.25">
      <c r="A4941" t="s">
        <v>119</v>
      </c>
      <c r="B4941" t="s">
        <v>20</v>
      </c>
      <c r="C4941" t="str">
        <f t="shared" si="154"/>
        <v>Friendship Heights -- Brookland</v>
      </c>
      <c r="D4941" s="1">
        <v>1691</v>
      </c>
      <c r="E4941" t="s">
        <v>15</v>
      </c>
      <c r="F4941" t="s">
        <v>15</v>
      </c>
      <c r="G4941">
        <v>1</v>
      </c>
      <c r="H4941" s="1">
        <f t="shared" si="155"/>
        <v>1691</v>
      </c>
      <c r="I4941" t="s">
        <v>93</v>
      </c>
      <c r="J4941" t="s">
        <v>195</v>
      </c>
    </row>
    <row r="4942" spans="1:10" x14ac:dyDescent="0.25">
      <c r="A4942" t="s">
        <v>119</v>
      </c>
      <c r="B4942" t="s">
        <v>21</v>
      </c>
      <c r="C4942" t="str">
        <f t="shared" si="154"/>
        <v>Friendship Heights -- Capitol Heights</v>
      </c>
      <c r="D4942" s="1">
        <v>475</v>
      </c>
      <c r="E4942" t="s">
        <v>15</v>
      </c>
      <c r="F4942" t="s">
        <v>1</v>
      </c>
      <c r="G4942">
        <v>2</v>
      </c>
      <c r="H4942" s="1">
        <f t="shared" si="155"/>
        <v>950</v>
      </c>
      <c r="I4942" t="s">
        <v>93</v>
      </c>
      <c r="J4942" t="s">
        <v>69</v>
      </c>
    </row>
    <row r="4943" spans="1:10" x14ac:dyDescent="0.25">
      <c r="A4943" t="s">
        <v>119</v>
      </c>
      <c r="B4943" t="s">
        <v>26</v>
      </c>
      <c r="C4943" t="str">
        <f t="shared" si="154"/>
        <v>Friendship Heights -- Clarendon</v>
      </c>
      <c r="D4943" s="1">
        <v>502</v>
      </c>
      <c r="E4943" t="s">
        <v>15</v>
      </c>
      <c r="F4943" t="s">
        <v>12</v>
      </c>
      <c r="G4943">
        <v>2</v>
      </c>
      <c r="H4943" s="1">
        <f t="shared" si="155"/>
        <v>1004</v>
      </c>
      <c r="I4943" t="s">
        <v>93</v>
      </c>
      <c r="J4943" t="s">
        <v>72</v>
      </c>
    </row>
    <row r="4944" spans="1:10" x14ac:dyDescent="0.25">
      <c r="A4944" t="s">
        <v>119</v>
      </c>
      <c r="B4944" t="s">
        <v>265</v>
      </c>
      <c r="C4944" t="str">
        <f t="shared" si="154"/>
        <v>Friendship Heights -- Congress Heights</v>
      </c>
      <c r="D4944" s="1">
        <v>436</v>
      </c>
      <c r="E4944" t="s">
        <v>15</v>
      </c>
      <c r="F4944" t="s">
        <v>4</v>
      </c>
      <c r="G4944">
        <v>2</v>
      </c>
      <c r="H4944" s="1">
        <f t="shared" si="155"/>
        <v>872</v>
      </c>
      <c r="I4944" t="s">
        <v>93</v>
      </c>
      <c r="J4944" t="s">
        <v>69</v>
      </c>
    </row>
    <row r="4945" spans="1:10" x14ac:dyDescent="0.25">
      <c r="A4945" t="s">
        <v>119</v>
      </c>
      <c r="B4945" t="s">
        <v>266</v>
      </c>
      <c r="C4945" t="str">
        <f t="shared" si="154"/>
        <v>Friendship Heights -- Court House</v>
      </c>
      <c r="D4945" s="1">
        <v>960</v>
      </c>
      <c r="E4945" t="s">
        <v>15</v>
      </c>
      <c r="F4945" t="s">
        <v>12</v>
      </c>
      <c r="G4945">
        <v>2</v>
      </c>
      <c r="H4945" s="1">
        <f t="shared" si="155"/>
        <v>1920</v>
      </c>
      <c r="I4945" t="s">
        <v>93</v>
      </c>
      <c r="J4945" t="s">
        <v>193</v>
      </c>
    </row>
    <row r="4946" spans="1:10" x14ac:dyDescent="0.25">
      <c r="A4946" t="s">
        <v>119</v>
      </c>
      <c r="B4946" t="s">
        <v>267</v>
      </c>
      <c r="C4946" t="str">
        <f t="shared" si="154"/>
        <v>Friendship Heights -- Crystal City</v>
      </c>
      <c r="D4946" s="1">
        <v>1111</v>
      </c>
      <c r="E4946" t="s">
        <v>15</v>
      </c>
      <c r="F4946" t="s">
        <v>18</v>
      </c>
      <c r="G4946">
        <v>2</v>
      </c>
      <c r="H4946" s="1">
        <f t="shared" si="155"/>
        <v>2222</v>
      </c>
      <c r="I4946" t="s">
        <v>93</v>
      </c>
      <c r="J4946" t="s">
        <v>193</v>
      </c>
    </row>
    <row r="4947" spans="1:10" x14ac:dyDescent="0.25">
      <c r="A4947" t="s">
        <v>119</v>
      </c>
      <c r="B4947" t="s">
        <v>268</v>
      </c>
      <c r="C4947" t="str">
        <f t="shared" si="154"/>
        <v>Friendship Heights -- Deanwood</v>
      </c>
      <c r="D4947" s="1">
        <v>300</v>
      </c>
      <c r="E4947" t="s">
        <v>15</v>
      </c>
      <c r="F4947" t="s">
        <v>25</v>
      </c>
      <c r="G4947">
        <v>2</v>
      </c>
      <c r="H4947" s="1">
        <f t="shared" si="155"/>
        <v>600</v>
      </c>
      <c r="I4947" t="s">
        <v>93</v>
      </c>
      <c r="J4947" t="s">
        <v>195</v>
      </c>
    </row>
    <row r="4948" spans="1:10" x14ac:dyDescent="0.25">
      <c r="A4948" t="s">
        <v>119</v>
      </c>
      <c r="B4948" t="s">
        <v>271</v>
      </c>
      <c r="C4948" t="str">
        <f t="shared" si="154"/>
        <v>Friendship Heights -- East Falls Church</v>
      </c>
      <c r="D4948" s="1">
        <v>464</v>
      </c>
      <c r="E4948" t="s">
        <v>15</v>
      </c>
      <c r="F4948" t="s">
        <v>12</v>
      </c>
      <c r="G4948">
        <v>2</v>
      </c>
      <c r="H4948" s="1">
        <f t="shared" si="155"/>
        <v>928</v>
      </c>
      <c r="I4948" t="s">
        <v>93</v>
      </c>
      <c r="J4948" t="s">
        <v>72</v>
      </c>
    </row>
    <row r="4949" spans="1:10" x14ac:dyDescent="0.25">
      <c r="A4949" t="s">
        <v>119</v>
      </c>
      <c r="B4949" t="s">
        <v>273</v>
      </c>
      <c r="C4949" t="str">
        <f t="shared" si="154"/>
        <v>Friendship Heights -- Eisenhower Avenue</v>
      </c>
      <c r="D4949" s="1">
        <v>148</v>
      </c>
      <c r="E4949" t="s">
        <v>15</v>
      </c>
      <c r="F4949" t="s">
        <v>274</v>
      </c>
      <c r="G4949">
        <v>2</v>
      </c>
      <c r="H4949" s="1">
        <f t="shared" si="155"/>
        <v>296</v>
      </c>
      <c r="I4949" t="s">
        <v>93</v>
      </c>
      <c r="J4949" t="s">
        <v>72</v>
      </c>
    </row>
    <row r="4950" spans="1:10" x14ac:dyDescent="0.25">
      <c r="A4950" t="s">
        <v>119</v>
      </c>
      <c r="B4950" t="s">
        <v>116</v>
      </c>
      <c r="C4950" t="str">
        <f t="shared" si="154"/>
        <v>Friendship Heights -- Fort Totten</v>
      </c>
      <c r="D4950" s="1">
        <v>810</v>
      </c>
      <c r="E4950" t="s">
        <v>15</v>
      </c>
      <c r="F4950" t="s">
        <v>117</v>
      </c>
      <c r="G4950">
        <v>1</v>
      </c>
      <c r="H4950" s="1">
        <f t="shared" si="155"/>
        <v>810</v>
      </c>
      <c r="I4950" t="s">
        <v>93</v>
      </c>
      <c r="J4950" t="s">
        <v>69</v>
      </c>
    </row>
    <row r="4951" spans="1:10" x14ac:dyDescent="0.25">
      <c r="A4951" t="s">
        <v>119</v>
      </c>
      <c r="B4951" t="s">
        <v>129</v>
      </c>
      <c r="C4951" t="str">
        <f t="shared" si="154"/>
        <v>Friendship Heights -- King Street</v>
      </c>
      <c r="D4951" s="1">
        <v>1017</v>
      </c>
      <c r="E4951" t="s">
        <v>15</v>
      </c>
      <c r="F4951" t="s">
        <v>18</v>
      </c>
      <c r="G4951">
        <v>2</v>
      </c>
      <c r="H4951" s="1">
        <f t="shared" si="155"/>
        <v>2034</v>
      </c>
      <c r="I4951" t="s">
        <v>93</v>
      </c>
      <c r="J4951" t="s">
        <v>72</v>
      </c>
    </row>
    <row r="4952" spans="1:10" x14ac:dyDescent="0.25">
      <c r="A4952" t="s">
        <v>119</v>
      </c>
      <c r="B4952" t="s">
        <v>185</v>
      </c>
      <c r="C4952" t="str">
        <f t="shared" si="154"/>
        <v>Friendship Heights -- Minnesota Avenue</v>
      </c>
      <c r="D4952" s="1">
        <v>634</v>
      </c>
      <c r="E4952" t="s">
        <v>15</v>
      </c>
      <c r="F4952" t="s">
        <v>25</v>
      </c>
      <c r="G4952">
        <v>2</v>
      </c>
      <c r="H4952" s="1">
        <f t="shared" si="155"/>
        <v>1268</v>
      </c>
      <c r="I4952" t="s">
        <v>93</v>
      </c>
      <c r="J4952" t="s">
        <v>195</v>
      </c>
    </row>
    <row r="4953" spans="1:10" x14ac:dyDescent="0.25">
      <c r="A4953" t="s">
        <v>119</v>
      </c>
      <c r="B4953" t="s">
        <v>156</v>
      </c>
      <c r="C4953" t="str">
        <f t="shared" si="154"/>
        <v>Friendship Heights -- Pentagon</v>
      </c>
      <c r="D4953" s="1">
        <v>1301</v>
      </c>
      <c r="E4953" t="s">
        <v>15</v>
      </c>
      <c r="F4953" t="s">
        <v>18</v>
      </c>
      <c r="G4953">
        <v>2</v>
      </c>
      <c r="H4953" s="1">
        <f t="shared" si="155"/>
        <v>2602</v>
      </c>
      <c r="I4953" t="s">
        <v>93</v>
      </c>
      <c r="J4953" t="s">
        <v>193</v>
      </c>
    </row>
    <row r="4954" spans="1:10" x14ac:dyDescent="0.25">
      <c r="A4954" t="s">
        <v>119</v>
      </c>
      <c r="B4954" t="s">
        <v>157</v>
      </c>
      <c r="C4954" t="str">
        <f t="shared" si="154"/>
        <v>Friendship Heights -- Pentagon City</v>
      </c>
      <c r="D4954" s="1">
        <v>1746</v>
      </c>
      <c r="E4954" t="s">
        <v>15</v>
      </c>
      <c r="F4954" t="s">
        <v>18</v>
      </c>
      <c r="G4954">
        <v>2</v>
      </c>
      <c r="H4954" s="1">
        <f t="shared" si="155"/>
        <v>3492</v>
      </c>
      <c r="I4954" t="s">
        <v>93</v>
      </c>
      <c r="J4954" t="s">
        <v>72</v>
      </c>
    </row>
    <row r="4955" spans="1:10" x14ac:dyDescent="0.25">
      <c r="A4955" t="s">
        <v>119</v>
      </c>
      <c r="B4955" t="s">
        <v>160</v>
      </c>
      <c r="C4955" t="str">
        <f t="shared" si="154"/>
        <v>Friendship Heights -- Reagan Washington National Airport</v>
      </c>
      <c r="D4955" s="1">
        <v>1864</v>
      </c>
      <c r="E4955" t="s">
        <v>15</v>
      </c>
      <c r="F4955" t="s">
        <v>18</v>
      </c>
      <c r="G4955">
        <v>2</v>
      </c>
      <c r="H4955" s="1">
        <f t="shared" si="155"/>
        <v>3728</v>
      </c>
      <c r="I4955" t="s">
        <v>93</v>
      </c>
      <c r="J4955" t="s">
        <v>193</v>
      </c>
    </row>
    <row r="4956" spans="1:10" x14ac:dyDescent="0.25">
      <c r="A4956" t="s">
        <v>119</v>
      </c>
      <c r="B4956" t="s">
        <v>161</v>
      </c>
      <c r="C4956" t="str">
        <f t="shared" si="154"/>
        <v>Friendship Heights -- Rhode Island Avenue</v>
      </c>
      <c r="D4956" s="1">
        <v>1842</v>
      </c>
      <c r="E4956" t="s">
        <v>15</v>
      </c>
      <c r="F4956" t="s">
        <v>15</v>
      </c>
      <c r="G4956">
        <v>1</v>
      </c>
      <c r="H4956" s="1">
        <f t="shared" si="155"/>
        <v>1842</v>
      </c>
      <c r="I4956" t="s">
        <v>93</v>
      </c>
      <c r="J4956" t="s">
        <v>195</v>
      </c>
    </row>
    <row r="4957" spans="1:10" x14ac:dyDescent="0.25">
      <c r="A4957" t="s">
        <v>119</v>
      </c>
      <c r="B4957" t="s">
        <v>163</v>
      </c>
      <c r="C4957" t="str">
        <f t="shared" si="154"/>
        <v>Friendship Heights -- Rosslyn</v>
      </c>
      <c r="D4957" s="1">
        <v>1726</v>
      </c>
      <c r="E4957" t="s">
        <v>15</v>
      </c>
      <c r="F4957" t="s">
        <v>23</v>
      </c>
      <c r="G4957">
        <v>2</v>
      </c>
      <c r="H4957" s="1">
        <f t="shared" si="155"/>
        <v>3452</v>
      </c>
      <c r="I4957" t="s">
        <v>93</v>
      </c>
      <c r="J4957" t="s">
        <v>193</v>
      </c>
    </row>
    <row r="4958" spans="1:10" x14ac:dyDescent="0.25">
      <c r="A4958" t="s">
        <v>119</v>
      </c>
      <c r="B4958" t="s">
        <v>168</v>
      </c>
      <c r="C4958" t="str">
        <f t="shared" si="154"/>
        <v>Friendship Heights -- Southern Avenue</v>
      </c>
      <c r="D4958" s="1">
        <v>990</v>
      </c>
      <c r="E4958" t="s">
        <v>15</v>
      </c>
      <c r="F4958" t="s">
        <v>4</v>
      </c>
      <c r="G4958">
        <v>2</v>
      </c>
      <c r="H4958" s="1">
        <f t="shared" si="155"/>
        <v>1980</v>
      </c>
      <c r="I4958" t="s">
        <v>93</v>
      </c>
      <c r="J4958" t="s">
        <v>69</v>
      </c>
    </row>
    <row r="4959" spans="1:10" x14ac:dyDescent="0.25">
      <c r="A4959" t="s">
        <v>119</v>
      </c>
      <c r="B4959" t="s">
        <v>60</v>
      </c>
      <c r="C4959" t="str">
        <f t="shared" si="154"/>
        <v>Friendship Heights -- Takoma</v>
      </c>
      <c r="D4959" s="1">
        <v>826</v>
      </c>
      <c r="E4959" t="s">
        <v>15</v>
      </c>
      <c r="F4959" t="s">
        <v>15</v>
      </c>
      <c r="G4959">
        <v>1</v>
      </c>
      <c r="H4959" s="1">
        <f t="shared" si="155"/>
        <v>826</v>
      </c>
      <c r="I4959" t="s">
        <v>93</v>
      </c>
      <c r="J4959" t="s">
        <v>195</v>
      </c>
    </row>
    <row r="4960" spans="1:10" x14ac:dyDescent="0.25">
      <c r="A4960" t="s">
        <v>119</v>
      </c>
      <c r="B4960" t="s">
        <v>66</v>
      </c>
      <c r="C4960" t="str">
        <f t="shared" si="154"/>
        <v>Friendship Heights -- Van Dorn Street</v>
      </c>
      <c r="D4960" s="1">
        <v>304</v>
      </c>
      <c r="E4960" t="s">
        <v>15</v>
      </c>
      <c r="F4960" t="s">
        <v>10</v>
      </c>
      <c r="G4960">
        <v>2</v>
      </c>
      <c r="H4960" s="1">
        <f t="shared" si="155"/>
        <v>608</v>
      </c>
      <c r="I4960" t="s">
        <v>93</v>
      </c>
      <c r="J4960" t="s">
        <v>72</v>
      </c>
    </row>
    <row r="4961" spans="1:10" x14ac:dyDescent="0.25">
      <c r="A4961" t="s">
        <v>119</v>
      </c>
      <c r="B4961" t="s">
        <v>201</v>
      </c>
      <c r="C4961" t="str">
        <f t="shared" si="154"/>
        <v>Friendship Heights -- Virginia Square-GMU</v>
      </c>
      <c r="D4961" s="1">
        <v>407</v>
      </c>
      <c r="E4961" t="s">
        <v>15</v>
      </c>
      <c r="F4961" t="s">
        <v>12</v>
      </c>
      <c r="G4961">
        <v>2</v>
      </c>
      <c r="H4961" s="1">
        <f t="shared" si="155"/>
        <v>814</v>
      </c>
      <c r="I4961" t="s">
        <v>93</v>
      </c>
      <c r="J4961" t="s">
        <v>193</v>
      </c>
    </row>
    <row r="4962" spans="1:10" x14ac:dyDescent="0.25">
      <c r="A4962" t="s">
        <v>129</v>
      </c>
      <c r="B4962" t="s">
        <v>3</v>
      </c>
      <c r="C4962" t="str">
        <f t="shared" si="154"/>
        <v>King Street -- Anacostia</v>
      </c>
      <c r="D4962" s="1">
        <v>1191</v>
      </c>
      <c r="E4962" t="s">
        <v>18</v>
      </c>
      <c r="F4962" t="s">
        <v>4</v>
      </c>
      <c r="G4962">
        <v>2</v>
      </c>
      <c r="H4962" s="1">
        <f t="shared" si="155"/>
        <v>2382</v>
      </c>
      <c r="I4962" t="s">
        <v>93</v>
      </c>
      <c r="J4962" t="s">
        <v>193</v>
      </c>
    </row>
    <row r="4963" spans="1:10" x14ac:dyDescent="0.25">
      <c r="A4963" t="s">
        <v>129</v>
      </c>
      <c r="B4963" t="s">
        <v>9</v>
      </c>
      <c r="C4963" t="str">
        <f t="shared" si="154"/>
        <v>King Street -- Arlington Cemetery</v>
      </c>
      <c r="D4963" s="1">
        <v>2348</v>
      </c>
      <c r="E4963" t="s">
        <v>18</v>
      </c>
      <c r="F4963" t="s">
        <v>10</v>
      </c>
      <c r="G4963">
        <v>1</v>
      </c>
      <c r="H4963" s="1">
        <f t="shared" si="155"/>
        <v>2348</v>
      </c>
      <c r="I4963" t="s">
        <v>93</v>
      </c>
      <c r="J4963" t="s">
        <v>193</v>
      </c>
    </row>
    <row r="4964" spans="1:10" x14ac:dyDescent="0.25">
      <c r="A4964" t="s">
        <v>129</v>
      </c>
      <c r="B4964" t="s">
        <v>11</v>
      </c>
      <c r="C4964" t="str">
        <f t="shared" si="154"/>
        <v>King Street -- Ballston</v>
      </c>
      <c r="D4964" s="1">
        <v>2880</v>
      </c>
      <c r="E4964" t="s">
        <v>18</v>
      </c>
      <c r="F4964" t="s">
        <v>12</v>
      </c>
      <c r="G4964">
        <v>2</v>
      </c>
      <c r="H4964" s="1">
        <f t="shared" si="155"/>
        <v>5760</v>
      </c>
      <c r="I4964" t="s">
        <v>93</v>
      </c>
      <c r="J4964" t="s">
        <v>193</v>
      </c>
    </row>
    <row r="4965" spans="1:10" x14ac:dyDescent="0.25">
      <c r="A4965" t="s">
        <v>129</v>
      </c>
      <c r="B4965" t="s">
        <v>13</v>
      </c>
      <c r="C4965" t="str">
        <f t="shared" si="154"/>
        <v>King Street -- Benning Road</v>
      </c>
      <c r="D4965" s="1">
        <v>535</v>
      </c>
      <c r="E4965" t="s">
        <v>18</v>
      </c>
      <c r="F4965" t="s">
        <v>1</v>
      </c>
      <c r="G4965">
        <v>1</v>
      </c>
      <c r="H4965" s="1">
        <f t="shared" si="155"/>
        <v>535</v>
      </c>
      <c r="I4965" t="s">
        <v>93</v>
      </c>
      <c r="J4965" t="s">
        <v>193</v>
      </c>
    </row>
    <row r="4966" spans="1:10" x14ac:dyDescent="0.25">
      <c r="A4966" t="s">
        <v>129</v>
      </c>
      <c r="B4966" t="s">
        <v>17</v>
      </c>
      <c r="C4966" t="str">
        <f t="shared" si="154"/>
        <v>King Street -- Braddock Road</v>
      </c>
      <c r="D4966" s="1">
        <v>4113</v>
      </c>
      <c r="E4966" t="s">
        <v>18</v>
      </c>
      <c r="F4966" t="s">
        <v>18</v>
      </c>
      <c r="G4966">
        <v>1</v>
      </c>
      <c r="H4966" s="1">
        <f t="shared" si="155"/>
        <v>4113</v>
      </c>
      <c r="I4966" t="s">
        <v>93</v>
      </c>
      <c r="J4966" t="s">
        <v>193</v>
      </c>
    </row>
    <row r="4967" spans="1:10" x14ac:dyDescent="0.25">
      <c r="A4967" t="s">
        <v>129</v>
      </c>
      <c r="B4967" t="s">
        <v>20</v>
      </c>
      <c r="C4967" t="str">
        <f t="shared" si="154"/>
        <v>King Street -- Brookland</v>
      </c>
      <c r="D4967" s="1">
        <v>933</v>
      </c>
      <c r="E4967" t="s">
        <v>18</v>
      </c>
      <c r="F4967" t="s">
        <v>15</v>
      </c>
      <c r="G4967">
        <v>2</v>
      </c>
      <c r="H4967" s="1">
        <f t="shared" si="155"/>
        <v>1866</v>
      </c>
      <c r="I4967" t="s">
        <v>93</v>
      </c>
      <c r="J4967" t="s">
        <v>193</v>
      </c>
    </row>
    <row r="4968" spans="1:10" x14ac:dyDescent="0.25">
      <c r="A4968" t="s">
        <v>129</v>
      </c>
      <c r="B4968" t="s">
        <v>21</v>
      </c>
      <c r="C4968" t="str">
        <f t="shared" si="154"/>
        <v>King Street -- Capitol Heights</v>
      </c>
      <c r="D4968" s="1">
        <v>491</v>
      </c>
      <c r="E4968" t="s">
        <v>18</v>
      </c>
      <c r="F4968" t="s">
        <v>1</v>
      </c>
      <c r="G4968">
        <v>1</v>
      </c>
      <c r="H4968" s="1">
        <f t="shared" si="155"/>
        <v>491</v>
      </c>
      <c r="I4968" t="s">
        <v>93</v>
      </c>
      <c r="J4968" t="s">
        <v>193</v>
      </c>
    </row>
    <row r="4969" spans="1:10" x14ac:dyDescent="0.25">
      <c r="A4969" t="s">
        <v>129</v>
      </c>
      <c r="B4969" t="s">
        <v>26</v>
      </c>
      <c r="C4969" t="str">
        <f t="shared" si="154"/>
        <v>King Street -- Clarendon</v>
      </c>
      <c r="D4969" s="1">
        <v>1489</v>
      </c>
      <c r="E4969" t="s">
        <v>18</v>
      </c>
      <c r="F4969" t="s">
        <v>12</v>
      </c>
      <c r="G4969">
        <v>2</v>
      </c>
      <c r="H4969" s="1">
        <f t="shared" si="155"/>
        <v>2978</v>
      </c>
      <c r="I4969" t="s">
        <v>93</v>
      </c>
      <c r="J4969" t="s">
        <v>193</v>
      </c>
    </row>
    <row r="4970" spans="1:10" x14ac:dyDescent="0.25">
      <c r="A4970" t="s">
        <v>129</v>
      </c>
      <c r="B4970" t="s">
        <v>265</v>
      </c>
      <c r="C4970" t="str">
        <f t="shared" si="154"/>
        <v>King Street -- Congress Heights</v>
      </c>
      <c r="D4970" s="1">
        <v>481</v>
      </c>
      <c r="E4970" t="s">
        <v>18</v>
      </c>
      <c r="F4970" t="s">
        <v>4</v>
      </c>
      <c r="G4970">
        <v>2</v>
      </c>
      <c r="H4970" s="1">
        <f t="shared" si="155"/>
        <v>962</v>
      </c>
      <c r="I4970" t="s">
        <v>93</v>
      </c>
      <c r="J4970" t="s">
        <v>193</v>
      </c>
    </row>
    <row r="4971" spans="1:10" x14ac:dyDescent="0.25">
      <c r="A4971" t="s">
        <v>129</v>
      </c>
      <c r="B4971" t="s">
        <v>266</v>
      </c>
      <c r="C4971" t="str">
        <f t="shared" si="154"/>
        <v>King Street -- Court House</v>
      </c>
      <c r="D4971" s="1">
        <v>2128</v>
      </c>
      <c r="E4971" t="s">
        <v>18</v>
      </c>
      <c r="F4971" t="s">
        <v>12</v>
      </c>
      <c r="G4971">
        <v>2</v>
      </c>
      <c r="H4971" s="1">
        <f t="shared" si="155"/>
        <v>4256</v>
      </c>
      <c r="I4971" t="s">
        <v>93</v>
      </c>
      <c r="J4971" t="s">
        <v>193</v>
      </c>
    </row>
    <row r="4972" spans="1:10" x14ac:dyDescent="0.25">
      <c r="A4972" t="s">
        <v>129</v>
      </c>
      <c r="B4972" t="s">
        <v>267</v>
      </c>
      <c r="C4972" t="str">
        <f t="shared" si="154"/>
        <v>King Street -- Crystal City</v>
      </c>
      <c r="D4972" s="1">
        <v>9443</v>
      </c>
      <c r="E4972" t="s">
        <v>18</v>
      </c>
      <c r="F4972" t="s">
        <v>18</v>
      </c>
      <c r="G4972">
        <v>1</v>
      </c>
      <c r="H4972" s="1">
        <f t="shared" si="155"/>
        <v>9443</v>
      </c>
      <c r="I4972" t="s">
        <v>93</v>
      </c>
      <c r="J4972" t="s">
        <v>193</v>
      </c>
    </row>
    <row r="4973" spans="1:10" x14ac:dyDescent="0.25">
      <c r="A4973" t="s">
        <v>129</v>
      </c>
      <c r="B4973" t="s">
        <v>268</v>
      </c>
      <c r="C4973" t="str">
        <f t="shared" si="154"/>
        <v>King Street -- Deanwood</v>
      </c>
      <c r="D4973" s="1">
        <v>211</v>
      </c>
      <c r="E4973" t="s">
        <v>18</v>
      </c>
      <c r="F4973" t="s">
        <v>25</v>
      </c>
      <c r="G4973">
        <v>2</v>
      </c>
      <c r="H4973" s="1">
        <f t="shared" si="155"/>
        <v>422</v>
      </c>
      <c r="I4973" t="s">
        <v>93</v>
      </c>
      <c r="J4973" t="s">
        <v>193</v>
      </c>
    </row>
    <row r="4974" spans="1:10" x14ac:dyDescent="0.25">
      <c r="A4974" t="s">
        <v>129</v>
      </c>
      <c r="B4974" t="s">
        <v>271</v>
      </c>
      <c r="C4974" t="str">
        <f t="shared" si="154"/>
        <v>King Street -- East Falls Church</v>
      </c>
      <c r="D4974" s="1">
        <v>665</v>
      </c>
      <c r="E4974" t="s">
        <v>18</v>
      </c>
      <c r="F4974" t="s">
        <v>12</v>
      </c>
      <c r="G4974">
        <v>2</v>
      </c>
      <c r="H4974" s="1">
        <f t="shared" si="155"/>
        <v>1330</v>
      </c>
      <c r="I4974" t="s">
        <v>93</v>
      </c>
      <c r="J4974" t="s">
        <v>193</v>
      </c>
    </row>
    <row r="4975" spans="1:10" x14ac:dyDescent="0.25">
      <c r="A4975" t="s">
        <v>129</v>
      </c>
      <c r="B4975" t="s">
        <v>273</v>
      </c>
      <c r="C4975" t="str">
        <f t="shared" si="154"/>
        <v>King Street -- Eisenhower Avenue</v>
      </c>
      <c r="D4975" s="1">
        <v>1565</v>
      </c>
      <c r="E4975" t="s">
        <v>18</v>
      </c>
      <c r="F4975" t="s">
        <v>274</v>
      </c>
      <c r="G4975">
        <v>1</v>
      </c>
      <c r="H4975" s="1">
        <f t="shared" si="155"/>
        <v>1565</v>
      </c>
      <c r="I4975" t="s">
        <v>93</v>
      </c>
      <c r="J4975" t="s">
        <v>193</v>
      </c>
    </row>
    <row r="4976" spans="1:10" x14ac:dyDescent="0.25">
      <c r="A4976" t="s">
        <v>129</v>
      </c>
      <c r="B4976" t="s">
        <v>116</v>
      </c>
      <c r="C4976" t="str">
        <f t="shared" si="154"/>
        <v>King Street -- Fort Totten</v>
      </c>
      <c r="D4976" s="1">
        <v>1033</v>
      </c>
      <c r="E4976" t="s">
        <v>18</v>
      </c>
      <c r="F4976" t="s">
        <v>117</v>
      </c>
      <c r="G4976">
        <v>1</v>
      </c>
      <c r="H4976" s="1">
        <f t="shared" si="155"/>
        <v>1033</v>
      </c>
      <c r="I4976" t="s">
        <v>93</v>
      </c>
      <c r="J4976" t="s">
        <v>193</v>
      </c>
    </row>
    <row r="4977" spans="1:10" x14ac:dyDescent="0.25">
      <c r="A4977" t="s">
        <v>129</v>
      </c>
      <c r="B4977" t="s">
        <v>119</v>
      </c>
      <c r="C4977" t="str">
        <f t="shared" si="154"/>
        <v>King Street -- Friendship Heights</v>
      </c>
      <c r="D4977" s="1">
        <v>901</v>
      </c>
      <c r="E4977" t="s">
        <v>18</v>
      </c>
      <c r="F4977" t="s">
        <v>15</v>
      </c>
      <c r="G4977">
        <v>2</v>
      </c>
      <c r="H4977" s="1">
        <f t="shared" si="155"/>
        <v>1802</v>
      </c>
      <c r="I4977" t="s">
        <v>93</v>
      </c>
      <c r="J4977" t="s">
        <v>193</v>
      </c>
    </row>
    <row r="4978" spans="1:10" x14ac:dyDescent="0.25">
      <c r="A4978" t="s">
        <v>129</v>
      </c>
      <c r="B4978" t="s">
        <v>185</v>
      </c>
      <c r="C4978" t="str">
        <f t="shared" si="154"/>
        <v>King Street -- Minnesota Avenue</v>
      </c>
      <c r="D4978" s="1">
        <v>413</v>
      </c>
      <c r="E4978" t="s">
        <v>18</v>
      </c>
      <c r="F4978" t="s">
        <v>25</v>
      </c>
      <c r="G4978">
        <v>2</v>
      </c>
      <c r="H4978" s="1">
        <f t="shared" si="155"/>
        <v>826</v>
      </c>
      <c r="I4978" t="s">
        <v>93</v>
      </c>
      <c r="J4978" t="s">
        <v>193</v>
      </c>
    </row>
    <row r="4979" spans="1:10" x14ac:dyDescent="0.25">
      <c r="A4979" t="s">
        <v>129</v>
      </c>
      <c r="B4979" t="s">
        <v>156</v>
      </c>
      <c r="C4979" t="str">
        <f t="shared" si="154"/>
        <v>King Street -- Pentagon</v>
      </c>
      <c r="D4979" s="1">
        <v>8079</v>
      </c>
      <c r="E4979" t="s">
        <v>18</v>
      </c>
      <c r="F4979" t="s">
        <v>18</v>
      </c>
      <c r="G4979">
        <v>1</v>
      </c>
      <c r="H4979" s="1">
        <f t="shared" si="155"/>
        <v>8079</v>
      </c>
      <c r="I4979" t="s">
        <v>93</v>
      </c>
      <c r="J4979" t="s">
        <v>193</v>
      </c>
    </row>
    <row r="4980" spans="1:10" x14ac:dyDescent="0.25">
      <c r="A4980" t="s">
        <v>129</v>
      </c>
      <c r="B4980" t="s">
        <v>157</v>
      </c>
      <c r="C4980" t="str">
        <f t="shared" si="154"/>
        <v>King Street -- Pentagon City</v>
      </c>
      <c r="D4980" s="1">
        <v>10406</v>
      </c>
      <c r="E4980" t="s">
        <v>18</v>
      </c>
      <c r="F4980" t="s">
        <v>18</v>
      </c>
      <c r="G4980">
        <v>1</v>
      </c>
      <c r="H4980" s="1">
        <f t="shared" si="155"/>
        <v>10406</v>
      </c>
      <c r="I4980" t="s">
        <v>93</v>
      </c>
      <c r="J4980" t="s">
        <v>193</v>
      </c>
    </row>
    <row r="4981" spans="1:10" x14ac:dyDescent="0.25">
      <c r="A4981" t="s">
        <v>129</v>
      </c>
      <c r="B4981" t="s">
        <v>160</v>
      </c>
      <c r="C4981" t="str">
        <f t="shared" si="154"/>
        <v>King Street -- Reagan Washington National Airport</v>
      </c>
      <c r="D4981" s="1">
        <v>9236</v>
      </c>
      <c r="E4981" t="s">
        <v>18</v>
      </c>
      <c r="F4981" t="s">
        <v>18</v>
      </c>
      <c r="G4981">
        <v>1</v>
      </c>
      <c r="H4981" s="1">
        <f t="shared" si="155"/>
        <v>9236</v>
      </c>
      <c r="I4981" t="s">
        <v>93</v>
      </c>
      <c r="J4981" t="s">
        <v>193</v>
      </c>
    </row>
    <row r="4982" spans="1:10" x14ac:dyDescent="0.25">
      <c r="A4982" t="s">
        <v>129</v>
      </c>
      <c r="B4982" t="s">
        <v>161</v>
      </c>
      <c r="C4982" t="str">
        <f t="shared" si="154"/>
        <v>King Street -- Rhode Island Avenue</v>
      </c>
      <c r="D4982" s="1">
        <v>627</v>
      </c>
      <c r="E4982" t="s">
        <v>18</v>
      </c>
      <c r="F4982" t="s">
        <v>15</v>
      </c>
      <c r="G4982">
        <v>2</v>
      </c>
      <c r="H4982" s="1">
        <f t="shared" si="155"/>
        <v>1254</v>
      </c>
      <c r="I4982" t="s">
        <v>93</v>
      </c>
      <c r="J4982" t="s">
        <v>193</v>
      </c>
    </row>
    <row r="4983" spans="1:10" x14ac:dyDescent="0.25">
      <c r="A4983" t="s">
        <v>129</v>
      </c>
      <c r="B4983" t="s">
        <v>163</v>
      </c>
      <c r="C4983" t="str">
        <f t="shared" si="154"/>
        <v>King Street -- Rosslyn</v>
      </c>
      <c r="D4983" s="1">
        <v>7502</v>
      </c>
      <c r="E4983" t="s">
        <v>18</v>
      </c>
      <c r="F4983" t="s">
        <v>23</v>
      </c>
      <c r="G4983">
        <v>1</v>
      </c>
      <c r="H4983" s="1">
        <f t="shared" si="155"/>
        <v>7502</v>
      </c>
      <c r="I4983" t="s">
        <v>93</v>
      </c>
      <c r="J4983" t="s">
        <v>193</v>
      </c>
    </row>
    <row r="4984" spans="1:10" x14ac:dyDescent="0.25">
      <c r="A4984" t="s">
        <v>129</v>
      </c>
      <c r="B4984" t="s">
        <v>168</v>
      </c>
      <c r="C4984" t="str">
        <f t="shared" si="154"/>
        <v>King Street -- Southern Avenue</v>
      </c>
      <c r="D4984" s="1">
        <v>987</v>
      </c>
      <c r="E4984" t="s">
        <v>18</v>
      </c>
      <c r="F4984" t="s">
        <v>4</v>
      </c>
      <c r="G4984">
        <v>2</v>
      </c>
      <c r="H4984" s="1">
        <f t="shared" si="155"/>
        <v>1974</v>
      </c>
      <c r="I4984" t="s">
        <v>93</v>
      </c>
      <c r="J4984" t="s">
        <v>193</v>
      </c>
    </row>
    <row r="4985" spans="1:10" x14ac:dyDescent="0.25">
      <c r="A4985" t="s">
        <v>129</v>
      </c>
      <c r="B4985" t="s">
        <v>60</v>
      </c>
      <c r="C4985" t="str">
        <f t="shared" si="154"/>
        <v>King Street -- Takoma</v>
      </c>
      <c r="D4985" s="1">
        <v>736</v>
      </c>
      <c r="E4985" t="s">
        <v>18</v>
      </c>
      <c r="F4985" t="s">
        <v>15</v>
      </c>
      <c r="G4985">
        <v>2</v>
      </c>
      <c r="H4985" s="1">
        <f t="shared" si="155"/>
        <v>1472</v>
      </c>
      <c r="I4985" t="s">
        <v>93</v>
      </c>
      <c r="J4985" t="s">
        <v>193</v>
      </c>
    </row>
    <row r="4986" spans="1:10" x14ac:dyDescent="0.25">
      <c r="A4986" t="s">
        <v>129</v>
      </c>
      <c r="B4986" t="s">
        <v>66</v>
      </c>
      <c r="C4986" t="str">
        <f t="shared" si="154"/>
        <v>King Street -- Van Dorn Street</v>
      </c>
      <c r="D4986" s="1">
        <v>4764</v>
      </c>
      <c r="E4986" t="s">
        <v>18</v>
      </c>
      <c r="F4986" t="s">
        <v>10</v>
      </c>
      <c r="G4986">
        <v>1</v>
      </c>
      <c r="H4986" s="1">
        <f t="shared" si="155"/>
        <v>4764</v>
      </c>
      <c r="I4986" t="s">
        <v>93</v>
      </c>
      <c r="J4986" t="s">
        <v>193</v>
      </c>
    </row>
    <row r="4987" spans="1:10" x14ac:dyDescent="0.25">
      <c r="A4987" t="s">
        <v>129</v>
      </c>
      <c r="B4987" t="s">
        <v>201</v>
      </c>
      <c r="C4987" t="str">
        <f t="shared" si="154"/>
        <v>King Street -- Virginia Square-GMU</v>
      </c>
      <c r="D4987" s="1">
        <v>952</v>
      </c>
      <c r="E4987" t="s">
        <v>18</v>
      </c>
      <c r="F4987" t="s">
        <v>12</v>
      </c>
      <c r="G4987">
        <v>2</v>
      </c>
      <c r="H4987" s="1">
        <f t="shared" si="155"/>
        <v>1904</v>
      </c>
      <c r="I4987" t="s">
        <v>93</v>
      </c>
      <c r="J4987" t="s">
        <v>193</v>
      </c>
    </row>
    <row r="4988" spans="1:10" x14ac:dyDescent="0.25">
      <c r="A4988" t="s">
        <v>185</v>
      </c>
      <c r="B4988" t="s">
        <v>3</v>
      </c>
      <c r="C4988" t="str">
        <f t="shared" si="154"/>
        <v>Minnesota Avenue -- Anacostia</v>
      </c>
      <c r="D4988" s="1">
        <v>1562</v>
      </c>
      <c r="E4988" t="s">
        <v>25</v>
      </c>
      <c r="F4988" t="s">
        <v>4</v>
      </c>
      <c r="G4988">
        <v>2</v>
      </c>
      <c r="H4988" s="1">
        <f t="shared" si="155"/>
        <v>3124</v>
      </c>
      <c r="I4988" t="s">
        <v>93</v>
      </c>
      <c r="J4988" t="s">
        <v>69</v>
      </c>
    </row>
    <row r="4989" spans="1:10" x14ac:dyDescent="0.25">
      <c r="A4989" t="s">
        <v>185</v>
      </c>
      <c r="B4989" t="s">
        <v>11</v>
      </c>
      <c r="C4989" t="str">
        <f t="shared" si="154"/>
        <v>Minnesota Avenue -- Ballston</v>
      </c>
      <c r="D4989" s="1">
        <v>928</v>
      </c>
      <c r="E4989" t="s">
        <v>25</v>
      </c>
      <c r="F4989" t="s">
        <v>12</v>
      </c>
      <c r="G4989">
        <v>1</v>
      </c>
      <c r="H4989" s="1">
        <f t="shared" si="155"/>
        <v>928</v>
      </c>
      <c r="I4989" t="s">
        <v>93</v>
      </c>
      <c r="J4989" t="s">
        <v>72</v>
      </c>
    </row>
    <row r="4990" spans="1:10" x14ac:dyDescent="0.25">
      <c r="A4990" t="s">
        <v>185</v>
      </c>
      <c r="B4990" t="s">
        <v>13</v>
      </c>
      <c r="C4990" t="str">
        <f t="shared" si="154"/>
        <v>Minnesota Avenue -- Benning Road</v>
      </c>
      <c r="D4990" s="1">
        <v>224</v>
      </c>
      <c r="E4990" t="s">
        <v>25</v>
      </c>
      <c r="F4990" t="s">
        <v>1</v>
      </c>
      <c r="G4990">
        <v>2</v>
      </c>
      <c r="H4990" s="1">
        <f t="shared" si="155"/>
        <v>448</v>
      </c>
      <c r="I4990" t="s">
        <v>93</v>
      </c>
      <c r="J4990" t="s">
        <v>69</v>
      </c>
    </row>
    <row r="4991" spans="1:10" x14ac:dyDescent="0.25">
      <c r="A4991" t="s">
        <v>185</v>
      </c>
      <c r="B4991" t="s">
        <v>17</v>
      </c>
      <c r="C4991" t="str">
        <f t="shared" si="154"/>
        <v>Minnesota Avenue -- Braddock Road</v>
      </c>
      <c r="D4991" s="1">
        <v>217</v>
      </c>
      <c r="E4991" t="s">
        <v>25</v>
      </c>
      <c r="F4991" t="s">
        <v>18</v>
      </c>
      <c r="G4991">
        <v>2</v>
      </c>
      <c r="H4991" s="1">
        <f t="shared" si="155"/>
        <v>434</v>
      </c>
      <c r="I4991" t="s">
        <v>93</v>
      </c>
      <c r="J4991" t="s">
        <v>72</v>
      </c>
    </row>
    <row r="4992" spans="1:10" x14ac:dyDescent="0.25">
      <c r="A4992" t="s">
        <v>185</v>
      </c>
      <c r="B4992" t="s">
        <v>20</v>
      </c>
      <c r="C4992" t="str">
        <f t="shared" si="154"/>
        <v>Minnesota Avenue -- Brookland</v>
      </c>
      <c r="D4992" s="1">
        <v>1164</v>
      </c>
      <c r="E4992" t="s">
        <v>25</v>
      </c>
      <c r="F4992" t="s">
        <v>15</v>
      </c>
      <c r="G4992">
        <v>2</v>
      </c>
      <c r="H4992" s="1">
        <f t="shared" si="155"/>
        <v>2328</v>
      </c>
      <c r="I4992" t="s">
        <v>93</v>
      </c>
      <c r="J4992" t="s">
        <v>69</v>
      </c>
    </row>
    <row r="4993" spans="1:10" x14ac:dyDescent="0.25">
      <c r="A4993" t="s">
        <v>185</v>
      </c>
      <c r="B4993" t="s">
        <v>21</v>
      </c>
      <c r="C4993" t="str">
        <f t="shared" si="154"/>
        <v>Minnesota Avenue -- Capitol Heights</v>
      </c>
      <c r="D4993" s="1">
        <v>198</v>
      </c>
      <c r="E4993" t="s">
        <v>25</v>
      </c>
      <c r="F4993" t="s">
        <v>1</v>
      </c>
      <c r="G4993">
        <v>2</v>
      </c>
      <c r="H4993" s="1">
        <f t="shared" si="155"/>
        <v>396</v>
      </c>
      <c r="I4993" t="s">
        <v>93</v>
      </c>
      <c r="J4993" t="s">
        <v>69</v>
      </c>
    </row>
    <row r="4994" spans="1:10" x14ac:dyDescent="0.25">
      <c r="A4994" t="s">
        <v>185</v>
      </c>
      <c r="B4994" t="s">
        <v>26</v>
      </c>
      <c r="C4994" t="str">
        <f t="shared" ref="C4994:C5057" si="156">(A4994&amp;" -- "&amp;B4994)</f>
        <v>Minnesota Avenue -- Clarendon</v>
      </c>
      <c r="D4994" s="1">
        <v>166</v>
      </c>
      <c r="E4994" t="s">
        <v>25</v>
      </c>
      <c r="F4994" t="s">
        <v>12</v>
      </c>
      <c r="G4994">
        <v>1</v>
      </c>
      <c r="H4994" s="1">
        <f t="shared" ref="H4994:H5057" si="157">D4994*G4994</f>
        <v>166</v>
      </c>
      <c r="I4994" t="s">
        <v>93</v>
      </c>
      <c r="J4994" t="s">
        <v>193</v>
      </c>
    </row>
    <row r="4995" spans="1:10" x14ac:dyDescent="0.25">
      <c r="A4995" t="s">
        <v>185</v>
      </c>
      <c r="B4995" t="s">
        <v>265</v>
      </c>
      <c r="C4995" t="str">
        <f t="shared" si="156"/>
        <v>Minnesota Avenue -- Congress Heights</v>
      </c>
      <c r="D4995" s="1">
        <v>619</v>
      </c>
      <c r="E4995" t="s">
        <v>25</v>
      </c>
      <c r="F4995" t="s">
        <v>4</v>
      </c>
      <c r="G4995">
        <v>2</v>
      </c>
      <c r="H4995" s="1">
        <f t="shared" si="157"/>
        <v>1238</v>
      </c>
      <c r="I4995" t="s">
        <v>93</v>
      </c>
      <c r="J4995" t="s">
        <v>69</v>
      </c>
    </row>
    <row r="4996" spans="1:10" x14ac:dyDescent="0.25">
      <c r="A4996" t="s">
        <v>185</v>
      </c>
      <c r="B4996" t="s">
        <v>266</v>
      </c>
      <c r="C4996" t="str">
        <f t="shared" si="156"/>
        <v>Minnesota Avenue -- Court House</v>
      </c>
      <c r="D4996" s="1">
        <v>239</v>
      </c>
      <c r="E4996" t="s">
        <v>25</v>
      </c>
      <c r="F4996" t="s">
        <v>12</v>
      </c>
      <c r="G4996">
        <v>1</v>
      </c>
      <c r="H4996" s="1">
        <f t="shared" si="157"/>
        <v>239</v>
      </c>
      <c r="I4996" t="s">
        <v>93</v>
      </c>
      <c r="J4996" t="s">
        <v>72</v>
      </c>
    </row>
    <row r="4997" spans="1:10" x14ac:dyDescent="0.25">
      <c r="A4997" t="s">
        <v>185</v>
      </c>
      <c r="B4997" t="s">
        <v>267</v>
      </c>
      <c r="C4997" t="str">
        <f t="shared" si="156"/>
        <v>Minnesota Avenue -- Crystal City</v>
      </c>
      <c r="D4997" s="1">
        <v>596</v>
      </c>
      <c r="E4997" t="s">
        <v>25</v>
      </c>
      <c r="F4997" t="s">
        <v>18</v>
      </c>
      <c r="G4997">
        <v>2</v>
      </c>
      <c r="H4997" s="1">
        <f t="shared" si="157"/>
        <v>1192</v>
      </c>
      <c r="I4997" t="s">
        <v>93</v>
      </c>
      <c r="J4997" t="s">
        <v>72</v>
      </c>
    </row>
    <row r="4998" spans="1:10" x14ac:dyDescent="0.25">
      <c r="A4998" t="s">
        <v>185</v>
      </c>
      <c r="B4998" t="s">
        <v>268</v>
      </c>
      <c r="C4998" t="str">
        <f t="shared" si="156"/>
        <v>Minnesota Avenue -- Deanwood</v>
      </c>
      <c r="D4998" s="1">
        <v>1565</v>
      </c>
      <c r="E4998" t="s">
        <v>25</v>
      </c>
      <c r="F4998" t="s">
        <v>25</v>
      </c>
      <c r="G4998">
        <v>1</v>
      </c>
      <c r="H4998" s="1">
        <f t="shared" si="157"/>
        <v>1565</v>
      </c>
      <c r="I4998" t="s">
        <v>93</v>
      </c>
      <c r="J4998" t="s">
        <v>69</v>
      </c>
    </row>
    <row r="4999" spans="1:10" x14ac:dyDescent="0.25">
      <c r="A4999" t="s">
        <v>185</v>
      </c>
      <c r="B4999" t="s">
        <v>271</v>
      </c>
      <c r="C4999" t="str">
        <f t="shared" si="156"/>
        <v>Minnesota Avenue -- East Falls Church</v>
      </c>
      <c r="D4999" s="1">
        <v>160</v>
      </c>
      <c r="E4999" t="s">
        <v>25</v>
      </c>
      <c r="F4999" t="s">
        <v>12</v>
      </c>
      <c r="G4999">
        <v>1</v>
      </c>
      <c r="H4999" s="1">
        <f t="shared" si="157"/>
        <v>160</v>
      </c>
      <c r="I4999" t="s">
        <v>93</v>
      </c>
      <c r="J4999" t="s">
        <v>193</v>
      </c>
    </row>
    <row r="5000" spans="1:10" x14ac:dyDescent="0.25">
      <c r="A5000" t="s">
        <v>185</v>
      </c>
      <c r="B5000" t="s">
        <v>273</v>
      </c>
      <c r="C5000" t="str">
        <f t="shared" si="156"/>
        <v>Minnesota Avenue -- Eisenhower Avenue</v>
      </c>
      <c r="D5000" s="1">
        <v>95</v>
      </c>
      <c r="E5000" t="s">
        <v>25</v>
      </c>
      <c r="F5000" t="s">
        <v>274</v>
      </c>
      <c r="G5000">
        <v>1</v>
      </c>
      <c r="H5000" s="1">
        <f t="shared" si="157"/>
        <v>95</v>
      </c>
      <c r="I5000" t="s">
        <v>93</v>
      </c>
      <c r="J5000" t="s">
        <v>72</v>
      </c>
    </row>
    <row r="5001" spans="1:10" x14ac:dyDescent="0.25">
      <c r="A5001" t="s">
        <v>185</v>
      </c>
      <c r="B5001" t="s">
        <v>116</v>
      </c>
      <c r="C5001" t="str">
        <f t="shared" si="156"/>
        <v>Minnesota Avenue -- Fort Totten</v>
      </c>
      <c r="D5001" s="1">
        <v>1454</v>
      </c>
      <c r="E5001" t="s">
        <v>25</v>
      </c>
      <c r="F5001" t="s">
        <v>117</v>
      </c>
      <c r="G5001">
        <v>2</v>
      </c>
      <c r="H5001" s="1">
        <f t="shared" si="157"/>
        <v>2908</v>
      </c>
      <c r="I5001" t="s">
        <v>93</v>
      </c>
      <c r="J5001" t="s">
        <v>195</v>
      </c>
    </row>
    <row r="5002" spans="1:10" x14ac:dyDescent="0.25">
      <c r="A5002" t="s">
        <v>185</v>
      </c>
      <c r="B5002" t="s">
        <v>119</v>
      </c>
      <c r="C5002" t="str">
        <f t="shared" si="156"/>
        <v>Minnesota Avenue -- Friendship Heights</v>
      </c>
      <c r="D5002" s="1">
        <v>705</v>
      </c>
      <c r="E5002" t="s">
        <v>25</v>
      </c>
      <c r="F5002" t="s">
        <v>15</v>
      </c>
      <c r="G5002">
        <v>2</v>
      </c>
      <c r="H5002" s="1">
        <f t="shared" si="157"/>
        <v>1410</v>
      </c>
      <c r="I5002" t="s">
        <v>93</v>
      </c>
      <c r="J5002" t="s">
        <v>69</v>
      </c>
    </row>
    <row r="5003" spans="1:10" x14ac:dyDescent="0.25">
      <c r="A5003" t="s">
        <v>185</v>
      </c>
      <c r="B5003" t="s">
        <v>129</v>
      </c>
      <c r="C5003" t="str">
        <f t="shared" si="156"/>
        <v>Minnesota Avenue -- King Street</v>
      </c>
      <c r="D5003" s="1">
        <v>363</v>
      </c>
      <c r="E5003" t="s">
        <v>25</v>
      </c>
      <c r="F5003" t="s">
        <v>18</v>
      </c>
      <c r="G5003">
        <v>2</v>
      </c>
      <c r="H5003" s="1">
        <f t="shared" si="157"/>
        <v>726</v>
      </c>
      <c r="I5003" t="s">
        <v>93</v>
      </c>
      <c r="J5003" t="s">
        <v>72</v>
      </c>
    </row>
    <row r="5004" spans="1:10" x14ac:dyDescent="0.25">
      <c r="A5004" t="s">
        <v>185</v>
      </c>
      <c r="B5004" t="s">
        <v>156</v>
      </c>
      <c r="C5004" t="str">
        <f t="shared" si="156"/>
        <v>Minnesota Avenue -- Pentagon</v>
      </c>
      <c r="D5004" s="1">
        <v>664</v>
      </c>
      <c r="E5004" t="s">
        <v>25</v>
      </c>
      <c r="F5004" t="s">
        <v>18</v>
      </c>
      <c r="G5004">
        <v>2</v>
      </c>
      <c r="H5004" s="1">
        <f t="shared" si="157"/>
        <v>1328</v>
      </c>
      <c r="I5004" t="s">
        <v>93</v>
      </c>
      <c r="J5004" t="s">
        <v>72</v>
      </c>
    </row>
    <row r="5005" spans="1:10" x14ac:dyDescent="0.25">
      <c r="A5005" t="s">
        <v>185</v>
      </c>
      <c r="B5005" t="s">
        <v>157</v>
      </c>
      <c r="C5005" t="str">
        <f t="shared" si="156"/>
        <v>Minnesota Avenue -- Pentagon City</v>
      </c>
      <c r="D5005" s="1">
        <v>940</v>
      </c>
      <c r="E5005" t="s">
        <v>25</v>
      </c>
      <c r="F5005" t="s">
        <v>18</v>
      </c>
      <c r="G5005">
        <v>2</v>
      </c>
      <c r="H5005" s="1">
        <f t="shared" si="157"/>
        <v>1880</v>
      </c>
      <c r="I5005" t="s">
        <v>93</v>
      </c>
      <c r="J5005" t="s">
        <v>72</v>
      </c>
    </row>
    <row r="5006" spans="1:10" x14ac:dyDescent="0.25">
      <c r="A5006" t="s">
        <v>185</v>
      </c>
      <c r="B5006" t="s">
        <v>160</v>
      </c>
      <c r="C5006" t="str">
        <f t="shared" si="156"/>
        <v>Minnesota Avenue -- Reagan Washington National Airport</v>
      </c>
      <c r="D5006" s="1">
        <v>353</v>
      </c>
      <c r="E5006" t="s">
        <v>25</v>
      </c>
      <c r="F5006" t="s">
        <v>18</v>
      </c>
      <c r="G5006">
        <v>2</v>
      </c>
      <c r="H5006" s="1">
        <f t="shared" si="157"/>
        <v>706</v>
      </c>
      <c r="I5006" t="s">
        <v>93</v>
      </c>
      <c r="J5006" t="s">
        <v>193</v>
      </c>
    </row>
    <row r="5007" spans="1:10" x14ac:dyDescent="0.25">
      <c r="A5007" t="s">
        <v>185</v>
      </c>
      <c r="B5007" t="s">
        <v>161</v>
      </c>
      <c r="C5007" t="str">
        <f t="shared" si="156"/>
        <v>Minnesota Avenue -- Rhode Island Avenue</v>
      </c>
      <c r="D5007" s="1">
        <v>1473</v>
      </c>
      <c r="E5007" t="s">
        <v>25</v>
      </c>
      <c r="F5007" t="s">
        <v>15</v>
      </c>
      <c r="G5007">
        <v>2</v>
      </c>
      <c r="H5007" s="1">
        <f t="shared" si="157"/>
        <v>2946</v>
      </c>
      <c r="I5007" t="s">
        <v>93</v>
      </c>
      <c r="J5007" t="s">
        <v>69</v>
      </c>
    </row>
    <row r="5008" spans="1:10" x14ac:dyDescent="0.25">
      <c r="A5008" t="s">
        <v>185</v>
      </c>
      <c r="B5008" t="s">
        <v>163</v>
      </c>
      <c r="C5008" t="str">
        <f t="shared" si="156"/>
        <v>Minnesota Avenue -- Rosslyn</v>
      </c>
      <c r="D5008" s="1">
        <v>794</v>
      </c>
      <c r="E5008" t="s">
        <v>25</v>
      </c>
      <c r="F5008" t="s">
        <v>23</v>
      </c>
      <c r="G5008">
        <v>1</v>
      </c>
      <c r="H5008" s="1">
        <f t="shared" si="157"/>
        <v>794</v>
      </c>
      <c r="I5008" t="s">
        <v>93</v>
      </c>
      <c r="J5008" t="s">
        <v>76</v>
      </c>
    </row>
    <row r="5009" spans="1:10" x14ac:dyDescent="0.25">
      <c r="A5009" t="s">
        <v>185</v>
      </c>
      <c r="B5009" t="s">
        <v>168</v>
      </c>
      <c r="C5009" t="str">
        <f t="shared" si="156"/>
        <v>Minnesota Avenue -- Southern Avenue</v>
      </c>
      <c r="D5009" s="1">
        <v>957</v>
      </c>
      <c r="E5009" t="s">
        <v>25</v>
      </c>
      <c r="F5009" t="s">
        <v>4</v>
      </c>
      <c r="G5009">
        <v>2</v>
      </c>
      <c r="H5009" s="1">
        <f t="shared" si="157"/>
        <v>1914</v>
      </c>
      <c r="I5009" t="s">
        <v>93</v>
      </c>
      <c r="J5009" t="s">
        <v>195</v>
      </c>
    </row>
    <row r="5010" spans="1:10" x14ac:dyDescent="0.25">
      <c r="A5010" t="s">
        <v>185</v>
      </c>
      <c r="B5010" t="s">
        <v>60</v>
      </c>
      <c r="C5010" t="str">
        <f t="shared" si="156"/>
        <v>Minnesota Avenue -- Takoma</v>
      </c>
      <c r="D5010" s="1">
        <v>488</v>
      </c>
      <c r="E5010" t="s">
        <v>25</v>
      </c>
      <c r="F5010" t="s">
        <v>15</v>
      </c>
      <c r="G5010">
        <v>2</v>
      </c>
      <c r="H5010" s="1">
        <f t="shared" si="157"/>
        <v>976</v>
      </c>
      <c r="I5010" t="s">
        <v>93</v>
      </c>
      <c r="J5010" t="s">
        <v>195</v>
      </c>
    </row>
    <row r="5011" spans="1:10" x14ac:dyDescent="0.25">
      <c r="A5011" t="s">
        <v>185</v>
      </c>
      <c r="B5011" t="s">
        <v>66</v>
      </c>
      <c r="C5011" t="str">
        <f t="shared" si="156"/>
        <v>Minnesota Avenue -- Van Dorn Street</v>
      </c>
      <c r="D5011" s="1">
        <v>125</v>
      </c>
      <c r="E5011" t="s">
        <v>25</v>
      </c>
      <c r="F5011" t="s">
        <v>10</v>
      </c>
      <c r="G5011">
        <v>2</v>
      </c>
      <c r="H5011" s="1">
        <f t="shared" si="157"/>
        <v>250</v>
      </c>
      <c r="I5011" t="s">
        <v>93</v>
      </c>
      <c r="J5011" t="s">
        <v>193</v>
      </c>
    </row>
    <row r="5012" spans="1:10" x14ac:dyDescent="0.25">
      <c r="A5012" t="s">
        <v>185</v>
      </c>
      <c r="B5012" t="s">
        <v>201</v>
      </c>
      <c r="C5012" t="str">
        <f t="shared" si="156"/>
        <v>Minnesota Avenue -- Virginia Square-GMU</v>
      </c>
      <c r="D5012" s="1">
        <v>168</v>
      </c>
      <c r="E5012" t="s">
        <v>25</v>
      </c>
      <c r="F5012" t="s">
        <v>12</v>
      </c>
      <c r="G5012">
        <v>1</v>
      </c>
      <c r="H5012" s="1">
        <f t="shared" si="157"/>
        <v>168</v>
      </c>
      <c r="I5012" t="s">
        <v>93</v>
      </c>
      <c r="J5012" t="s">
        <v>193</v>
      </c>
    </row>
    <row r="5013" spans="1:10" x14ac:dyDescent="0.25">
      <c r="A5013" t="s">
        <v>156</v>
      </c>
      <c r="B5013" t="s">
        <v>3</v>
      </c>
      <c r="C5013" t="str">
        <f t="shared" si="156"/>
        <v>Pentagon -- Anacostia</v>
      </c>
      <c r="D5013" s="1">
        <v>3428</v>
      </c>
      <c r="E5013" t="s">
        <v>18</v>
      </c>
      <c r="F5013" t="s">
        <v>4</v>
      </c>
      <c r="G5013">
        <v>2</v>
      </c>
      <c r="H5013" s="1">
        <f t="shared" si="157"/>
        <v>6856</v>
      </c>
      <c r="I5013" t="s">
        <v>93</v>
      </c>
      <c r="J5013" t="s">
        <v>193</v>
      </c>
    </row>
    <row r="5014" spans="1:10" x14ac:dyDescent="0.25">
      <c r="A5014" t="s">
        <v>156</v>
      </c>
      <c r="B5014" t="s">
        <v>9</v>
      </c>
      <c r="C5014" t="str">
        <f t="shared" si="156"/>
        <v>Pentagon -- Arlington Cemetery</v>
      </c>
      <c r="D5014" s="1">
        <v>3974</v>
      </c>
      <c r="E5014" t="s">
        <v>18</v>
      </c>
      <c r="F5014" t="s">
        <v>10</v>
      </c>
      <c r="G5014">
        <v>1</v>
      </c>
      <c r="H5014" s="1">
        <f t="shared" si="157"/>
        <v>3974</v>
      </c>
      <c r="I5014" t="s">
        <v>93</v>
      </c>
      <c r="J5014" t="s">
        <v>193</v>
      </c>
    </row>
    <row r="5015" spans="1:10" x14ac:dyDescent="0.25">
      <c r="A5015" t="s">
        <v>156</v>
      </c>
      <c r="B5015" t="s">
        <v>11</v>
      </c>
      <c r="C5015" t="str">
        <f t="shared" si="156"/>
        <v>Pentagon -- Ballston</v>
      </c>
      <c r="D5015" s="1">
        <v>2965</v>
      </c>
      <c r="E5015" t="s">
        <v>18</v>
      </c>
      <c r="F5015" t="s">
        <v>12</v>
      </c>
      <c r="G5015">
        <v>2</v>
      </c>
      <c r="H5015" s="1">
        <f t="shared" si="157"/>
        <v>5930</v>
      </c>
      <c r="I5015" t="s">
        <v>93</v>
      </c>
      <c r="J5015" t="s">
        <v>193</v>
      </c>
    </row>
    <row r="5016" spans="1:10" x14ac:dyDescent="0.25">
      <c r="A5016" t="s">
        <v>156</v>
      </c>
      <c r="B5016" t="s">
        <v>13</v>
      </c>
      <c r="C5016" t="str">
        <f t="shared" si="156"/>
        <v>Pentagon -- Benning Road</v>
      </c>
      <c r="D5016" s="1">
        <v>889</v>
      </c>
      <c r="E5016" t="s">
        <v>18</v>
      </c>
      <c r="F5016" t="s">
        <v>1</v>
      </c>
      <c r="G5016">
        <v>1</v>
      </c>
      <c r="H5016" s="1">
        <f t="shared" si="157"/>
        <v>889</v>
      </c>
      <c r="I5016" t="s">
        <v>93</v>
      </c>
      <c r="J5016" t="s">
        <v>193</v>
      </c>
    </row>
    <row r="5017" spans="1:10" x14ac:dyDescent="0.25">
      <c r="A5017" t="s">
        <v>156</v>
      </c>
      <c r="B5017" t="s">
        <v>17</v>
      </c>
      <c r="C5017" t="str">
        <f t="shared" si="156"/>
        <v>Pentagon -- Braddock Road</v>
      </c>
      <c r="D5017" s="1">
        <v>4713</v>
      </c>
      <c r="E5017" t="s">
        <v>18</v>
      </c>
      <c r="F5017" t="s">
        <v>18</v>
      </c>
      <c r="G5017">
        <v>1</v>
      </c>
      <c r="H5017" s="1">
        <f t="shared" si="157"/>
        <v>4713</v>
      </c>
      <c r="I5017" t="s">
        <v>93</v>
      </c>
      <c r="J5017" t="s">
        <v>193</v>
      </c>
    </row>
    <row r="5018" spans="1:10" x14ac:dyDescent="0.25">
      <c r="A5018" t="s">
        <v>156</v>
      </c>
      <c r="B5018" t="s">
        <v>20</v>
      </c>
      <c r="C5018" t="str">
        <f t="shared" si="156"/>
        <v>Pentagon -- Brookland</v>
      </c>
      <c r="D5018" s="1">
        <v>1483</v>
      </c>
      <c r="E5018" t="s">
        <v>18</v>
      </c>
      <c r="F5018" t="s">
        <v>15</v>
      </c>
      <c r="G5018">
        <v>2</v>
      </c>
      <c r="H5018" s="1">
        <f t="shared" si="157"/>
        <v>2966</v>
      </c>
      <c r="I5018" t="s">
        <v>93</v>
      </c>
      <c r="J5018" t="s">
        <v>193</v>
      </c>
    </row>
    <row r="5019" spans="1:10" x14ac:dyDescent="0.25">
      <c r="A5019" t="s">
        <v>156</v>
      </c>
      <c r="B5019" t="s">
        <v>21</v>
      </c>
      <c r="C5019" t="str">
        <f t="shared" si="156"/>
        <v>Pentagon -- Capitol Heights</v>
      </c>
      <c r="D5019" s="1">
        <v>518</v>
      </c>
      <c r="E5019" t="s">
        <v>18</v>
      </c>
      <c r="F5019" t="s">
        <v>1</v>
      </c>
      <c r="G5019">
        <v>1</v>
      </c>
      <c r="H5019" s="1">
        <f t="shared" si="157"/>
        <v>518</v>
      </c>
      <c r="I5019" t="s">
        <v>93</v>
      </c>
      <c r="J5019" t="s">
        <v>193</v>
      </c>
    </row>
    <row r="5020" spans="1:10" x14ac:dyDescent="0.25">
      <c r="A5020" t="s">
        <v>156</v>
      </c>
      <c r="B5020" t="s">
        <v>26</v>
      </c>
      <c r="C5020" t="str">
        <f t="shared" si="156"/>
        <v>Pentagon -- Clarendon</v>
      </c>
      <c r="D5020" s="1">
        <v>2122</v>
      </c>
      <c r="E5020" t="s">
        <v>18</v>
      </c>
      <c r="F5020" t="s">
        <v>12</v>
      </c>
      <c r="G5020">
        <v>2</v>
      </c>
      <c r="H5020" s="1">
        <f t="shared" si="157"/>
        <v>4244</v>
      </c>
      <c r="I5020" t="s">
        <v>93</v>
      </c>
      <c r="J5020" t="s">
        <v>193</v>
      </c>
    </row>
    <row r="5021" spans="1:10" x14ac:dyDescent="0.25">
      <c r="A5021" t="s">
        <v>156</v>
      </c>
      <c r="B5021" t="s">
        <v>265</v>
      </c>
      <c r="C5021" t="str">
        <f t="shared" si="156"/>
        <v>Pentagon -- Congress Heights</v>
      </c>
      <c r="D5021" s="1">
        <v>842</v>
      </c>
      <c r="E5021" t="s">
        <v>18</v>
      </c>
      <c r="F5021" t="s">
        <v>4</v>
      </c>
      <c r="G5021">
        <v>2</v>
      </c>
      <c r="H5021" s="1">
        <f t="shared" si="157"/>
        <v>1684</v>
      </c>
      <c r="I5021" t="s">
        <v>93</v>
      </c>
      <c r="J5021" t="s">
        <v>193</v>
      </c>
    </row>
    <row r="5022" spans="1:10" x14ac:dyDescent="0.25">
      <c r="A5022" t="s">
        <v>156</v>
      </c>
      <c r="B5022" t="s">
        <v>266</v>
      </c>
      <c r="C5022" t="str">
        <f t="shared" si="156"/>
        <v>Pentagon -- Court House</v>
      </c>
      <c r="D5022" s="1">
        <v>2595</v>
      </c>
      <c r="E5022" t="s">
        <v>18</v>
      </c>
      <c r="F5022" t="s">
        <v>12</v>
      </c>
      <c r="G5022">
        <v>2</v>
      </c>
      <c r="H5022" s="1">
        <f t="shared" si="157"/>
        <v>5190</v>
      </c>
      <c r="I5022" t="s">
        <v>93</v>
      </c>
      <c r="J5022" t="s">
        <v>193</v>
      </c>
    </row>
    <row r="5023" spans="1:10" x14ac:dyDescent="0.25">
      <c r="A5023" t="s">
        <v>156</v>
      </c>
      <c r="B5023" t="s">
        <v>267</v>
      </c>
      <c r="C5023" t="str">
        <f t="shared" si="156"/>
        <v>Pentagon -- Crystal City</v>
      </c>
      <c r="D5023" s="1">
        <v>21583</v>
      </c>
      <c r="E5023" t="s">
        <v>18</v>
      </c>
      <c r="F5023" t="s">
        <v>18</v>
      </c>
      <c r="G5023">
        <v>1</v>
      </c>
      <c r="H5023" s="1">
        <f t="shared" si="157"/>
        <v>21583</v>
      </c>
      <c r="I5023" t="s">
        <v>93</v>
      </c>
      <c r="J5023" t="s">
        <v>193</v>
      </c>
    </row>
    <row r="5024" spans="1:10" x14ac:dyDescent="0.25">
      <c r="A5024" t="s">
        <v>156</v>
      </c>
      <c r="B5024" t="s">
        <v>268</v>
      </c>
      <c r="C5024" t="str">
        <f t="shared" si="156"/>
        <v>Pentagon -- Deanwood</v>
      </c>
      <c r="D5024" s="1">
        <v>464</v>
      </c>
      <c r="E5024" t="s">
        <v>18</v>
      </c>
      <c r="F5024" t="s">
        <v>25</v>
      </c>
      <c r="G5024">
        <v>2</v>
      </c>
      <c r="H5024" s="1">
        <f t="shared" si="157"/>
        <v>928</v>
      </c>
      <c r="I5024" t="s">
        <v>93</v>
      </c>
      <c r="J5024" t="s">
        <v>193</v>
      </c>
    </row>
    <row r="5025" spans="1:10" x14ac:dyDescent="0.25">
      <c r="A5025" t="s">
        <v>156</v>
      </c>
      <c r="B5025" t="s">
        <v>271</v>
      </c>
      <c r="C5025" t="str">
        <f t="shared" si="156"/>
        <v>Pentagon -- East Falls Church</v>
      </c>
      <c r="D5025" s="1">
        <v>1365</v>
      </c>
      <c r="E5025" t="s">
        <v>18</v>
      </c>
      <c r="F5025" t="s">
        <v>12</v>
      </c>
      <c r="G5025">
        <v>2</v>
      </c>
      <c r="H5025" s="1">
        <f t="shared" si="157"/>
        <v>2730</v>
      </c>
      <c r="I5025" t="s">
        <v>93</v>
      </c>
      <c r="J5025" t="s">
        <v>193</v>
      </c>
    </row>
    <row r="5026" spans="1:10" x14ac:dyDescent="0.25">
      <c r="A5026" t="s">
        <v>156</v>
      </c>
      <c r="B5026" t="s">
        <v>273</v>
      </c>
      <c r="C5026" t="str">
        <f t="shared" si="156"/>
        <v>Pentagon -- Eisenhower Avenue</v>
      </c>
      <c r="D5026" s="1">
        <v>4214</v>
      </c>
      <c r="E5026" t="s">
        <v>18</v>
      </c>
      <c r="F5026" t="s">
        <v>274</v>
      </c>
      <c r="G5026">
        <v>1</v>
      </c>
      <c r="H5026" s="1">
        <f t="shared" si="157"/>
        <v>4214</v>
      </c>
      <c r="I5026" t="s">
        <v>93</v>
      </c>
      <c r="J5026" t="s">
        <v>193</v>
      </c>
    </row>
    <row r="5027" spans="1:10" x14ac:dyDescent="0.25">
      <c r="A5027" t="s">
        <v>156</v>
      </c>
      <c r="B5027" t="s">
        <v>116</v>
      </c>
      <c r="C5027" t="str">
        <f t="shared" si="156"/>
        <v>Pentagon -- Fort Totten</v>
      </c>
      <c r="D5027" s="1">
        <v>1876</v>
      </c>
      <c r="E5027" t="s">
        <v>18</v>
      </c>
      <c r="F5027" t="s">
        <v>117</v>
      </c>
      <c r="G5027">
        <v>1</v>
      </c>
      <c r="H5027" s="1">
        <f t="shared" si="157"/>
        <v>1876</v>
      </c>
      <c r="I5027" t="s">
        <v>93</v>
      </c>
      <c r="J5027" t="s">
        <v>193</v>
      </c>
    </row>
    <row r="5028" spans="1:10" x14ac:dyDescent="0.25">
      <c r="A5028" t="s">
        <v>156</v>
      </c>
      <c r="B5028" t="s">
        <v>119</v>
      </c>
      <c r="C5028" t="str">
        <f t="shared" si="156"/>
        <v>Pentagon -- Friendship Heights</v>
      </c>
      <c r="D5028" s="1">
        <v>1333</v>
      </c>
      <c r="E5028" t="s">
        <v>18</v>
      </c>
      <c r="F5028" t="s">
        <v>15</v>
      </c>
      <c r="G5028">
        <v>2</v>
      </c>
      <c r="H5028" s="1">
        <f t="shared" si="157"/>
        <v>2666</v>
      </c>
      <c r="I5028" t="s">
        <v>93</v>
      </c>
      <c r="J5028" t="s">
        <v>193</v>
      </c>
    </row>
    <row r="5029" spans="1:10" x14ac:dyDescent="0.25">
      <c r="A5029" t="s">
        <v>156</v>
      </c>
      <c r="B5029" t="s">
        <v>129</v>
      </c>
      <c r="C5029" t="str">
        <f t="shared" si="156"/>
        <v>Pentagon -- King Street</v>
      </c>
      <c r="D5029" s="1">
        <v>7674</v>
      </c>
      <c r="E5029" t="s">
        <v>18</v>
      </c>
      <c r="F5029" t="s">
        <v>18</v>
      </c>
      <c r="G5029">
        <v>1</v>
      </c>
      <c r="H5029" s="1">
        <f t="shared" si="157"/>
        <v>7674</v>
      </c>
      <c r="I5029" t="s">
        <v>93</v>
      </c>
      <c r="J5029" t="s">
        <v>193</v>
      </c>
    </row>
    <row r="5030" spans="1:10" x14ac:dyDescent="0.25">
      <c r="A5030" t="s">
        <v>156</v>
      </c>
      <c r="B5030" t="s">
        <v>185</v>
      </c>
      <c r="C5030" t="str">
        <f t="shared" si="156"/>
        <v>Pentagon -- Minnesota Avenue</v>
      </c>
      <c r="D5030" s="1">
        <v>730</v>
      </c>
      <c r="E5030" t="s">
        <v>18</v>
      </c>
      <c r="F5030" t="s">
        <v>25</v>
      </c>
      <c r="G5030">
        <v>2</v>
      </c>
      <c r="H5030" s="1">
        <f t="shared" si="157"/>
        <v>1460</v>
      </c>
      <c r="I5030" t="s">
        <v>93</v>
      </c>
      <c r="J5030" t="s">
        <v>193</v>
      </c>
    </row>
    <row r="5031" spans="1:10" x14ac:dyDescent="0.25">
      <c r="A5031" t="s">
        <v>156</v>
      </c>
      <c r="B5031" t="s">
        <v>160</v>
      </c>
      <c r="C5031" t="str">
        <f t="shared" si="156"/>
        <v>Pentagon -- Reagan Washington National Airport</v>
      </c>
      <c r="D5031" s="1">
        <v>4036</v>
      </c>
      <c r="E5031" t="s">
        <v>18</v>
      </c>
      <c r="F5031" t="s">
        <v>18</v>
      </c>
      <c r="G5031">
        <v>1</v>
      </c>
      <c r="H5031" s="1">
        <f t="shared" si="157"/>
        <v>4036</v>
      </c>
      <c r="I5031" t="s">
        <v>93</v>
      </c>
      <c r="J5031" t="s">
        <v>193</v>
      </c>
    </row>
    <row r="5032" spans="1:10" x14ac:dyDescent="0.25">
      <c r="A5032" t="s">
        <v>156</v>
      </c>
      <c r="B5032" t="s">
        <v>161</v>
      </c>
      <c r="C5032" t="str">
        <f t="shared" si="156"/>
        <v>Pentagon -- Rhode Island Avenue</v>
      </c>
      <c r="D5032" s="1">
        <v>1300</v>
      </c>
      <c r="E5032" t="s">
        <v>18</v>
      </c>
      <c r="F5032" t="s">
        <v>15</v>
      </c>
      <c r="G5032">
        <v>2</v>
      </c>
      <c r="H5032" s="1">
        <f t="shared" si="157"/>
        <v>2600</v>
      </c>
      <c r="I5032" t="s">
        <v>93</v>
      </c>
      <c r="J5032" t="s">
        <v>193</v>
      </c>
    </row>
    <row r="5033" spans="1:10" x14ac:dyDescent="0.25">
      <c r="A5033" t="s">
        <v>156</v>
      </c>
      <c r="B5033" t="s">
        <v>163</v>
      </c>
      <c r="C5033" t="str">
        <f t="shared" si="156"/>
        <v>Pentagon -- Rosslyn</v>
      </c>
      <c r="D5033" s="1">
        <v>12836</v>
      </c>
      <c r="E5033" t="s">
        <v>18</v>
      </c>
      <c r="F5033" t="s">
        <v>23</v>
      </c>
      <c r="G5033">
        <v>1</v>
      </c>
      <c r="H5033" s="1">
        <f t="shared" si="157"/>
        <v>12836</v>
      </c>
      <c r="I5033" t="s">
        <v>93</v>
      </c>
      <c r="J5033" t="s">
        <v>193</v>
      </c>
    </row>
    <row r="5034" spans="1:10" x14ac:dyDescent="0.25">
      <c r="A5034" t="s">
        <v>156</v>
      </c>
      <c r="B5034" t="s">
        <v>168</v>
      </c>
      <c r="C5034" t="str">
        <f t="shared" si="156"/>
        <v>Pentagon -- Southern Avenue</v>
      </c>
      <c r="D5034" s="1">
        <v>2062</v>
      </c>
      <c r="E5034" t="s">
        <v>18</v>
      </c>
      <c r="F5034" t="s">
        <v>4</v>
      </c>
      <c r="G5034">
        <v>2</v>
      </c>
      <c r="H5034" s="1">
        <f t="shared" si="157"/>
        <v>4124</v>
      </c>
      <c r="I5034" t="s">
        <v>93</v>
      </c>
      <c r="J5034" t="s">
        <v>193</v>
      </c>
    </row>
    <row r="5035" spans="1:10" x14ac:dyDescent="0.25">
      <c r="A5035" t="s">
        <v>156</v>
      </c>
      <c r="B5035" t="s">
        <v>60</v>
      </c>
      <c r="C5035" t="str">
        <f t="shared" si="156"/>
        <v>Pentagon -- Takoma</v>
      </c>
      <c r="D5035" s="1">
        <v>760</v>
      </c>
      <c r="E5035" t="s">
        <v>18</v>
      </c>
      <c r="F5035" t="s">
        <v>15</v>
      </c>
      <c r="G5035">
        <v>2</v>
      </c>
      <c r="H5035" s="1">
        <f t="shared" si="157"/>
        <v>1520</v>
      </c>
      <c r="I5035" t="s">
        <v>93</v>
      </c>
      <c r="J5035" t="s">
        <v>193</v>
      </c>
    </row>
    <row r="5036" spans="1:10" x14ac:dyDescent="0.25">
      <c r="A5036" t="s">
        <v>156</v>
      </c>
      <c r="B5036" t="s">
        <v>66</v>
      </c>
      <c r="C5036" t="str">
        <f t="shared" si="156"/>
        <v>Pentagon -- Van Dorn Street</v>
      </c>
      <c r="D5036" s="1">
        <v>4481</v>
      </c>
      <c r="E5036" t="s">
        <v>18</v>
      </c>
      <c r="F5036" t="s">
        <v>10</v>
      </c>
      <c r="G5036">
        <v>1</v>
      </c>
      <c r="H5036" s="1">
        <f t="shared" si="157"/>
        <v>4481</v>
      </c>
      <c r="I5036" t="s">
        <v>93</v>
      </c>
      <c r="J5036" t="s">
        <v>193</v>
      </c>
    </row>
    <row r="5037" spans="1:10" x14ac:dyDescent="0.25">
      <c r="A5037" t="s">
        <v>156</v>
      </c>
      <c r="B5037" t="s">
        <v>201</v>
      </c>
      <c r="C5037" t="str">
        <f t="shared" si="156"/>
        <v>Pentagon -- Virginia Square-GMU</v>
      </c>
      <c r="D5037" s="1">
        <v>1133</v>
      </c>
      <c r="E5037" t="s">
        <v>18</v>
      </c>
      <c r="F5037" t="s">
        <v>12</v>
      </c>
      <c r="G5037">
        <v>2</v>
      </c>
      <c r="H5037" s="1">
        <f t="shared" si="157"/>
        <v>2266</v>
      </c>
      <c r="I5037" t="s">
        <v>93</v>
      </c>
      <c r="J5037" t="s">
        <v>193</v>
      </c>
    </row>
    <row r="5038" spans="1:10" x14ac:dyDescent="0.25">
      <c r="A5038" t="s">
        <v>157</v>
      </c>
      <c r="B5038" t="s">
        <v>3</v>
      </c>
      <c r="C5038" t="str">
        <f t="shared" si="156"/>
        <v>Pentagon City -- Anacostia</v>
      </c>
      <c r="D5038" s="1">
        <v>3544</v>
      </c>
      <c r="E5038" t="s">
        <v>18</v>
      </c>
      <c r="F5038" t="s">
        <v>4</v>
      </c>
      <c r="G5038">
        <v>2</v>
      </c>
      <c r="H5038" s="1">
        <f t="shared" si="157"/>
        <v>7088</v>
      </c>
      <c r="I5038" t="s">
        <v>93</v>
      </c>
      <c r="J5038" t="s">
        <v>193</v>
      </c>
    </row>
    <row r="5039" spans="1:10" x14ac:dyDescent="0.25">
      <c r="A5039" t="s">
        <v>157</v>
      </c>
      <c r="B5039" t="s">
        <v>9</v>
      </c>
      <c r="C5039" t="str">
        <f t="shared" si="156"/>
        <v>Pentagon City -- Arlington Cemetery</v>
      </c>
      <c r="D5039" s="1">
        <v>3274</v>
      </c>
      <c r="E5039" t="s">
        <v>18</v>
      </c>
      <c r="F5039" t="s">
        <v>10</v>
      </c>
      <c r="G5039">
        <v>1</v>
      </c>
      <c r="H5039" s="1">
        <f t="shared" si="157"/>
        <v>3274</v>
      </c>
      <c r="I5039" t="s">
        <v>93</v>
      </c>
      <c r="J5039" t="s">
        <v>193</v>
      </c>
    </row>
    <row r="5040" spans="1:10" x14ac:dyDescent="0.25">
      <c r="A5040" t="s">
        <v>157</v>
      </c>
      <c r="B5040" t="s">
        <v>11</v>
      </c>
      <c r="C5040" t="str">
        <f t="shared" si="156"/>
        <v>Pentagon City -- Ballston</v>
      </c>
      <c r="D5040" s="1">
        <v>3605</v>
      </c>
      <c r="E5040" t="s">
        <v>18</v>
      </c>
      <c r="F5040" t="s">
        <v>12</v>
      </c>
      <c r="G5040">
        <v>2</v>
      </c>
      <c r="H5040" s="1">
        <f t="shared" si="157"/>
        <v>7210</v>
      </c>
      <c r="I5040" t="s">
        <v>93</v>
      </c>
      <c r="J5040" t="s">
        <v>193</v>
      </c>
    </row>
    <row r="5041" spans="1:10" x14ac:dyDescent="0.25">
      <c r="A5041" t="s">
        <v>157</v>
      </c>
      <c r="B5041" t="s">
        <v>13</v>
      </c>
      <c r="C5041" t="str">
        <f t="shared" si="156"/>
        <v>Pentagon City -- Benning Road</v>
      </c>
      <c r="D5041" s="1">
        <v>1505</v>
      </c>
      <c r="E5041" t="s">
        <v>18</v>
      </c>
      <c r="F5041" t="s">
        <v>1</v>
      </c>
      <c r="G5041">
        <v>1</v>
      </c>
      <c r="H5041" s="1">
        <f t="shared" si="157"/>
        <v>1505</v>
      </c>
      <c r="I5041" t="s">
        <v>93</v>
      </c>
      <c r="J5041" t="s">
        <v>193</v>
      </c>
    </row>
    <row r="5042" spans="1:10" x14ac:dyDescent="0.25">
      <c r="A5042" t="s">
        <v>157</v>
      </c>
      <c r="B5042" t="s">
        <v>17</v>
      </c>
      <c r="C5042" t="str">
        <f t="shared" si="156"/>
        <v>Pentagon City -- Braddock Road</v>
      </c>
      <c r="D5042" s="1">
        <v>4375</v>
      </c>
      <c r="E5042" t="s">
        <v>18</v>
      </c>
      <c r="F5042" t="s">
        <v>18</v>
      </c>
      <c r="G5042">
        <v>1</v>
      </c>
      <c r="H5042" s="1">
        <f t="shared" si="157"/>
        <v>4375</v>
      </c>
      <c r="I5042" t="s">
        <v>93</v>
      </c>
      <c r="J5042" t="s">
        <v>193</v>
      </c>
    </row>
    <row r="5043" spans="1:10" x14ac:dyDescent="0.25">
      <c r="A5043" t="s">
        <v>157</v>
      </c>
      <c r="B5043" t="s">
        <v>20</v>
      </c>
      <c r="C5043" t="str">
        <f t="shared" si="156"/>
        <v>Pentagon City -- Brookland</v>
      </c>
      <c r="D5043" s="1">
        <v>1781</v>
      </c>
      <c r="E5043" t="s">
        <v>18</v>
      </c>
      <c r="F5043" t="s">
        <v>15</v>
      </c>
      <c r="G5043">
        <v>2</v>
      </c>
      <c r="H5043" s="1">
        <f t="shared" si="157"/>
        <v>3562</v>
      </c>
      <c r="I5043" t="s">
        <v>93</v>
      </c>
      <c r="J5043" t="s">
        <v>193</v>
      </c>
    </row>
    <row r="5044" spans="1:10" x14ac:dyDescent="0.25">
      <c r="A5044" t="s">
        <v>157</v>
      </c>
      <c r="B5044" t="s">
        <v>21</v>
      </c>
      <c r="C5044" t="str">
        <f t="shared" si="156"/>
        <v>Pentagon City -- Capitol Heights</v>
      </c>
      <c r="D5044" s="1">
        <v>802</v>
      </c>
      <c r="E5044" t="s">
        <v>18</v>
      </c>
      <c r="F5044" t="s">
        <v>1</v>
      </c>
      <c r="G5044">
        <v>1</v>
      </c>
      <c r="H5044" s="1">
        <f t="shared" si="157"/>
        <v>802</v>
      </c>
      <c r="I5044" t="s">
        <v>93</v>
      </c>
      <c r="J5044" t="s">
        <v>193</v>
      </c>
    </row>
    <row r="5045" spans="1:10" x14ac:dyDescent="0.25">
      <c r="A5045" t="s">
        <v>157</v>
      </c>
      <c r="B5045" t="s">
        <v>26</v>
      </c>
      <c r="C5045" t="str">
        <f t="shared" si="156"/>
        <v>Pentagon City -- Clarendon</v>
      </c>
      <c r="D5045" s="1">
        <v>2066</v>
      </c>
      <c r="E5045" t="s">
        <v>18</v>
      </c>
      <c r="F5045" t="s">
        <v>12</v>
      </c>
      <c r="G5045">
        <v>2</v>
      </c>
      <c r="H5045" s="1">
        <f t="shared" si="157"/>
        <v>4132</v>
      </c>
      <c r="I5045" t="s">
        <v>93</v>
      </c>
      <c r="J5045" t="s">
        <v>193</v>
      </c>
    </row>
    <row r="5046" spans="1:10" x14ac:dyDescent="0.25">
      <c r="A5046" t="s">
        <v>157</v>
      </c>
      <c r="B5046" t="s">
        <v>265</v>
      </c>
      <c r="C5046" t="str">
        <f t="shared" si="156"/>
        <v>Pentagon City -- Congress Heights</v>
      </c>
      <c r="D5046" s="1">
        <v>1248</v>
      </c>
      <c r="E5046" t="s">
        <v>18</v>
      </c>
      <c r="F5046" t="s">
        <v>4</v>
      </c>
      <c r="G5046">
        <v>2</v>
      </c>
      <c r="H5046" s="1">
        <f t="shared" si="157"/>
        <v>2496</v>
      </c>
      <c r="I5046" t="s">
        <v>93</v>
      </c>
      <c r="J5046" t="s">
        <v>193</v>
      </c>
    </row>
    <row r="5047" spans="1:10" x14ac:dyDescent="0.25">
      <c r="A5047" t="s">
        <v>157</v>
      </c>
      <c r="B5047" t="s">
        <v>266</v>
      </c>
      <c r="C5047" t="str">
        <f t="shared" si="156"/>
        <v>Pentagon City -- Court House</v>
      </c>
      <c r="D5047" s="1">
        <v>3524</v>
      </c>
      <c r="E5047" t="s">
        <v>18</v>
      </c>
      <c r="F5047" t="s">
        <v>12</v>
      </c>
      <c r="G5047">
        <v>2</v>
      </c>
      <c r="H5047" s="1">
        <f t="shared" si="157"/>
        <v>7048</v>
      </c>
      <c r="I5047" t="s">
        <v>93</v>
      </c>
      <c r="J5047" t="s">
        <v>193</v>
      </c>
    </row>
    <row r="5048" spans="1:10" x14ac:dyDescent="0.25">
      <c r="A5048" t="s">
        <v>157</v>
      </c>
      <c r="B5048" t="s">
        <v>267</v>
      </c>
      <c r="C5048" t="str">
        <f t="shared" si="156"/>
        <v>Pentagon City -- Crystal City</v>
      </c>
      <c r="D5048" s="1">
        <v>14040</v>
      </c>
      <c r="E5048" t="s">
        <v>18</v>
      </c>
      <c r="F5048" t="s">
        <v>18</v>
      </c>
      <c r="G5048">
        <v>1</v>
      </c>
      <c r="H5048" s="1">
        <f t="shared" si="157"/>
        <v>14040</v>
      </c>
      <c r="I5048" t="s">
        <v>93</v>
      </c>
      <c r="J5048" t="s">
        <v>193</v>
      </c>
    </row>
    <row r="5049" spans="1:10" x14ac:dyDescent="0.25">
      <c r="A5049" t="s">
        <v>157</v>
      </c>
      <c r="B5049" t="s">
        <v>268</v>
      </c>
      <c r="C5049" t="str">
        <f t="shared" si="156"/>
        <v>Pentagon City -- Deanwood</v>
      </c>
      <c r="D5049" s="1">
        <v>485</v>
      </c>
      <c r="E5049" t="s">
        <v>18</v>
      </c>
      <c r="F5049" t="s">
        <v>25</v>
      </c>
      <c r="G5049">
        <v>2</v>
      </c>
      <c r="H5049" s="1">
        <f t="shared" si="157"/>
        <v>970</v>
      </c>
      <c r="I5049" t="s">
        <v>93</v>
      </c>
      <c r="J5049" t="s">
        <v>193</v>
      </c>
    </row>
    <row r="5050" spans="1:10" x14ac:dyDescent="0.25">
      <c r="A5050" t="s">
        <v>157</v>
      </c>
      <c r="B5050" t="s">
        <v>271</v>
      </c>
      <c r="C5050" t="str">
        <f t="shared" si="156"/>
        <v>Pentagon City -- East Falls Church</v>
      </c>
      <c r="D5050" s="1">
        <v>997</v>
      </c>
      <c r="E5050" t="s">
        <v>18</v>
      </c>
      <c r="F5050" t="s">
        <v>12</v>
      </c>
      <c r="G5050">
        <v>2</v>
      </c>
      <c r="H5050" s="1">
        <f t="shared" si="157"/>
        <v>1994</v>
      </c>
      <c r="I5050" t="s">
        <v>93</v>
      </c>
      <c r="J5050" t="s">
        <v>193</v>
      </c>
    </row>
    <row r="5051" spans="1:10" x14ac:dyDescent="0.25">
      <c r="A5051" t="s">
        <v>157</v>
      </c>
      <c r="B5051" t="s">
        <v>273</v>
      </c>
      <c r="C5051" t="str">
        <f t="shared" si="156"/>
        <v>Pentagon City -- Eisenhower Avenue</v>
      </c>
      <c r="D5051" s="1">
        <v>2410</v>
      </c>
      <c r="E5051" t="s">
        <v>18</v>
      </c>
      <c r="F5051" t="s">
        <v>274</v>
      </c>
      <c r="G5051">
        <v>1</v>
      </c>
      <c r="H5051" s="1">
        <f t="shared" si="157"/>
        <v>2410</v>
      </c>
      <c r="I5051" t="s">
        <v>93</v>
      </c>
      <c r="J5051" t="s">
        <v>193</v>
      </c>
    </row>
    <row r="5052" spans="1:10" x14ac:dyDescent="0.25">
      <c r="A5052" t="s">
        <v>157</v>
      </c>
      <c r="B5052" t="s">
        <v>116</v>
      </c>
      <c r="C5052" t="str">
        <f t="shared" si="156"/>
        <v>Pentagon City -- Fort Totten</v>
      </c>
      <c r="D5052" s="1">
        <v>2686</v>
      </c>
      <c r="E5052" t="s">
        <v>18</v>
      </c>
      <c r="F5052" t="s">
        <v>117</v>
      </c>
      <c r="G5052">
        <v>1</v>
      </c>
      <c r="H5052" s="1">
        <f t="shared" si="157"/>
        <v>2686</v>
      </c>
      <c r="I5052" t="s">
        <v>93</v>
      </c>
      <c r="J5052" t="s">
        <v>193</v>
      </c>
    </row>
    <row r="5053" spans="1:10" x14ac:dyDescent="0.25">
      <c r="A5053" t="s">
        <v>157</v>
      </c>
      <c r="B5053" t="s">
        <v>119</v>
      </c>
      <c r="C5053" t="str">
        <f t="shared" si="156"/>
        <v>Pentagon City -- Friendship Heights</v>
      </c>
      <c r="D5053" s="1">
        <v>1755</v>
      </c>
      <c r="E5053" t="s">
        <v>18</v>
      </c>
      <c r="F5053" t="s">
        <v>15</v>
      </c>
      <c r="G5053">
        <v>2</v>
      </c>
      <c r="H5053" s="1">
        <f t="shared" si="157"/>
        <v>3510</v>
      </c>
      <c r="I5053" t="s">
        <v>93</v>
      </c>
      <c r="J5053" t="s">
        <v>193</v>
      </c>
    </row>
    <row r="5054" spans="1:10" x14ac:dyDescent="0.25">
      <c r="A5054" t="s">
        <v>157</v>
      </c>
      <c r="B5054" t="s">
        <v>129</v>
      </c>
      <c r="C5054" t="str">
        <f t="shared" si="156"/>
        <v>Pentagon City -- King Street</v>
      </c>
      <c r="D5054" s="1">
        <v>11098</v>
      </c>
      <c r="E5054" t="s">
        <v>18</v>
      </c>
      <c r="F5054" t="s">
        <v>18</v>
      </c>
      <c r="G5054">
        <v>1</v>
      </c>
      <c r="H5054" s="1">
        <f t="shared" si="157"/>
        <v>11098</v>
      </c>
      <c r="I5054" t="s">
        <v>93</v>
      </c>
      <c r="J5054" t="s">
        <v>193</v>
      </c>
    </row>
    <row r="5055" spans="1:10" x14ac:dyDescent="0.25">
      <c r="A5055" t="s">
        <v>157</v>
      </c>
      <c r="B5055" t="s">
        <v>185</v>
      </c>
      <c r="C5055" t="str">
        <f t="shared" si="156"/>
        <v>Pentagon City -- Minnesota Avenue</v>
      </c>
      <c r="D5055" s="1">
        <v>1221</v>
      </c>
      <c r="E5055" t="s">
        <v>18</v>
      </c>
      <c r="F5055" t="s">
        <v>25</v>
      </c>
      <c r="G5055">
        <v>2</v>
      </c>
      <c r="H5055" s="1">
        <f t="shared" si="157"/>
        <v>2442</v>
      </c>
      <c r="I5055" t="s">
        <v>93</v>
      </c>
      <c r="J5055" t="s">
        <v>193</v>
      </c>
    </row>
    <row r="5056" spans="1:10" x14ac:dyDescent="0.25">
      <c r="A5056" t="s">
        <v>157</v>
      </c>
      <c r="B5056" t="s">
        <v>160</v>
      </c>
      <c r="C5056" t="str">
        <f t="shared" si="156"/>
        <v>Pentagon City -- Reagan Washington National Airport</v>
      </c>
      <c r="D5056" s="1">
        <v>6199</v>
      </c>
      <c r="E5056" t="s">
        <v>18</v>
      </c>
      <c r="F5056" t="s">
        <v>18</v>
      </c>
      <c r="G5056">
        <v>1</v>
      </c>
      <c r="H5056" s="1">
        <f t="shared" si="157"/>
        <v>6199</v>
      </c>
      <c r="I5056" t="s">
        <v>93</v>
      </c>
      <c r="J5056" t="s">
        <v>193</v>
      </c>
    </row>
    <row r="5057" spans="1:10" x14ac:dyDescent="0.25">
      <c r="A5057" t="s">
        <v>157</v>
      </c>
      <c r="B5057" t="s">
        <v>161</v>
      </c>
      <c r="C5057" t="str">
        <f t="shared" si="156"/>
        <v>Pentagon City -- Rhode Island Avenue</v>
      </c>
      <c r="D5057" s="1">
        <v>1795</v>
      </c>
      <c r="E5057" t="s">
        <v>18</v>
      </c>
      <c r="F5057" t="s">
        <v>15</v>
      </c>
      <c r="G5057">
        <v>2</v>
      </c>
      <c r="H5057" s="1">
        <f t="shared" si="157"/>
        <v>3590</v>
      </c>
      <c r="I5057" t="s">
        <v>93</v>
      </c>
      <c r="J5057" t="s">
        <v>193</v>
      </c>
    </row>
    <row r="5058" spans="1:10" x14ac:dyDescent="0.25">
      <c r="A5058" t="s">
        <v>157</v>
      </c>
      <c r="B5058" t="s">
        <v>163</v>
      </c>
      <c r="C5058" t="str">
        <f t="shared" ref="C5058:C5121" si="158">(A5058&amp;" -- "&amp;B5058)</f>
        <v>Pentagon City -- Rosslyn</v>
      </c>
      <c r="D5058" s="1">
        <v>16918</v>
      </c>
      <c r="E5058" t="s">
        <v>18</v>
      </c>
      <c r="F5058" t="s">
        <v>23</v>
      </c>
      <c r="G5058">
        <v>1</v>
      </c>
      <c r="H5058" s="1">
        <f t="shared" ref="H5058:H5121" si="159">D5058*G5058</f>
        <v>16918</v>
      </c>
      <c r="I5058" t="s">
        <v>93</v>
      </c>
      <c r="J5058" t="s">
        <v>193</v>
      </c>
    </row>
    <row r="5059" spans="1:10" x14ac:dyDescent="0.25">
      <c r="A5059" t="s">
        <v>157</v>
      </c>
      <c r="B5059" t="s">
        <v>168</v>
      </c>
      <c r="C5059" t="str">
        <f t="shared" si="158"/>
        <v>Pentagon City -- Southern Avenue</v>
      </c>
      <c r="D5059" s="1">
        <v>2983</v>
      </c>
      <c r="E5059" t="s">
        <v>18</v>
      </c>
      <c r="F5059" t="s">
        <v>4</v>
      </c>
      <c r="G5059">
        <v>2</v>
      </c>
      <c r="H5059" s="1">
        <f t="shared" si="159"/>
        <v>5966</v>
      </c>
      <c r="I5059" t="s">
        <v>93</v>
      </c>
      <c r="J5059" t="s">
        <v>193</v>
      </c>
    </row>
    <row r="5060" spans="1:10" x14ac:dyDescent="0.25">
      <c r="A5060" t="s">
        <v>157</v>
      </c>
      <c r="B5060" t="s">
        <v>60</v>
      </c>
      <c r="C5060" t="str">
        <f t="shared" si="158"/>
        <v>Pentagon City -- Takoma</v>
      </c>
      <c r="D5060" s="1">
        <v>922</v>
      </c>
      <c r="E5060" t="s">
        <v>18</v>
      </c>
      <c r="F5060" t="s">
        <v>15</v>
      </c>
      <c r="G5060">
        <v>2</v>
      </c>
      <c r="H5060" s="1">
        <f t="shared" si="159"/>
        <v>1844</v>
      </c>
      <c r="I5060" t="s">
        <v>93</v>
      </c>
      <c r="J5060" t="s">
        <v>193</v>
      </c>
    </row>
    <row r="5061" spans="1:10" x14ac:dyDescent="0.25">
      <c r="A5061" t="s">
        <v>157</v>
      </c>
      <c r="B5061" t="s">
        <v>66</v>
      </c>
      <c r="C5061" t="str">
        <f t="shared" si="158"/>
        <v>Pentagon City -- Van Dorn Street</v>
      </c>
      <c r="D5061" s="1">
        <v>3574</v>
      </c>
      <c r="E5061" t="s">
        <v>18</v>
      </c>
      <c r="F5061" t="s">
        <v>10</v>
      </c>
      <c r="G5061">
        <v>1</v>
      </c>
      <c r="H5061" s="1">
        <f t="shared" si="159"/>
        <v>3574</v>
      </c>
      <c r="I5061" t="s">
        <v>93</v>
      </c>
      <c r="J5061" t="s">
        <v>193</v>
      </c>
    </row>
    <row r="5062" spans="1:10" x14ac:dyDescent="0.25">
      <c r="A5062" t="s">
        <v>157</v>
      </c>
      <c r="B5062" t="s">
        <v>201</v>
      </c>
      <c r="C5062" t="str">
        <f t="shared" si="158"/>
        <v>Pentagon City -- Virginia Square-GMU</v>
      </c>
      <c r="D5062" s="1">
        <v>1155</v>
      </c>
      <c r="E5062" t="s">
        <v>18</v>
      </c>
      <c r="F5062" t="s">
        <v>12</v>
      </c>
      <c r="G5062">
        <v>2</v>
      </c>
      <c r="H5062" s="1">
        <f t="shared" si="159"/>
        <v>2310</v>
      </c>
      <c r="I5062" t="s">
        <v>93</v>
      </c>
      <c r="J5062" t="s">
        <v>193</v>
      </c>
    </row>
    <row r="5063" spans="1:10" x14ac:dyDescent="0.25">
      <c r="A5063" t="s">
        <v>160</v>
      </c>
      <c r="B5063" t="s">
        <v>3</v>
      </c>
      <c r="C5063" t="str">
        <f t="shared" si="158"/>
        <v>Reagan Washington National Airport -- Anacostia</v>
      </c>
      <c r="D5063" s="1">
        <v>1097</v>
      </c>
      <c r="E5063" t="s">
        <v>18</v>
      </c>
      <c r="F5063" t="s">
        <v>4</v>
      </c>
      <c r="G5063">
        <v>2</v>
      </c>
      <c r="H5063" s="1">
        <f t="shared" si="159"/>
        <v>2194</v>
      </c>
      <c r="I5063" t="s">
        <v>93</v>
      </c>
      <c r="J5063" t="s">
        <v>193</v>
      </c>
    </row>
    <row r="5064" spans="1:10" x14ac:dyDescent="0.25">
      <c r="A5064" t="s">
        <v>160</v>
      </c>
      <c r="B5064" t="s">
        <v>9</v>
      </c>
      <c r="C5064" t="str">
        <f t="shared" si="158"/>
        <v>Reagan Washington National Airport -- Arlington Cemetery</v>
      </c>
      <c r="D5064" s="1">
        <v>601</v>
      </c>
      <c r="E5064" t="s">
        <v>18</v>
      </c>
      <c r="F5064" t="s">
        <v>10</v>
      </c>
      <c r="G5064">
        <v>1</v>
      </c>
      <c r="H5064" s="1">
        <f t="shared" si="159"/>
        <v>601</v>
      </c>
      <c r="I5064" t="s">
        <v>93</v>
      </c>
      <c r="J5064" t="s">
        <v>193</v>
      </c>
    </row>
    <row r="5065" spans="1:10" x14ac:dyDescent="0.25">
      <c r="A5065" t="s">
        <v>160</v>
      </c>
      <c r="B5065" t="s">
        <v>11</v>
      </c>
      <c r="C5065" t="str">
        <f t="shared" si="158"/>
        <v>Reagan Washington National Airport -- Ballston</v>
      </c>
      <c r="D5065" s="1">
        <v>3117</v>
      </c>
      <c r="E5065" t="s">
        <v>18</v>
      </c>
      <c r="F5065" t="s">
        <v>12</v>
      </c>
      <c r="G5065">
        <v>2</v>
      </c>
      <c r="H5065" s="1">
        <f t="shared" si="159"/>
        <v>6234</v>
      </c>
      <c r="I5065" t="s">
        <v>93</v>
      </c>
      <c r="J5065" t="s">
        <v>193</v>
      </c>
    </row>
    <row r="5066" spans="1:10" x14ac:dyDescent="0.25">
      <c r="A5066" t="s">
        <v>160</v>
      </c>
      <c r="B5066" t="s">
        <v>13</v>
      </c>
      <c r="C5066" t="str">
        <f t="shared" si="158"/>
        <v>Reagan Washington National Airport -- Benning Road</v>
      </c>
      <c r="D5066" s="1">
        <v>427</v>
      </c>
      <c r="E5066" t="s">
        <v>18</v>
      </c>
      <c r="F5066" t="s">
        <v>1</v>
      </c>
      <c r="G5066">
        <v>1</v>
      </c>
      <c r="H5066" s="1">
        <f t="shared" si="159"/>
        <v>427</v>
      </c>
      <c r="I5066" t="s">
        <v>93</v>
      </c>
      <c r="J5066" t="s">
        <v>193</v>
      </c>
    </row>
    <row r="5067" spans="1:10" x14ac:dyDescent="0.25">
      <c r="A5067" t="s">
        <v>160</v>
      </c>
      <c r="B5067" t="s">
        <v>17</v>
      </c>
      <c r="C5067" t="str">
        <f t="shared" si="158"/>
        <v>Reagan Washington National Airport -- Braddock Road</v>
      </c>
      <c r="D5067" s="1">
        <v>3043</v>
      </c>
      <c r="E5067" t="s">
        <v>18</v>
      </c>
      <c r="F5067" t="s">
        <v>18</v>
      </c>
      <c r="G5067">
        <v>1</v>
      </c>
      <c r="H5067" s="1">
        <f t="shared" si="159"/>
        <v>3043</v>
      </c>
      <c r="I5067" t="s">
        <v>93</v>
      </c>
      <c r="J5067" t="s">
        <v>193</v>
      </c>
    </row>
    <row r="5068" spans="1:10" x14ac:dyDescent="0.25">
      <c r="A5068" t="s">
        <v>160</v>
      </c>
      <c r="B5068" t="s">
        <v>20</v>
      </c>
      <c r="C5068" t="str">
        <f t="shared" si="158"/>
        <v>Reagan Washington National Airport -- Brookland</v>
      </c>
      <c r="D5068" s="1">
        <v>922</v>
      </c>
      <c r="E5068" t="s">
        <v>18</v>
      </c>
      <c r="F5068" t="s">
        <v>15</v>
      </c>
      <c r="G5068">
        <v>2</v>
      </c>
      <c r="H5068" s="1">
        <f t="shared" si="159"/>
        <v>1844</v>
      </c>
      <c r="I5068" t="s">
        <v>93</v>
      </c>
      <c r="J5068" t="s">
        <v>193</v>
      </c>
    </row>
    <row r="5069" spans="1:10" x14ac:dyDescent="0.25">
      <c r="A5069" t="s">
        <v>160</v>
      </c>
      <c r="B5069" t="s">
        <v>21</v>
      </c>
      <c r="C5069" t="str">
        <f t="shared" si="158"/>
        <v>Reagan Washington National Airport -- Capitol Heights</v>
      </c>
      <c r="D5069" s="1">
        <v>262</v>
      </c>
      <c r="E5069" t="s">
        <v>18</v>
      </c>
      <c r="F5069" t="s">
        <v>1</v>
      </c>
      <c r="G5069">
        <v>1</v>
      </c>
      <c r="H5069" s="1">
        <f t="shared" si="159"/>
        <v>262</v>
      </c>
      <c r="I5069" t="s">
        <v>93</v>
      </c>
      <c r="J5069" t="s">
        <v>193</v>
      </c>
    </row>
    <row r="5070" spans="1:10" x14ac:dyDescent="0.25">
      <c r="A5070" t="s">
        <v>160</v>
      </c>
      <c r="B5070" t="s">
        <v>26</v>
      </c>
      <c r="C5070" t="str">
        <f t="shared" si="158"/>
        <v>Reagan Washington National Airport -- Clarendon</v>
      </c>
      <c r="D5070" s="1">
        <v>823</v>
      </c>
      <c r="E5070" t="s">
        <v>18</v>
      </c>
      <c r="F5070" t="s">
        <v>12</v>
      </c>
      <c r="G5070">
        <v>2</v>
      </c>
      <c r="H5070" s="1">
        <f t="shared" si="159"/>
        <v>1646</v>
      </c>
      <c r="I5070" t="s">
        <v>93</v>
      </c>
      <c r="J5070" t="s">
        <v>193</v>
      </c>
    </row>
    <row r="5071" spans="1:10" x14ac:dyDescent="0.25">
      <c r="A5071" t="s">
        <v>160</v>
      </c>
      <c r="B5071" t="s">
        <v>265</v>
      </c>
      <c r="C5071" t="str">
        <f t="shared" si="158"/>
        <v>Reagan Washington National Airport -- Congress Heights</v>
      </c>
      <c r="D5071" s="1">
        <v>472</v>
      </c>
      <c r="E5071" t="s">
        <v>18</v>
      </c>
      <c r="F5071" t="s">
        <v>4</v>
      </c>
      <c r="G5071">
        <v>2</v>
      </c>
      <c r="H5071" s="1">
        <f t="shared" si="159"/>
        <v>944</v>
      </c>
      <c r="I5071" t="s">
        <v>93</v>
      </c>
      <c r="J5071" t="s">
        <v>193</v>
      </c>
    </row>
    <row r="5072" spans="1:10" x14ac:dyDescent="0.25">
      <c r="A5072" t="s">
        <v>160</v>
      </c>
      <c r="B5072" t="s">
        <v>266</v>
      </c>
      <c r="C5072" t="str">
        <f t="shared" si="158"/>
        <v>Reagan Washington National Airport -- Court House</v>
      </c>
      <c r="D5072" s="1">
        <v>1649</v>
      </c>
      <c r="E5072" t="s">
        <v>18</v>
      </c>
      <c r="F5072" t="s">
        <v>12</v>
      </c>
      <c r="G5072">
        <v>2</v>
      </c>
      <c r="H5072" s="1">
        <f t="shared" si="159"/>
        <v>3298</v>
      </c>
      <c r="I5072" t="s">
        <v>93</v>
      </c>
      <c r="J5072" t="s">
        <v>193</v>
      </c>
    </row>
    <row r="5073" spans="1:10" x14ac:dyDescent="0.25">
      <c r="A5073" t="s">
        <v>160</v>
      </c>
      <c r="B5073" t="s">
        <v>267</v>
      </c>
      <c r="C5073" t="str">
        <f t="shared" si="158"/>
        <v>Reagan Washington National Airport -- Crystal City</v>
      </c>
      <c r="D5073" s="1">
        <v>7292</v>
      </c>
      <c r="E5073" t="s">
        <v>18</v>
      </c>
      <c r="F5073" t="s">
        <v>18</v>
      </c>
      <c r="G5073">
        <v>1</v>
      </c>
      <c r="H5073" s="1">
        <f t="shared" si="159"/>
        <v>7292</v>
      </c>
      <c r="I5073" t="s">
        <v>93</v>
      </c>
      <c r="J5073" t="s">
        <v>193</v>
      </c>
    </row>
    <row r="5074" spans="1:10" x14ac:dyDescent="0.25">
      <c r="A5074" t="s">
        <v>160</v>
      </c>
      <c r="B5074" t="s">
        <v>268</v>
      </c>
      <c r="C5074" t="str">
        <f t="shared" si="158"/>
        <v>Reagan Washington National Airport -- Deanwood</v>
      </c>
      <c r="D5074" s="1">
        <v>148</v>
      </c>
      <c r="E5074" t="s">
        <v>18</v>
      </c>
      <c r="F5074" t="s">
        <v>25</v>
      </c>
      <c r="G5074">
        <v>2</v>
      </c>
      <c r="H5074" s="1">
        <f t="shared" si="159"/>
        <v>296</v>
      </c>
      <c r="I5074" t="s">
        <v>93</v>
      </c>
      <c r="J5074" t="s">
        <v>193</v>
      </c>
    </row>
    <row r="5075" spans="1:10" x14ac:dyDescent="0.25">
      <c r="A5075" t="s">
        <v>160</v>
      </c>
      <c r="B5075" t="s">
        <v>271</v>
      </c>
      <c r="C5075" t="str">
        <f t="shared" si="158"/>
        <v>Reagan Washington National Airport -- East Falls Church</v>
      </c>
      <c r="D5075" s="1">
        <v>897</v>
      </c>
      <c r="E5075" t="s">
        <v>18</v>
      </c>
      <c r="F5075" t="s">
        <v>12</v>
      </c>
      <c r="G5075">
        <v>2</v>
      </c>
      <c r="H5075" s="1">
        <f t="shared" si="159"/>
        <v>1794</v>
      </c>
      <c r="I5075" t="s">
        <v>93</v>
      </c>
      <c r="J5075" t="s">
        <v>193</v>
      </c>
    </row>
    <row r="5076" spans="1:10" x14ac:dyDescent="0.25">
      <c r="A5076" t="s">
        <v>160</v>
      </c>
      <c r="B5076" t="s">
        <v>273</v>
      </c>
      <c r="C5076" t="str">
        <f t="shared" si="158"/>
        <v>Reagan Washington National Airport -- Eisenhower Avenue</v>
      </c>
      <c r="D5076" s="1">
        <v>1407</v>
      </c>
      <c r="E5076" t="s">
        <v>18</v>
      </c>
      <c r="F5076" t="s">
        <v>274</v>
      </c>
      <c r="G5076">
        <v>1</v>
      </c>
      <c r="H5076" s="1">
        <f t="shared" si="159"/>
        <v>1407</v>
      </c>
      <c r="I5076" t="s">
        <v>93</v>
      </c>
      <c r="J5076" t="s">
        <v>193</v>
      </c>
    </row>
    <row r="5077" spans="1:10" x14ac:dyDescent="0.25">
      <c r="A5077" t="s">
        <v>160</v>
      </c>
      <c r="B5077" t="s">
        <v>116</v>
      </c>
      <c r="C5077" t="str">
        <f t="shared" si="158"/>
        <v>Reagan Washington National Airport -- Fort Totten</v>
      </c>
      <c r="D5077" s="1">
        <v>2180</v>
      </c>
      <c r="E5077" t="s">
        <v>18</v>
      </c>
      <c r="F5077" t="s">
        <v>117</v>
      </c>
      <c r="G5077">
        <v>1</v>
      </c>
      <c r="H5077" s="1">
        <f t="shared" si="159"/>
        <v>2180</v>
      </c>
      <c r="I5077" t="s">
        <v>93</v>
      </c>
      <c r="J5077" t="s">
        <v>193</v>
      </c>
    </row>
    <row r="5078" spans="1:10" x14ac:dyDescent="0.25">
      <c r="A5078" t="s">
        <v>160</v>
      </c>
      <c r="B5078" t="s">
        <v>119</v>
      </c>
      <c r="C5078" t="str">
        <f t="shared" si="158"/>
        <v>Reagan Washington National Airport -- Friendship Heights</v>
      </c>
      <c r="D5078" s="1">
        <v>1950</v>
      </c>
      <c r="E5078" t="s">
        <v>18</v>
      </c>
      <c r="F5078" t="s">
        <v>15</v>
      </c>
      <c r="G5078">
        <v>2</v>
      </c>
      <c r="H5078" s="1">
        <f t="shared" si="159"/>
        <v>3900</v>
      </c>
      <c r="I5078" t="s">
        <v>93</v>
      </c>
      <c r="J5078" t="s">
        <v>193</v>
      </c>
    </row>
    <row r="5079" spans="1:10" x14ac:dyDescent="0.25">
      <c r="A5079" t="s">
        <v>160</v>
      </c>
      <c r="B5079" t="s">
        <v>129</v>
      </c>
      <c r="C5079" t="str">
        <f t="shared" si="158"/>
        <v>Reagan Washington National Airport -- King Street</v>
      </c>
      <c r="D5079" s="1">
        <v>9387</v>
      </c>
      <c r="E5079" t="s">
        <v>18</v>
      </c>
      <c r="F5079" t="s">
        <v>18</v>
      </c>
      <c r="G5079">
        <v>1</v>
      </c>
      <c r="H5079" s="1">
        <f t="shared" si="159"/>
        <v>9387</v>
      </c>
      <c r="I5079" t="s">
        <v>93</v>
      </c>
      <c r="J5079" t="s">
        <v>193</v>
      </c>
    </row>
    <row r="5080" spans="1:10" x14ac:dyDescent="0.25">
      <c r="A5080" t="s">
        <v>160</v>
      </c>
      <c r="B5080" t="s">
        <v>185</v>
      </c>
      <c r="C5080" t="str">
        <f t="shared" si="158"/>
        <v>Reagan Washington National Airport -- Minnesota Avenue</v>
      </c>
      <c r="D5080" s="1">
        <v>316</v>
      </c>
      <c r="E5080" t="s">
        <v>18</v>
      </c>
      <c r="F5080" t="s">
        <v>25</v>
      </c>
      <c r="G5080">
        <v>2</v>
      </c>
      <c r="H5080" s="1">
        <f t="shared" si="159"/>
        <v>632</v>
      </c>
      <c r="I5080" t="s">
        <v>93</v>
      </c>
      <c r="J5080" t="s">
        <v>193</v>
      </c>
    </row>
    <row r="5081" spans="1:10" x14ac:dyDescent="0.25">
      <c r="A5081" t="s">
        <v>160</v>
      </c>
      <c r="B5081" t="s">
        <v>156</v>
      </c>
      <c r="C5081" t="str">
        <f t="shared" si="158"/>
        <v>Reagan Washington National Airport -- Pentagon</v>
      </c>
      <c r="D5081" s="1">
        <v>3231</v>
      </c>
      <c r="E5081" t="s">
        <v>18</v>
      </c>
      <c r="F5081" t="s">
        <v>18</v>
      </c>
      <c r="G5081">
        <v>1</v>
      </c>
      <c r="H5081" s="1">
        <f t="shared" si="159"/>
        <v>3231</v>
      </c>
      <c r="I5081" t="s">
        <v>93</v>
      </c>
      <c r="J5081" t="s">
        <v>193</v>
      </c>
    </row>
    <row r="5082" spans="1:10" x14ac:dyDescent="0.25">
      <c r="A5082" t="s">
        <v>160</v>
      </c>
      <c r="B5082" t="s">
        <v>157</v>
      </c>
      <c r="C5082" t="str">
        <f t="shared" si="158"/>
        <v>Reagan Washington National Airport -- Pentagon City</v>
      </c>
      <c r="D5082" s="1">
        <v>6740</v>
      </c>
      <c r="E5082" t="s">
        <v>18</v>
      </c>
      <c r="F5082" t="s">
        <v>18</v>
      </c>
      <c r="G5082">
        <v>1</v>
      </c>
      <c r="H5082" s="1">
        <f t="shared" si="159"/>
        <v>6740</v>
      </c>
      <c r="I5082" t="s">
        <v>93</v>
      </c>
      <c r="J5082" t="s">
        <v>193</v>
      </c>
    </row>
    <row r="5083" spans="1:10" x14ac:dyDescent="0.25">
      <c r="A5083" t="s">
        <v>160</v>
      </c>
      <c r="B5083" t="s">
        <v>161</v>
      </c>
      <c r="C5083" t="str">
        <f t="shared" si="158"/>
        <v>Reagan Washington National Airport -- Rhode Island Avenue</v>
      </c>
      <c r="D5083" s="1">
        <v>939</v>
      </c>
      <c r="E5083" t="s">
        <v>18</v>
      </c>
      <c r="F5083" t="s">
        <v>15</v>
      </c>
      <c r="G5083">
        <v>2</v>
      </c>
      <c r="H5083" s="1">
        <f t="shared" si="159"/>
        <v>1878</v>
      </c>
      <c r="I5083" t="s">
        <v>93</v>
      </c>
      <c r="J5083" t="s">
        <v>193</v>
      </c>
    </row>
    <row r="5084" spans="1:10" x14ac:dyDescent="0.25">
      <c r="A5084" t="s">
        <v>160</v>
      </c>
      <c r="B5084" t="s">
        <v>163</v>
      </c>
      <c r="C5084" t="str">
        <f t="shared" si="158"/>
        <v>Reagan Washington National Airport -- Rosslyn</v>
      </c>
      <c r="D5084" s="1">
        <v>5953</v>
      </c>
      <c r="E5084" t="s">
        <v>18</v>
      </c>
      <c r="F5084" t="s">
        <v>23</v>
      </c>
      <c r="G5084">
        <v>1</v>
      </c>
      <c r="H5084" s="1">
        <f t="shared" si="159"/>
        <v>5953</v>
      </c>
      <c r="I5084" t="s">
        <v>93</v>
      </c>
      <c r="J5084" t="s">
        <v>193</v>
      </c>
    </row>
    <row r="5085" spans="1:10" x14ac:dyDescent="0.25">
      <c r="A5085" t="s">
        <v>160</v>
      </c>
      <c r="B5085" t="s">
        <v>168</v>
      </c>
      <c r="C5085" t="str">
        <f t="shared" si="158"/>
        <v>Reagan Washington National Airport -- Southern Avenue</v>
      </c>
      <c r="D5085" s="1">
        <v>848</v>
      </c>
      <c r="E5085" t="s">
        <v>18</v>
      </c>
      <c r="F5085" t="s">
        <v>4</v>
      </c>
      <c r="G5085">
        <v>2</v>
      </c>
      <c r="H5085" s="1">
        <f t="shared" si="159"/>
        <v>1696</v>
      </c>
      <c r="I5085" t="s">
        <v>93</v>
      </c>
      <c r="J5085" t="s">
        <v>193</v>
      </c>
    </row>
    <row r="5086" spans="1:10" x14ac:dyDescent="0.25">
      <c r="A5086" t="s">
        <v>160</v>
      </c>
      <c r="B5086" t="s">
        <v>60</v>
      </c>
      <c r="C5086" t="str">
        <f t="shared" si="158"/>
        <v>Reagan Washington National Airport -- Takoma</v>
      </c>
      <c r="D5086" s="1">
        <v>1064</v>
      </c>
      <c r="E5086" t="s">
        <v>18</v>
      </c>
      <c r="F5086" t="s">
        <v>15</v>
      </c>
      <c r="G5086">
        <v>2</v>
      </c>
      <c r="H5086" s="1">
        <f t="shared" si="159"/>
        <v>2128</v>
      </c>
      <c r="I5086" t="s">
        <v>93</v>
      </c>
      <c r="J5086" t="s">
        <v>193</v>
      </c>
    </row>
    <row r="5087" spans="1:10" x14ac:dyDescent="0.25">
      <c r="A5087" t="s">
        <v>160</v>
      </c>
      <c r="B5087" t="s">
        <v>66</v>
      </c>
      <c r="C5087" t="str">
        <f t="shared" si="158"/>
        <v>Reagan Washington National Airport -- Van Dorn Street</v>
      </c>
      <c r="D5087" s="1">
        <v>2445</v>
      </c>
      <c r="E5087" t="s">
        <v>18</v>
      </c>
      <c r="F5087" t="s">
        <v>10</v>
      </c>
      <c r="G5087">
        <v>1</v>
      </c>
      <c r="H5087" s="1">
        <f t="shared" si="159"/>
        <v>2445</v>
      </c>
      <c r="I5087" t="s">
        <v>93</v>
      </c>
      <c r="J5087" t="s">
        <v>193</v>
      </c>
    </row>
    <row r="5088" spans="1:10" x14ac:dyDescent="0.25">
      <c r="A5088" t="s">
        <v>160</v>
      </c>
      <c r="B5088" t="s">
        <v>201</v>
      </c>
      <c r="C5088" t="str">
        <f t="shared" si="158"/>
        <v>Reagan Washington National Airport -- Virginia Square-GMU</v>
      </c>
      <c r="D5088" s="1">
        <v>871</v>
      </c>
      <c r="E5088" t="s">
        <v>18</v>
      </c>
      <c r="F5088" t="s">
        <v>12</v>
      </c>
      <c r="G5088">
        <v>2</v>
      </c>
      <c r="H5088" s="1">
        <f t="shared" si="159"/>
        <v>1742</v>
      </c>
      <c r="I5088" t="s">
        <v>93</v>
      </c>
      <c r="J5088" t="s">
        <v>193</v>
      </c>
    </row>
    <row r="5089" spans="1:10" x14ac:dyDescent="0.25">
      <c r="A5089" t="s">
        <v>161</v>
      </c>
      <c r="B5089" t="s">
        <v>3</v>
      </c>
      <c r="C5089" t="str">
        <f t="shared" si="158"/>
        <v>Rhode Island Avenue -- Anacostia</v>
      </c>
      <c r="D5089" s="1">
        <v>3827</v>
      </c>
      <c r="E5089" t="s">
        <v>15</v>
      </c>
      <c r="F5089" t="s">
        <v>4</v>
      </c>
      <c r="G5089">
        <v>2</v>
      </c>
      <c r="H5089" s="1">
        <f t="shared" si="159"/>
        <v>7654</v>
      </c>
      <c r="I5089" t="s">
        <v>93</v>
      </c>
      <c r="J5089" t="s">
        <v>69</v>
      </c>
    </row>
    <row r="5090" spans="1:10" x14ac:dyDescent="0.25">
      <c r="A5090" t="s">
        <v>161</v>
      </c>
      <c r="B5090" t="s">
        <v>9</v>
      </c>
      <c r="C5090" t="str">
        <f t="shared" si="158"/>
        <v>Rhode Island Avenue -- Arlington Cemetery</v>
      </c>
      <c r="D5090" s="1">
        <v>46</v>
      </c>
      <c r="E5090" t="s">
        <v>15</v>
      </c>
      <c r="F5090" t="s">
        <v>10</v>
      </c>
      <c r="G5090">
        <v>2</v>
      </c>
      <c r="H5090" s="1">
        <f t="shared" si="159"/>
        <v>92</v>
      </c>
      <c r="I5090" t="s">
        <v>93</v>
      </c>
      <c r="J5090" t="s">
        <v>193</v>
      </c>
    </row>
    <row r="5091" spans="1:10" x14ac:dyDescent="0.25">
      <c r="A5091" t="s">
        <v>161</v>
      </c>
      <c r="B5091" t="s">
        <v>11</v>
      </c>
      <c r="C5091" t="str">
        <f t="shared" si="158"/>
        <v>Rhode Island Avenue -- Ballston</v>
      </c>
      <c r="D5091" s="1">
        <v>870</v>
      </c>
      <c r="E5091" t="s">
        <v>15</v>
      </c>
      <c r="F5091" t="s">
        <v>12</v>
      </c>
      <c r="G5091">
        <v>2</v>
      </c>
      <c r="H5091" s="1">
        <f t="shared" si="159"/>
        <v>1740</v>
      </c>
      <c r="I5091" t="s">
        <v>93</v>
      </c>
      <c r="J5091" t="s">
        <v>72</v>
      </c>
    </row>
    <row r="5092" spans="1:10" x14ac:dyDescent="0.25">
      <c r="A5092" t="s">
        <v>161</v>
      </c>
      <c r="B5092" t="s">
        <v>13</v>
      </c>
      <c r="C5092" t="str">
        <f t="shared" si="158"/>
        <v>Rhode Island Avenue -- Benning Road</v>
      </c>
      <c r="D5092" s="1">
        <v>1384</v>
      </c>
      <c r="E5092" t="s">
        <v>15</v>
      </c>
      <c r="F5092" t="s">
        <v>1</v>
      </c>
      <c r="G5092">
        <v>2</v>
      </c>
      <c r="H5092" s="1">
        <f t="shared" si="159"/>
        <v>2768</v>
      </c>
      <c r="I5092" t="s">
        <v>93</v>
      </c>
      <c r="J5092" t="s">
        <v>195</v>
      </c>
    </row>
    <row r="5093" spans="1:10" x14ac:dyDescent="0.25">
      <c r="A5093" t="s">
        <v>161</v>
      </c>
      <c r="B5093" t="s">
        <v>17</v>
      </c>
      <c r="C5093" t="str">
        <f t="shared" si="158"/>
        <v>Rhode Island Avenue -- Braddock Road</v>
      </c>
      <c r="D5093" s="1">
        <v>360</v>
      </c>
      <c r="E5093" t="s">
        <v>15</v>
      </c>
      <c r="F5093" t="s">
        <v>18</v>
      </c>
      <c r="G5093">
        <v>2</v>
      </c>
      <c r="H5093" s="1">
        <f t="shared" si="159"/>
        <v>720</v>
      </c>
      <c r="I5093" t="s">
        <v>93</v>
      </c>
      <c r="J5093" t="s">
        <v>72</v>
      </c>
    </row>
    <row r="5094" spans="1:10" x14ac:dyDescent="0.25">
      <c r="A5094" t="s">
        <v>161</v>
      </c>
      <c r="B5094" t="s">
        <v>20</v>
      </c>
      <c r="C5094" t="str">
        <f t="shared" si="158"/>
        <v>Rhode Island Avenue -- Brookland</v>
      </c>
      <c r="D5094" s="1">
        <v>4128</v>
      </c>
      <c r="E5094" t="s">
        <v>15</v>
      </c>
      <c r="F5094" t="s">
        <v>15</v>
      </c>
      <c r="G5094">
        <v>1</v>
      </c>
      <c r="H5094" s="1">
        <f t="shared" si="159"/>
        <v>4128</v>
      </c>
      <c r="I5094" t="s">
        <v>93</v>
      </c>
      <c r="J5094" t="s">
        <v>69</v>
      </c>
    </row>
    <row r="5095" spans="1:10" x14ac:dyDescent="0.25">
      <c r="A5095" t="s">
        <v>161</v>
      </c>
      <c r="B5095" t="s">
        <v>21</v>
      </c>
      <c r="C5095" t="str">
        <f t="shared" si="158"/>
        <v>Rhode Island Avenue -- Capitol Heights</v>
      </c>
      <c r="D5095" s="1">
        <v>665</v>
      </c>
      <c r="E5095" t="s">
        <v>15</v>
      </c>
      <c r="F5095" t="s">
        <v>1</v>
      </c>
      <c r="G5095">
        <v>2</v>
      </c>
      <c r="H5095" s="1">
        <f t="shared" si="159"/>
        <v>1330</v>
      </c>
      <c r="I5095" t="s">
        <v>93</v>
      </c>
      <c r="J5095" t="s">
        <v>69</v>
      </c>
    </row>
    <row r="5096" spans="1:10" x14ac:dyDescent="0.25">
      <c r="A5096" t="s">
        <v>161</v>
      </c>
      <c r="B5096" t="s">
        <v>26</v>
      </c>
      <c r="C5096" t="str">
        <f t="shared" si="158"/>
        <v>Rhode Island Avenue -- Clarendon</v>
      </c>
      <c r="D5096" s="1">
        <v>356</v>
      </c>
      <c r="E5096" t="s">
        <v>15</v>
      </c>
      <c r="F5096" t="s">
        <v>12</v>
      </c>
      <c r="G5096">
        <v>2</v>
      </c>
      <c r="H5096" s="1">
        <f t="shared" si="159"/>
        <v>712</v>
      </c>
      <c r="I5096" t="s">
        <v>93</v>
      </c>
      <c r="J5096" t="s">
        <v>193</v>
      </c>
    </row>
    <row r="5097" spans="1:10" x14ac:dyDescent="0.25">
      <c r="A5097" t="s">
        <v>161</v>
      </c>
      <c r="B5097" t="s">
        <v>265</v>
      </c>
      <c r="C5097" t="str">
        <f t="shared" si="158"/>
        <v>Rhode Island Avenue -- Congress Heights</v>
      </c>
      <c r="D5097" s="1">
        <v>1345</v>
      </c>
      <c r="E5097" t="s">
        <v>15</v>
      </c>
      <c r="F5097" t="s">
        <v>4</v>
      </c>
      <c r="G5097">
        <v>2</v>
      </c>
      <c r="H5097" s="1">
        <f t="shared" si="159"/>
        <v>2690</v>
      </c>
      <c r="I5097" t="s">
        <v>93</v>
      </c>
      <c r="J5097" t="s">
        <v>69</v>
      </c>
    </row>
    <row r="5098" spans="1:10" x14ac:dyDescent="0.25">
      <c r="A5098" t="s">
        <v>161</v>
      </c>
      <c r="B5098" t="s">
        <v>266</v>
      </c>
      <c r="C5098" t="str">
        <f t="shared" si="158"/>
        <v>Rhode Island Avenue -- Court House</v>
      </c>
      <c r="D5098" s="1">
        <v>428</v>
      </c>
      <c r="E5098" t="s">
        <v>15</v>
      </c>
      <c r="F5098" t="s">
        <v>12</v>
      </c>
      <c r="G5098">
        <v>2</v>
      </c>
      <c r="H5098" s="1">
        <f t="shared" si="159"/>
        <v>856</v>
      </c>
      <c r="I5098" t="s">
        <v>93</v>
      </c>
      <c r="J5098" t="s">
        <v>72</v>
      </c>
    </row>
    <row r="5099" spans="1:10" x14ac:dyDescent="0.25">
      <c r="A5099" t="s">
        <v>161</v>
      </c>
      <c r="B5099" t="s">
        <v>267</v>
      </c>
      <c r="C5099" t="str">
        <f t="shared" si="158"/>
        <v>Rhode Island Avenue -- Crystal City</v>
      </c>
      <c r="D5099" s="1">
        <v>772</v>
      </c>
      <c r="E5099" t="s">
        <v>15</v>
      </c>
      <c r="F5099" t="s">
        <v>18</v>
      </c>
      <c r="G5099">
        <v>2</v>
      </c>
      <c r="H5099" s="1">
        <f t="shared" si="159"/>
        <v>1544</v>
      </c>
      <c r="I5099" t="s">
        <v>93</v>
      </c>
      <c r="J5099" t="s">
        <v>193</v>
      </c>
    </row>
    <row r="5100" spans="1:10" x14ac:dyDescent="0.25">
      <c r="A5100" t="s">
        <v>161</v>
      </c>
      <c r="B5100" t="s">
        <v>268</v>
      </c>
      <c r="C5100" t="str">
        <f t="shared" si="158"/>
        <v>Rhode Island Avenue -- Deanwood</v>
      </c>
      <c r="D5100" s="1">
        <v>768</v>
      </c>
      <c r="E5100" t="s">
        <v>15</v>
      </c>
      <c r="F5100" t="s">
        <v>25</v>
      </c>
      <c r="G5100">
        <v>2</v>
      </c>
      <c r="H5100" s="1">
        <f t="shared" si="159"/>
        <v>1536</v>
      </c>
      <c r="I5100" t="s">
        <v>93</v>
      </c>
      <c r="J5100" t="s">
        <v>195</v>
      </c>
    </row>
    <row r="5101" spans="1:10" x14ac:dyDescent="0.25">
      <c r="A5101" t="s">
        <v>161</v>
      </c>
      <c r="B5101" t="s">
        <v>271</v>
      </c>
      <c r="C5101" t="str">
        <f t="shared" si="158"/>
        <v>Rhode Island Avenue -- East Falls Church</v>
      </c>
      <c r="D5101" s="1">
        <v>217</v>
      </c>
      <c r="E5101" t="s">
        <v>15</v>
      </c>
      <c r="F5101" t="s">
        <v>12</v>
      </c>
      <c r="G5101">
        <v>2</v>
      </c>
      <c r="H5101" s="1">
        <f t="shared" si="159"/>
        <v>434</v>
      </c>
      <c r="I5101" t="s">
        <v>93</v>
      </c>
      <c r="J5101" t="s">
        <v>72</v>
      </c>
    </row>
    <row r="5102" spans="1:10" x14ac:dyDescent="0.25">
      <c r="A5102" t="s">
        <v>161</v>
      </c>
      <c r="B5102" t="s">
        <v>273</v>
      </c>
      <c r="C5102" t="str">
        <f t="shared" si="158"/>
        <v>Rhode Island Avenue -- Eisenhower Avenue</v>
      </c>
      <c r="D5102" s="1">
        <v>191</v>
      </c>
      <c r="E5102" t="s">
        <v>15</v>
      </c>
      <c r="F5102" t="s">
        <v>274</v>
      </c>
      <c r="G5102">
        <v>2</v>
      </c>
      <c r="H5102" s="1">
        <f t="shared" si="159"/>
        <v>382</v>
      </c>
      <c r="I5102" t="s">
        <v>93</v>
      </c>
      <c r="J5102" t="s">
        <v>72</v>
      </c>
    </row>
    <row r="5103" spans="1:10" x14ac:dyDescent="0.25">
      <c r="A5103" t="s">
        <v>161</v>
      </c>
      <c r="B5103" t="s">
        <v>116</v>
      </c>
      <c r="C5103" t="str">
        <f t="shared" si="158"/>
        <v>Rhode Island Avenue -- Fort Totten</v>
      </c>
      <c r="D5103" s="1">
        <v>6098</v>
      </c>
      <c r="E5103" t="s">
        <v>15</v>
      </c>
      <c r="F5103" t="s">
        <v>117</v>
      </c>
      <c r="G5103">
        <v>1</v>
      </c>
      <c r="H5103" s="1">
        <f t="shared" si="159"/>
        <v>6098</v>
      </c>
      <c r="I5103" t="s">
        <v>93</v>
      </c>
      <c r="J5103" t="s">
        <v>69</v>
      </c>
    </row>
    <row r="5104" spans="1:10" x14ac:dyDescent="0.25">
      <c r="A5104" t="s">
        <v>161</v>
      </c>
      <c r="B5104" t="s">
        <v>119</v>
      </c>
      <c r="C5104" t="str">
        <f t="shared" si="158"/>
        <v>Rhode Island Avenue -- Friendship Heights</v>
      </c>
      <c r="D5104" s="1">
        <v>2053</v>
      </c>
      <c r="E5104" t="s">
        <v>15</v>
      </c>
      <c r="F5104" t="s">
        <v>15</v>
      </c>
      <c r="G5104">
        <v>1</v>
      </c>
      <c r="H5104" s="1">
        <f t="shared" si="159"/>
        <v>2053</v>
      </c>
      <c r="I5104" t="s">
        <v>93</v>
      </c>
      <c r="J5104" t="s">
        <v>195</v>
      </c>
    </row>
    <row r="5105" spans="1:10" x14ac:dyDescent="0.25">
      <c r="A5105" t="s">
        <v>161</v>
      </c>
      <c r="B5105" t="s">
        <v>129</v>
      </c>
      <c r="C5105" t="str">
        <f t="shared" si="158"/>
        <v>Rhode Island Avenue -- King Street</v>
      </c>
      <c r="D5105" s="1">
        <v>686</v>
      </c>
      <c r="E5105" t="s">
        <v>15</v>
      </c>
      <c r="F5105" t="s">
        <v>18</v>
      </c>
      <c r="G5105">
        <v>2</v>
      </c>
      <c r="H5105" s="1">
        <f t="shared" si="159"/>
        <v>1372</v>
      </c>
      <c r="I5105" t="s">
        <v>93</v>
      </c>
      <c r="J5105" t="s">
        <v>193</v>
      </c>
    </row>
    <row r="5106" spans="1:10" x14ac:dyDescent="0.25">
      <c r="A5106" t="s">
        <v>161</v>
      </c>
      <c r="B5106" t="s">
        <v>185</v>
      </c>
      <c r="C5106" t="str">
        <f t="shared" si="158"/>
        <v>Rhode Island Avenue -- Minnesota Avenue</v>
      </c>
      <c r="D5106" s="1">
        <v>1257</v>
      </c>
      <c r="E5106" t="s">
        <v>15</v>
      </c>
      <c r="F5106" t="s">
        <v>25</v>
      </c>
      <c r="G5106">
        <v>2</v>
      </c>
      <c r="H5106" s="1">
        <f t="shared" si="159"/>
        <v>2514</v>
      </c>
      <c r="I5106" t="s">
        <v>93</v>
      </c>
      <c r="J5106" t="s">
        <v>195</v>
      </c>
    </row>
    <row r="5107" spans="1:10" x14ac:dyDescent="0.25">
      <c r="A5107" t="s">
        <v>161</v>
      </c>
      <c r="B5107" t="s">
        <v>156</v>
      </c>
      <c r="C5107" t="str">
        <f t="shared" si="158"/>
        <v>Rhode Island Avenue -- Pentagon</v>
      </c>
      <c r="D5107" s="1">
        <v>1216</v>
      </c>
      <c r="E5107" t="s">
        <v>15</v>
      </c>
      <c r="F5107" t="s">
        <v>18</v>
      </c>
      <c r="G5107">
        <v>2</v>
      </c>
      <c r="H5107" s="1">
        <f t="shared" si="159"/>
        <v>2432</v>
      </c>
      <c r="I5107" t="s">
        <v>93</v>
      </c>
      <c r="J5107" t="s">
        <v>193</v>
      </c>
    </row>
    <row r="5108" spans="1:10" x14ac:dyDescent="0.25">
      <c r="A5108" t="s">
        <v>161</v>
      </c>
      <c r="B5108" t="s">
        <v>157</v>
      </c>
      <c r="C5108" t="str">
        <f t="shared" si="158"/>
        <v>Rhode Island Avenue -- Pentagon City</v>
      </c>
      <c r="D5108" s="1">
        <v>1582</v>
      </c>
      <c r="E5108" t="s">
        <v>15</v>
      </c>
      <c r="F5108" t="s">
        <v>18</v>
      </c>
      <c r="G5108">
        <v>2</v>
      </c>
      <c r="H5108" s="1">
        <f t="shared" si="159"/>
        <v>3164</v>
      </c>
      <c r="I5108" t="s">
        <v>93</v>
      </c>
      <c r="J5108" t="s">
        <v>193</v>
      </c>
    </row>
    <row r="5109" spans="1:10" x14ac:dyDescent="0.25">
      <c r="A5109" t="s">
        <v>161</v>
      </c>
      <c r="B5109" t="s">
        <v>160</v>
      </c>
      <c r="C5109" t="str">
        <f t="shared" si="158"/>
        <v>Rhode Island Avenue -- Reagan Washington National Airport</v>
      </c>
      <c r="D5109" s="1">
        <v>858</v>
      </c>
      <c r="E5109" t="s">
        <v>15</v>
      </c>
      <c r="F5109" t="s">
        <v>18</v>
      </c>
      <c r="G5109">
        <v>2</v>
      </c>
      <c r="H5109" s="1">
        <f t="shared" si="159"/>
        <v>1716</v>
      </c>
      <c r="I5109" t="s">
        <v>93</v>
      </c>
      <c r="J5109" t="s">
        <v>193</v>
      </c>
    </row>
    <row r="5110" spans="1:10" x14ac:dyDescent="0.25">
      <c r="A5110" t="s">
        <v>161</v>
      </c>
      <c r="B5110" t="s">
        <v>163</v>
      </c>
      <c r="C5110" t="str">
        <f t="shared" si="158"/>
        <v>Rhode Island Avenue -- Rosslyn</v>
      </c>
      <c r="D5110" s="1">
        <v>1367</v>
      </c>
      <c r="E5110" t="s">
        <v>15</v>
      </c>
      <c r="F5110" t="s">
        <v>23</v>
      </c>
      <c r="G5110">
        <v>2</v>
      </c>
      <c r="H5110" s="1">
        <f t="shared" si="159"/>
        <v>2734</v>
      </c>
      <c r="I5110" t="s">
        <v>93</v>
      </c>
      <c r="J5110" t="s">
        <v>197</v>
      </c>
    </row>
    <row r="5111" spans="1:10" x14ac:dyDescent="0.25">
      <c r="A5111" t="s">
        <v>161</v>
      </c>
      <c r="B5111" t="s">
        <v>168</v>
      </c>
      <c r="C5111" t="str">
        <f t="shared" si="158"/>
        <v>Rhode Island Avenue -- Southern Avenue</v>
      </c>
      <c r="D5111" s="1">
        <v>1664</v>
      </c>
      <c r="E5111" t="s">
        <v>15</v>
      </c>
      <c r="F5111" t="s">
        <v>4</v>
      </c>
      <c r="G5111">
        <v>2</v>
      </c>
      <c r="H5111" s="1">
        <f t="shared" si="159"/>
        <v>3328</v>
      </c>
      <c r="I5111" t="s">
        <v>93</v>
      </c>
      <c r="J5111" t="s">
        <v>69</v>
      </c>
    </row>
    <row r="5112" spans="1:10" x14ac:dyDescent="0.25">
      <c r="A5112" t="s">
        <v>161</v>
      </c>
      <c r="B5112" t="s">
        <v>60</v>
      </c>
      <c r="C5112" t="str">
        <f t="shared" si="158"/>
        <v>Rhode Island Avenue -- Takoma</v>
      </c>
      <c r="D5112" s="1">
        <v>3045</v>
      </c>
      <c r="E5112" t="s">
        <v>15</v>
      </c>
      <c r="F5112" t="s">
        <v>15</v>
      </c>
      <c r="G5112">
        <v>1</v>
      </c>
      <c r="H5112" s="1">
        <f t="shared" si="159"/>
        <v>3045</v>
      </c>
      <c r="I5112" t="s">
        <v>93</v>
      </c>
      <c r="J5112" t="s">
        <v>195</v>
      </c>
    </row>
    <row r="5113" spans="1:10" x14ac:dyDescent="0.25">
      <c r="A5113" t="s">
        <v>161</v>
      </c>
      <c r="B5113" t="s">
        <v>66</v>
      </c>
      <c r="C5113" t="str">
        <f t="shared" si="158"/>
        <v>Rhode Island Avenue -- Van Dorn Street</v>
      </c>
      <c r="D5113" s="1">
        <v>330</v>
      </c>
      <c r="E5113" t="s">
        <v>15</v>
      </c>
      <c r="F5113" t="s">
        <v>10</v>
      </c>
      <c r="G5113">
        <v>2</v>
      </c>
      <c r="H5113" s="1">
        <f t="shared" si="159"/>
        <v>660</v>
      </c>
      <c r="I5113" t="s">
        <v>93</v>
      </c>
      <c r="J5113" t="s">
        <v>193</v>
      </c>
    </row>
    <row r="5114" spans="1:10" x14ac:dyDescent="0.25">
      <c r="A5114" t="s">
        <v>161</v>
      </c>
      <c r="B5114" t="s">
        <v>201</v>
      </c>
      <c r="C5114" t="str">
        <f t="shared" si="158"/>
        <v>Rhode Island Avenue -- Virginia Square-GMU</v>
      </c>
      <c r="D5114" s="1">
        <v>249</v>
      </c>
      <c r="E5114" t="s">
        <v>15</v>
      </c>
      <c r="F5114" t="s">
        <v>12</v>
      </c>
      <c r="G5114">
        <v>2</v>
      </c>
      <c r="H5114" s="1">
        <f t="shared" si="159"/>
        <v>498</v>
      </c>
      <c r="I5114" t="s">
        <v>93</v>
      </c>
      <c r="J5114" t="s">
        <v>72</v>
      </c>
    </row>
    <row r="5115" spans="1:10" x14ac:dyDescent="0.25">
      <c r="A5115" t="s">
        <v>163</v>
      </c>
      <c r="B5115" t="s">
        <v>3</v>
      </c>
      <c r="C5115" t="str">
        <f t="shared" si="158"/>
        <v>Rosslyn -- Anacostia</v>
      </c>
      <c r="D5115" s="1">
        <v>1730</v>
      </c>
      <c r="E5115" t="s">
        <v>23</v>
      </c>
      <c r="F5115" t="s">
        <v>4</v>
      </c>
      <c r="G5115">
        <v>2</v>
      </c>
      <c r="H5115" s="1">
        <f t="shared" si="159"/>
        <v>3460</v>
      </c>
      <c r="I5115" t="s">
        <v>93</v>
      </c>
      <c r="J5115" t="s">
        <v>72</v>
      </c>
    </row>
    <row r="5116" spans="1:10" x14ac:dyDescent="0.25">
      <c r="A5116" t="s">
        <v>163</v>
      </c>
      <c r="B5116" t="s">
        <v>9</v>
      </c>
      <c r="C5116" t="str">
        <f t="shared" si="158"/>
        <v>Rosslyn -- Arlington Cemetery</v>
      </c>
      <c r="D5116" s="1">
        <v>2100</v>
      </c>
      <c r="E5116" t="s">
        <v>23</v>
      </c>
      <c r="F5116" t="s">
        <v>10</v>
      </c>
      <c r="G5116">
        <v>2</v>
      </c>
      <c r="H5116" s="1">
        <f t="shared" si="159"/>
        <v>4200</v>
      </c>
      <c r="I5116" t="s">
        <v>93</v>
      </c>
      <c r="J5116" t="s">
        <v>72</v>
      </c>
    </row>
    <row r="5117" spans="1:10" x14ac:dyDescent="0.25">
      <c r="A5117" t="s">
        <v>163</v>
      </c>
      <c r="B5117" t="s">
        <v>11</v>
      </c>
      <c r="C5117" t="str">
        <f t="shared" si="158"/>
        <v>Rosslyn -- Ballston</v>
      </c>
      <c r="D5117" s="1">
        <v>14515</v>
      </c>
      <c r="E5117" t="s">
        <v>23</v>
      </c>
      <c r="F5117" t="s">
        <v>12</v>
      </c>
      <c r="G5117">
        <v>1</v>
      </c>
      <c r="H5117" s="1">
        <f t="shared" si="159"/>
        <v>14515</v>
      </c>
      <c r="I5117" t="s">
        <v>93</v>
      </c>
      <c r="J5117" t="s">
        <v>72</v>
      </c>
    </row>
    <row r="5118" spans="1:10" x14ac:dyDescent="0.25">
      <c r="A5118" t="s">
        <v>163</v>
      </c>
      <c r="B5118" t="s">
        <v>13</v>
      </c>
      <c r="C5118" t="str">
        <f t="shared" si="158"/>
        <v>Rosslyn -- Benning Road</v>
      </c>
      <c r="D5118" s="1">
        <v>760</v>
      </c>
      <c r="E5118" t="s">
        <v>23</v>
      </c>
      <c r="F5118" t="s">
        <v>1</v>
      </c>
      <c r="G5118">
        <v>2</v>
      </c>
      <c r="H5118" s="1">
        <f t="shared" si="159"/>
        <v>1520</v>
      </c>
      <c r="I5118" t="s">
        <v>93</v>
      </c>
      <c r="J5118" t="s">
        <v>72</v>
      </c>
    </row>
    <row r="5119" spans="1:10" x14ac:dyDescent="0.25">
      <c r="A5119" t="s">
        <v>163</v>
      </c>
      <c r="B5119" t="s">
        <v>17</v>
      </c>
      <c r="C5119" t="str">
        <f t="shared" si="158"/>
        <v>Rosslyn -- Braddock Road</v>
      </c>
      <c r="D5119" s="1">
        <v>4185</v>
      </c>
      <c r="E5119" t="s">
        <v>23</v>
      </c>
      <c r="F5119" t="s">
        <v>18</v>
      </c>
      <c r="G5119">
        <v>2</v>
      </c>
      <c r="H5119" s="1">
        <f t="shared" si="159"/>
        <v>8370</v>
      </c>
      <c r="I5119" t="s">
        <v>93</v>
      </c>
      <c r="J5119" t="s">
        <v>72</v>
      </c>
    </row>
    <row r="5120" spans="1:10" x14ac:dyDescent="0.25">
      <c r="A5120" t="s">
        <v>163</v>
      </c>
      <c r="B5120" t="s">
        <v>20</v>
      </c>
      <c r="C5120" t="str">
        <f t="shared" si="158"/>
        <v>Rosslyn -- Brookland</v>
      </c>
      <c r="D5120" s="1">
        <v>1683</v>
      </c>
      <c r="E5120" t="s">
        <v>23</v>
      </c>
      <c r="F5120" t="s">
        <v>15</v>
      </c>
      <c r="G5120">
        <v>2</v>
      </c>
      <c r="H5120" s="1">
        <f t="shared" si="159"/>
        <v>3366</v>
      </c>
      <c r="I5120" t="s">
        <v>93</v>
      </c>
      <c r="J5120" t="s">
        <v>72</v>
      </c>
    </row>
    <row r="5121" spans="1:10" x14ac:dyDescent="0.25">
      <c r="A5121" t="s">
        <v>163</v>
      </c>
      <c r="B5121" t="s">
        <v>21</v>
      </c>
      <c r="C5121" t="str">
        <f t="shared" si="158"/>
        <v>Rosslyn -- Capitol Heights</v>
      </c>
      <c r="D5121" s="1">
        <v>600</v>
      </c>
      <c r="E5121" t="s">
        <v>23</v>
      </c>
      <c r="F5121" t="s">
        <v>1</v>
      </c>
      <c r="G5121">
        <v>2</v>
      </c>
      <c r="H5121" s="1">
        <f t="shared" si="159"/>
        <v>1200</v>
      </c>
      <c r="I5121" t="s">
        <v>93</v>
      </c>
      <c r="J5121" t="s">
        <v>72</v>
      </c>
    </row>
    <row r="5122" spans="1:10" x14ac:dyDescent="0.25">
      <c r="A5122" t="s">
        <v>163</v>
      </c>
      <c r="B5122" t="s">
        <v>26</v>
      </c>
      <c r="C5122" t="str">
        <f t="shared" ref="C5122:C5185" si="160">(A5122&amp;" -- "&amp;B5122)</f>
        <v>Rosslyn -- Clarendon</v>
      </c>
      <c r="D5122" s="1">
        <v>7902</v>
      </c>
      <c r="E5122" t="s">
        <v>23</v>
      </c>
      <c r="F5122" t="s">
        <v>12</v>
      </c>
      <c r="G5122">
        <v>1</v>
      </c>
      <c r="H5122" s="1">
        <f t="shared" ref="H5122:H5185" si="161">D5122*G5122</f>
        <v>7902</v>
      </c>
      <c r="I5122" t="s">
        <v>93</v>
      </c>
      <c r="J5122" t="s">
        <v>72</v>
      </c>
    </row>
    <row r="5123" spans="1:10" x14ac:dyDescent="0.25">
      <c r="A5123" t="s">
        <v>163</v>
      </c>
      <c r="B5123" t="s">
        <v>265</v>
      </c>
      <c r="C5123" t="str">
        <f t="shared" si="160"/>
        <v>Rosslyn -- Congress Heights</v>
      </c>
      <c r="D5123" s="1">
        <v>350</v>
      </c>
      <c r="E5123" t="s">
        <v>23</v>
      </c>
      <c r="F5123" t="s">
        <v>4</v>
      </c>
      <c r="G5123">
        <v>2</v>
      </c>
      <c r="H5123" s="1">
        <f t="shared" si="161"/>
        <v>700</v>
      </c>
      <c r="I5123" t="s">
        <v>93</v>
      </c>
      <c r="J5123" t="s">
        <v>72</v>
      </c>
    </row>
    <row r="5124" spans="1:10" x14ac:dyDescent="0.25">
      <c r="A5124" t="s">
        <v>163</v>
      </c>
      <c r="B5124" t="s">
        <v>266</v>
      </c>
      <c r="C5124" t="str">
        <f t="shared" si="160"/>
        <v>Rosslyn -- Court House</v>
      </c>
      <c r="D5124" s="1">
        <v>6479</v>
      </c>
      <c r="E5124" t="s">
        <v>23</v>
      </c>
      <c r="F5124" t="s">
        <v>12</v>
      </c>
      <c r="G5124">
        <v>1</v>
      </c>
      <c r="H5124" s="1">
        <f t="shared" si="161"/>
        <v>6479</v>
      </c>
      <c r="I5124" t="s">
        <v>93</v>
      </c>
      <c r="J5124" t="s">
        <v>72</v>
      </c>
    </row>
    <row r="5125" spans="1:10" x14ac:dyDescent="0.25">
      <c r="A5125" t="s">
        <v>163</v>
      </c>
      <c r="B5125" t="s">
        <v>267</v>
      </c>
      <c r="C5125" t="str">
        <f t="shared" si="160"/>
        <v>Rosslyn -- Crystal City</v>
      </c>
      <c r="D5125" s="1">
        <v>12174</v>
      </c>
      <c r="E5125" t="s">
        <v>23</v>
      </c>
      <c r="F5125" t="s">
        <v>18</v>
      </c>
      <c r="G5125">
        <v>2</v>
      </c>
      <c r="H5125" s="1">
        <f t="shared" si="161"/>
        <v>24348</v>
      </c>
      <c r="I5125" t="s">
        <v>93</v>
      </c>
      <c r="J5125" t="s">
        <v>72</v>
      </c>
    </row>
    <row r="5126" spans="1:10" x14ac:dyDescent="0.25">
      <c r="A5126" t="s">
        <v>163</v>
      </c>
      <c r="B5126" t="s">
        <v>268</v>
      </c>
      <c r="C5126" t="str">
        <f t="shared" si="160"/>
        <v>Rosslyn -- Deanwood</v>
      </c>
      <c r="D5126" s="1">
        <v>424</v>
      </c>
      <c r="E5126" t="s">
        <v>23</v>
      </c>
      <c r="F5126" t="s">
        <v>25</v>
      </c>
      <c r="G5126">
        <v>1</v>
      </c>
      <c r="H5126" s="1">
        <f t="shared" si="161"/>
        <v>424</v>
      </c>
      <c r="I5126" t="s">
        <v>93</v>
      </c>
      <c r="J5126" t="s">
        <v>72</v>
      </c>
    </row>
    <row r="5127" spans="1:10" x14ac:dyDescent="0.25">
      <c r="A5127" t="s">
        <v>163</v>
      </c>
      <c r="B5127" t="s">
        <v>271</v>
      </c>
      <c r="C5127" t="str">
        <f t="shared" si="160"/>
        <v>Rosslyn -- East Falls Church</v>
      </c>
      <c r="D5127" s="1">
        <v>4727</v>
      </c>
      <c r="E5127" t="s">
        <v>23</v>
      </c>
      <c r="F5127" t="s">
        <v>12</v>
      </c>
      <c r="G5127">
        <v>1</v>
      </c>
      <c r="H5127" s="1">
        <f t="shared" si="161"/>
        <v>4727</v>
      </c>
      <c r="I5127" t="s">
        <v>93</v>
      </c>
      <c r="J5127" t="s">
        <v>72</v>
      </c>
    </row>
    <row r="5128" spans="1:10" x14ac:dyDescent="0.25">
      <c r="A5128" t="s">
        <v>163</v>
      </c>
      <c r="B5128" t="s">
        <v>273</v>
      </c>
      <c r="C5128" t="str">
        <f t="shared" si="160"/>
        <v>Rosslyn -- Eisenhower Avenue</v>
      </c>
      <c r="D5128" s="1">
        <v>1008</v>
      </c>
      <c r="E5128" t="s">
        <v>23</v>
      </c>
      <c r="F5128" t="s">
        <v>274</v>
      </c>
      <c r="G5128">
        <v>2</v>
      </c>
      <c r="H5128" s="1">
        <f t="shared" si="161"/>
        <v>2016</v>
      </c>
      <c r="I5128" t="s">
        <v>93</v>
      </c>
      <c r="J5128" t="s">
        <v>72</v>
      </c>
    </row>
    <row r="5129" spans="1:10" x14ac:dyDescent="0.25">
      <c r="A5129" t="s">
        <v>163</v>
      </c>
      <c r="B5129" t="s">
        <v>116</v>
      </c>
      <c r="C5129" t="str">
        <f t="shared" si="160"/>
        <v>Rosslyn -- Fort Totten</v>
      </c>
      <c r="D5129" s="1">
        <v>1583</v>
      </c>
      <c r="E5129" t="s">
        <v>23</v>
      </c>
      <c r="F5129" t="s">
        <v>117</v>
      </c>
      <c r="G5129">
        <v>2</v>
      </c>
      <c r="H5129" s="1">
        <f t="shared" si="161"/>
        <v>3166</v>
      </c>
      <c r="I5129" t="s">
        <v>93</v>
      </c>
      <c r="J5129" t="s">
        <v>72</v>
      </c>
    </row>
    <row r="5130" spans="1:10" x14ac:dyDescent="0.25">
      <c r="A5130" t="s">
        <v>163</v>
      </c>
      <c r="B5130" t="s">
        <v>119</v>
      </c>
      <c r="C5130" t="str">
        <f t="shared" si="160"/>
        <v>Rosslyn -- Friendship Heights</v>
      </c>
      <c r="D5130" s="1">
        <v>2011</v>
      </c>
      <c r="E5130" t="s">
        <v>23</v>
      </c>
      <c r="F5130" t="s">
        <v>15</v>
      </c>
      <c r="G5130">
        <v>2</v>
      </c>
      <c r="H5130" s="1">
        <f t="shared" si="161"/>
        <v>4022</v>
      </c>
      <c r="I5130" t="s">
        <v>93</v>
      </c>
      <c r="J5130" t="s">
        <v>72</v>
      </c>
    </row>
    <row r="5131" spans="1:10" x14ac:dyDescent="0.25">
      <c r="A5131" t="s">
        <v>163</v>
      </c>
      <c r="B5131" t="s">
        <v>129</v>
      </c>
      <c r="C5131" t="str">
        <f t="shared" si="160"/>
        <v>Rosslyn -- King Street</v>
      </c>
      <c r="D5131" s="1">
        <v>8588</v>
      </c>
      <c r="E5131" t="s">
        <v>23</v>
      </c>
      <c r="F5131" t="s">
        <v>18</v>
      </c>
      <c r="G5131">
        <v>2</v>
      </c>
      <c r="H5131" s="1">
        <f t="shared" si="161"/>
        <v>17176</v>
      </c>
      <c r="I5131" t="s">
        <v>93</v>
      </c>
      <c r="J5131" t="s">
        <v>72</v>
      </c>
    </row>
    <row r="5132" spans="1:10" x14ac:dyDescent="0.25">
      <c r="A5132" t="s">
        <v>163</v>
      </c>
      <c r="B5132" t="s">
        <v>185</v>
      </c>
      <c r="C5132" t="str">
        <f t="shared" si="160"/>
        <v>Rosslyn -- Minnesota Avenue</v>
      </c>
      <c r="D5132" s="1">
        <v>709</v>
      </c>
      <c r="E5132" t="s">
        <v>23</v>
      </c>
      <c r="F5132" t="s">
        <v>25</v>
      </c>
      <c r="G5132">
        <v>1</v>
      </c>
      <c r="H5132" s="1">
        <f t="shared" si="161"/>
        <v>709</v>
      </c>
      <c r="I5132" t="s">
        <v>93</v>
      </c>
      <c r="J5132" t="s">
        <v>72</v>
      </c>
    </row>
    <row r="5133" spans="1:10" x14ac:dyDescent="0.25">
      <c r="A5133" t="s">
        <v>163</v>
      </c>
      <c r="B5133" t="s">
        <v>156</v>
      </c>
      <c r="C5133" t="str">
        <f t="shared" si="160"/>
        <v>Rosslyn -- Pentagon</v>
      </c>
      <c r="D5133" s="1">
        <v>12655</v>
      </c>
      <c r="E5133" t="s">
        <v>23</v>
      </c>
      <c r="F5133" t="s">
        <v>18</v>
      </c>
      <c r="G5133">
        <v>2</v>
      </c>
      <c r="H5133" s="1">
        <f t="shared" si="161"/>
        <v>25310</v>
      </c>
      <c r="I5133" t="s">
        <v>93</v>
      </c>
      <c r="J5133" t="s">
        <v>72</v>
      </c>
    </row>
    <row r="5134" spans="1:10" x14ac:dyDescent="0.25">
      <c r="A5134" t="s">
        <v>163</v>
      </c>
      <c r="B5134" t="s">
        <v>157</v>
      </c>
      <c r="C5134" t="str">
        <f t="shared" si="160"/>
        <v>Rosslyn -- Pentagon City</v>
      </c>
      <c r="D5134" s="1">
        <v>17553</v>
      </c>
      <c r="E5134" t="s">
        <v>23</v>
      </c>
      <c r="F5134" t="s">
        <v>18</v>
      </c>
      <c r="G5134">
        <v>2</v>
      </c>
      <c r="H5134" s="1">
        <f t="shared" si="161"/>
        <v>35106</v>
      </c>
      <c r="I5134" t="s">
        <v>93</v>
      </c>
      <c r="J5134" t="s">
        <v>72</v>
      </c>
    </row>
    <row r="5135" spans="1:10" x14ac:dyDescent="0.25">
      <c r="A5135" t="s">
        <v>163</v>
      </c>
      <c r="B5135" t="s">
        <v>160</v>
      </c>
      <c r="C5135" t="str">
        <f t="shared" si="160"/>
        <v>Rosslyn -- Reagan Washington National Airport</v>
      </c>
      <c r="D5135" s="1">
        <v>5873</v>
      </c>
      <c r="E5135" t="s">
        <v>23</v>
      </c>
      <c r="F5135" t="s">
        <v>18</v>
      </c>
      <c r="G5135">
        <v>2</v>
      </c>
      <c r="H5135" s="1">
        <f t="shared" si="161"/>
        <v>11746</v>
      </c>
      <c r="I5135" t="s">
        <v>93</v>
      </c>
      <c r="J5135" t="s">
        <v>72</v>
      </c>
    </row>
    <row r="5136" spans="1:10" x14ac:dyDescent="0.25">
      <c r="A5136" t="s">
        <v>163</v>
      </c>
      <c r="B5136" t="s">
        <v>161</v>
      </c>
      <c r="C5136" t="str">
        <f t="shared" si="160"/>
        <v>Rosslyn -- Rhode Island Avenue</v>
      </c>
      <c r="D5136" s="1">
        <v>1389</v>
      </c>
      <c r="E5136" t="s">
        <v>23</v>
      </c>
      <c r="F5136" t="s">
        <v>15</v>
      </c>
      <c r="G5136">
        <v>2</v>
      </c>
      <c r="H5136" s="1">
        <f t="shared" si="161"/>
        <v>2778</v>
      </c>
      <c r="I5136" t="s">
        <v>93</v>
      </c>
      <c r="J5136" t="s">
        <v>72</v>
      </c>
    </row>
    <row r="5137" spans="1:10" x14ac:dyDescent="0.25">
      <c r="A5137" t="s">
        <v>163</v>
      </c>
      <c r="B5137" t="s">
        <v>168</v>
      </c>
      <c r="C5137" t="str">
        <f t="shared" si="160"/>
        <v>Rosslyn -- Southern Avenue</v>
      </c>
      <c r="D5137" s="1">
        <v>1360</v>
      </c>
      <c r="E5137" t="s">
        <v>23</v>
      </c>
      <c r="F5137" t="s">
        <v>4</v>
      </c>
      <c r="G5137">
        <v>2</v>
      </c>
      <c r="H5137" s="1">
        <f t="shared" si="161"/>
        <v>2720</v>
      </c>
      <c r="I5137" t="s">
        <v>93</v>
      </c>
      <c r="J5137" t="s">
        <v>72</v>
      </c>
    </row>
    <row r="5138" spans="1:10" x14ac:dyDescent="0.25">
      <c r="A5138" t="s">
        <v>163</v>
      </c>
      <c r="B5138" t="s">
        <v>60</v>
      </c>
      <c r="C5138" t="str">
        <f t="shared" si="160"/>
        <v>Rosslyn -- Takoma</v>
      </c>
      <c r="D5138" s="1">
        <v>1491</v>
      </c>
      <c r="E5138" t="s">
        <v>23</v>
      </c>
      <c r="F5138" t="s">
        <v>15</v>
      </c>
      <c r="G5138">
        <v>2</v>
      </c>
      <c r="H5138" s="1">
        <f t="shared" si="161"/>
        <v>2982</v>
      </c>
      <c r="I5138" t="s">
        <v>93</v>
      </c>
      <c r="J5138" t="s">
        <v>72</v>
      </c>
    </row>
    <row r="5139" spans="1:10" x14ac:dyDescent="0.25">
      <c r="A5139" t="s">
        <v>163</v>
      </c>
      <c r="B5139" t="s">
        <v>66</v>
      </c>
      <c r="C5139" t="str">
        <f t="shared" si="160"/>
        <v>Rosslyn -- Van Dorn Street</v>
      </c>
      <c r="D5139" s="1">
        <v>3443</v>
      </c>
      <c r="E5139" t="s">
        <v>23</v>
      </c>
      <c r="F5139" t="s">
        <v>10</v>
      </c>
      <c r="G5139">
        <v>2</v>
      </c>
      <c r="H5139" s="1">
        <f t="shared" si="161"/>
        <v>6886</v>
      </c>
      <c r="I5139" t="s">
        <v>93</v>
      </c>
      <c r="J5139" t="s">
        <v>72</v>
      </c>
    </row>
    <row r="5140" spans="1:10" x14ac:dyDescent="0.25">
      <c r="A5140" t="s">
        <v>163</v>
      </c>
      <c r="B5140" t="s">
        <v>201</v>
      </c>
      <c r="C5140" t="str">
        <f t="shared" si="160"/>
        <v>Rosslyn -- Virginia Square-GMU</v>
      </c>
      <c r="D5140" s="1">
        <v>5281</v>
      </c>
      <c r="E5140" t="s">
        <v>23</v>
      </c>
      <c r="F5140" t="s">
        <v>12</v>
      </c>
      <c r="G5140">
        <v>1</v>
      </c>
      <c r="H5140" s="1">
        <f t="shared" si="161"/>
        <v>5281</v>
      </c>
      <c r="I5140" t="s">
        <v>93</v>
      </c>
      <c r="J5140" t="s">
        <v>72</v>
      </c>
    </row>
    <row r="5141" spans="1:10" x14ac:dyDescent="0.25">
      <c r="A5141" t="s">
        <v>168</v>
      </c>
      <c r="B5141" t="s">
        <v>3</v>
      </c>
      <c r="C5141" t="str">
        <f t="shared" si="160"/>
        <v>Southern Avenue -- Anacostia</v>
      </c>
      <c r="D5141" s="1">
        <v>2377</v>
      </c>
      <c r="E5141" t="s">
        <v>4</v>
      </c>
      <c r="F5141" t="s">
        <v>4</v>
      </c>
      <c r="G5141">
        <v>1</v>
      </c>
      <c r="H5141" s="1">
        <f t="shared" si="161"/>
        <v>2377</v>
      </c>
      <c r="I5141" t="s">
        <v>93</v>
      </c>
      <c r="J5141" t="s">
        <v>195</v>
      </c>
    </row>
    <row r="5142" spans="1:10" x14ac:dyDescent="0.25">
      <c r="A5142" t="s">
        <v>168</v>
      </c>
      <c r="B5142" t="s">
        <v>9</v>
      </c>
      <c r="C5142" t="str">
        <f t="shared" si="160"/>
        <v>Southern Avenue -- Arlington Cemetery</v>
      </c>
      <c r="D5142" s="1">
        <v>17</v>
      </c>
      <c r="E5142" t="s">
        <v>4</v>
      </c>
      <c r="F5142" t="s">
        <v>10</v>
      </c>
      <c r="G5142">
        <v>2</v>
      </c>
      <c r="H5142" s="1">
        <f t="shared" si="161"/>
        <v>34</v>
      </c>
      <c r="I5142" t="s">
        <v>93</v>
      </c>
      <c r="J5142" t="s">
        <v>195</v>
      </c>
    </row>
    <row r="5143" spans="1:10" x14ac:dyDescent="0.25">
      <c r="A5143" t="s">
        <v>168</v>
      </c>
      <c r="B5143" t="s">
        <v>11</v>
      </c>
      <c r="C5143" t="str">
        <f t="shared" si="160"/>
        <v>Southern Avenue -- Ballston</v>
      </c>
      <c r="D5143" s="1">
        <v>1414</v>
      </c>
      <c r="E5143" t="s">
        <v>4</v>
      </c>
      <c r="F5143" t="s">
        <v>12</v>
      </c>
      <c r="G5143">
        <v>2</v>
      </c>
      <c r="H5143" s="1">
        <f t="shared" si="161"/>
        <v>2828</v>
      </c>
      <c r="I5143" t="s">
        <v>93</v>
      </c>
      <c r="J5143" t="s">
        <v>193</v>
      </c>
    </row>
    <row r="5144" spans="1:10" x14ac:dyDescent="0.25">
      <c r="A5144" t="s">
        <v>168</v>
      </c>
      <c r="B5144" t="s">
        <v>13</v>
      </c>
      <c r="C5144" t="str">
        <f t="shared" si="160"/>
        <v>Southern Avenue -- Benning Road</v>
      </c>
      <c r="D5144" s="1">
        <v>549</v>
      </c>
      <c r="E5144" t="s">
        <v>4</v>
      </c>
      <c r="F5144" t="s">
        <v>1</v>
      </c>
      <c r="G5144">
        <v>2</v>
      </c>
      <c r="H5144" s="1">
        <f t="shared" si="161"/>
        <v>1098</v>
      </c>
      <c r="I5144" t="s">
        <v>93</v>
      </c>
      <c r="J5144" t="s">
        <v>69</v>
      </c>
    </row>
    <row r="5145" spans="1:10" x14ac:dyDescent="0.25">
      <c r="A5145" t="s">
        <v>168</v>
      </c>
      <c r="B5145" t="s">
        <v>17</v>
      </c>
      <c r="C5145" t="str">
        <f t="shared" si="160"/>
        <v>Southern Avenue -- Braddock Road</v>
      </c>
      <c r="D5145" s="1">
        <v>393</v>
      </c>
      <c r="E5145" t="s">
        <v>4</v>
      </c>
      <c r="F5145" t="s">
        <v>18</v>
      </c>
      <c r="G5145">
        <v>2</v>
      </c>
      <c r="H5145" s="1">
        <f t="shared" si="161"/>
        <v>786</v>
      </c>
      <c r="I5145" t="s">
        <v>93</v>
      </c>
      <c r="J5145" t="s">
        <v>72</v>
      </c>
    </row>
    <row r="5146" spans="1:10" x14ac:dyDescent="0.25">
      <c r="A5146" t="s">
        <v>168</v>
      </c>
      <c r="B5146" t="s">
        <v>20</v>
      </c>
      <c r="C5146" t="str">
        <f t="shared" si="160"/>
        <v>Southern Avenue -- Brookland</v>
      </c>
      <c r="D5146" s="1">
        <v>1238</v>
      </c>
      <c r="E5146" t="s">
        <v>4</v>
      </c>
      <c r="F5146" t="s">
        <v>15</v>
      </c>
      <c r="G5146">
        <v>2</v>
      </c>
      <c r="H5146" s="1">
        <f t="shared" si="161"/>
        <v>2476</v>
      </c>
      <c r="I5146" t="s">
        <v>93</v>
      </c>
      <c r="J5146" t="s">
        <v>69</v>
      </c>
    </row>
    <row r="5147" spans="1:10" x14ac:dyDescent="0.25">
      <c r="A5147" t="s">
        <v>168</v>
      </c>
      <c r="B5147" t="s">
        <v>21</v>
      </c>
      <c r="C5147" t="str">
        <f t="shared" si="160"/>
        <v>Southern Avenue -- Capitol Heights</v>
      </c>
      <c r="D5147" s="1">
        <v>306</v>
      </c>
      <c r="E5147" t="s">
        <v>4</v>
      </c>
      <c r="F5147" t="s">
        <v>1</v>
      </c>
      <c r="G5147">
        <v>2</v>
      </c>
      <c r="H5147" s="1">
        <f t="shared" si="161"/>
        <v>612</v>
      </c>
      <c r="I5147" t="s">
        <v>93</v>
      </c>
      <c r="J5147" t="s">
        <v>69</v>
      </c>
    </row>
    <row r="5148" spans="1:10" x14ac:dyDescent="0.25">
      <c r="A5148" t="s">
        <v>168</v>
      </c>
      <c r="B5148" t="s">
        <v>26</v>
      </c>
      <c r="C5148" t="str">
        <f t="shared" si="160"/>
        <v>Southern Avenue -- Clarendon</v>
      </c>
      <c r="D5148" s="1">
        <v>211</v>
      </c>
      <c r="E5148" t="s">
        <v>4</v>
      </c>
      <c r="F5148" t="s">
        <v>12</v>
      </c>
      <c r="G5148">
        <v>2</v>
      </c>
      <c r="H5148" s="1">
        <f t="shared" si="161"/>
        <v>422</v>
      </c>
      <c r="I5148" t="s">
        <v>93</v>
      </c>
      <c r="J5148" t="s">
        <v>193</v>
      </c>
    </row>
    <row r="5149" spans="1:10" x14ac:dyDescent="0.25">
      <c r="A5149" t="s">
        <v>168</v>
      </c>
      <c r="B5149" t="s">
        <v>265</v>
      </c>
      <c r="C5149" t="str">
        <f t="shared" si="160"/>
        <v>Southern Avenue -- Congress Heights</v>
      </c>
      <c r="D5149" s="1">
        <v>720</v>
      </c>
      <c r="E5149" t="s">
        <v>4</v>
      </c>
      <c r="F5149" t="s">
        <v>4</v>
      </c>
      <c r="G5149">
        <v>1</v>
      </c>
      <c r="H5149" s="1">
        <f t="shared" si="161"/>
        <v>720</v>
      </c>
      <c r="I5149" t="s">
        <v>93</v>
      </c>
      <c r="J5149" t="s">
        <v>69</v>
      </c>
    </row>
    <row r="5150" spans="1:10" x14ac:dyDescent="0.25">
      <c r="A5150" t="s">
        <v>168</v>
      </c>
      <c r="B5150" t="s">
        <v>266</v>
      </c>
      <c r="C5150" t="str">
        <f t="shared" si="160"/>
        <v>Southern Avenue -- Court House</v>
      </c>
      <c r="D5150" s="1">
        <v>405</v>
      </c>
      <c r="E5150" t="s">
        <v>4</v>
      </c>
      <c r="F5150" t="s">
        <v>12</v>
      </c>
      <c r="G5150">
        <v>2</v>
      </c>
      <c r="H5150" s="1">
        <f t="shared" si="161"/>
        <v>810</v>
      </c>
      <c r="I5150" t="s">
        <v>93</v>
      </c>
      <c r="J5150" t="s">
        <v>72</v>
      </c>
    </row>
    <row r="5151" spans="1:10" x14ac:dyDescent="0.25">
      <c r="A5151" t="s">
        <v>168</v>
      </c>
      <c r="B5151" t="s">
        <v>267</v>
      </c>
      <c r="C5151" t="str">
        <f t="shared" si="160"/>
        <v>Southern Avenue -- Crystal City</v>
      </c>
      <c r="D5151" s="1">
        <v>1266</v>
      </c>
      <c r="E5151" t="s">
        <v>4</v>
      </c>
      <c r="F5151" t="s">
        <v>18</v>
      </c>
      <c r="G5151">
        <v>2</v>
      </c>
      <c r="H5151" s="1">
        <f t="shared" si="161"/>
        <v>2532</v>
      </c>
      <c r="I5151" t="s">
        <v>93</v>
      </c>
      <c r="J5151" t="s">
        <v>72</v>
      </c>
    </row>
    <row r="5152" spans="1:10" x14ac:dyDescent="0.25">
      <c r="A5152" t="s">
        <v>168</v>
      </c>
      <c r="B5152" t="s">
        <v>268</v>
      </c>
      <c r="C5152" t="str">
        <f t="shared" si="160"/>
        <v>Southern Avenue -- Deanwood</v>
      </c>
      <c r="D5152" s="1">
        <v>354</v>
      </c>
      <c r="E5152" t="s">
        <v>4</v>
      </c>
      <c r="F5152" t="s">
        <v>25</v>
      </c>
      <c r="G5152">
        <v>2</v>
      </c>
      <c r="H5152" s="1">
        <f t="shared" si="161"/>
        <v>708</v>
      </c>
      <c r="I5152" t="s">
        <v>93</v>
      </c>
      <c r="J5152" t="s">
        <v>69</v>
      </c>
    </row>
    <row r="5153" spans="1:10" x14ac:dyDescent="0.25">
      <c r="A5153" t="s">
        <v>168</v>
      </c>
      <c r="B5153" t="s">
        <v>271</v>
      </c>
      <c r="C5153" t="str">
        <f t="shared" si="160"/>
        <v>Southern Avenue -- East Falls Church</v>
      </c>
      <c r="D5153" s="1">
        <v>147</v>
      </c>
      <c r="E5153" t="s">
        <v>4</v>
      </c>
      <c r="F5153" t="s">
        <v>12</v>
      </c>
      <c r="G5153">
        <v>2</v>
      </c>
      <c r="H5153" s="1">
        <f t="shared" si="161"/>
        <v>294</v>
      </c>
      <c r="I5153" t="s">
        <v>93</v>
      </c>
      <c r="J5153" t="s">
        <v>193</v>
      </c>
    </row>
    <row r="5154" spans="1:10" x14ac:dyDescent="0.25">
      <c r="A5154" t="s">
        <v>168</v>
      </c>
      <c r="B5154" t="s">
        <v>273</v>
      </c>
      <c r="C5154" t="str">
        <f t="shared" si="160"/>
        <v>Southern Avenue -- Eisenhower Avenue</v>
      </c>
      <c r="D5154" s="1">
        <v>259</v>
      </c>
      <c r="E5154" t="s">
        <v>4</v>
      </c>
      <c r="F5154" t="s">
        <v>274</v>
      </c>
      <c r="G5154">
        <v>2</v>
      </c>
      <c r="H5154" s="1">
        <f t="shared" si="161"/>
        <v>518</v>
      </c>
      <c r="I5154" t="s">
        <v>93</v>
      </c>
      <c r="J5154" t="s">
        <v>193</v>
      </c>
    </row>
    <row r="5155" spans="1:10" x14ac:dyDescent="0.25">
      <c r="A5155" t="s">
        <v>168</v>
      </c>
      <c r="B5155" t="s">
        <v>116</v>
      </c>
      <c r="C5155" t="str">
        <f t="shared" si="160"/>
        <v>Southern Avenue -- Fort Totten</v>
      </c>
      <c r="D5155" s="1">
        <v>1981</v>
      </c>
      <c r="E5155" t="s">
        <v>4</v>
      </c>
      <c r="F5155" t="s">
        <v>117</v>
      </c>
      <c r="G5155">
        <v>1</v>
      </c>
      <c r="H5155" s="1">
        <f t="shared" si="161"/>
        <v>1981</v>
      </c>
      <c r="I5155" t="s">
        <v>93</v>
      </c>
      <c r="J5155" t="s">
        <v>195</v>
      </c>
    </row>
    <row r="5156" spans="1:10" x14ac:dyDescent="0.25">
      <c r="A5156" t="s">
        <v>168</v>
      </c>
      <c r="B5156" t="s">
        <v>119</v>
      </c>
      <c r="C5156" t="str">
        <f t="shared" si="160"/>
        <v>Southern Avenue -- Friendship Heights</v>
      </c>
      <c r="D5156" s="1">
        <v>1176</v>
      </c>
      <c r="E5156" t="s">
        <v>4</v>
      </c>
      <c r="F5156" t="s">
        <v>15</v>
      </c>
      <c r="G5156">
        <v>2</v>
      </c>
      <c r="H5156" s="1">
        <f t="shared" si="161"/>
        <v>2352</v>
      </c>
      <c r="I5156" t="s">
        <v>93</v>
      </c>
      <c r="J5156" t="s">
        <v>69</v>
      </c>
    </row>
    <row r="5157" spans="1:10" x14ac:dyDescent="0.25">
      <c r="A5157" t="s">
        <v>168</v>
      </c>
      <c r="B5157" t="s">
        <v>129</v>
      </c>
      <c r="C5157" t="str">
        <f t="shared" si="160"/>
        <v>Southern Avenue -- King Street</v>
      </c>
      <c r="D5157" s="1">
        <v>1186</v>
      </c>
      <c r="E5157" t="s">
        <v>4</v>
      </c>
      <c r="F5157" t="s">
        <v>18</v>
      </c>
      <c r="G5157">
        <v>2</v>
      </c>
      <c r="H5157" s="1">
        <f t="shared" si="161"/>
        <v>2372</v>
      </c>
      <c r="I5157" t="s">
        <v>93</v>
      </c>
      <c r="J5157" t="s">
        <v>72</v>
      </c>
    </row>
    <row r="5158" spans="1:10" x14ac:dyDescent="0.25">
      <c r="A5158" t="s">
        <v>168</v>
      </c>
      <c r="B5158" t="s">
        <v>185</v>
      </c>
      <c r="C5158" t="str">
        <f t="shared" si="160"/>
        <v>Southern Avenue -- Minnesota Avenue</v>
      </c>
      <c r="D5158" s="1">
        <v>1001</v>
      </c>
      <c r="E5158" t="s">
        <v>4</v>
      </c>
      <c r="F5158" t="s">
        <v>25</v>
      </c>
      <c r="G5158">
        <v>2</v>
      </c>
      <c r="H5158" s="1">
        <f t="shared" si="161"/>
        <v>2002</v>
      </c>
      <c r="I5158" t="s">
        <v>93</v>
      </c>
      <c r="J5158" t="s">
        <v>195</v>
      </c>
    </row>
    <row r="5159" spans="1:10" x14ac:dyDescent="0.25">
      <c r="A5159" t="s">
        <v>168</v>
      </c>
      <c r="B5159" t="s">
        <v>156</v>
      </c>
      <c r="C5159" t="str">
        <f t="shared" si="160"/>
        <v>Southern Avenue -- Pentagon</v>
      </c>
      <c r="D5159" s="1">
        <v>2206</v>
      </c>
      <c r="E5159" t="s">
        <v>4</v>
      </c>
      <c r="F5159" t="s">
        <v>18</v>
      </c>
      <c r="G5159">
        <v>2</v>
      </c>
      <c r="H5159" s="1">
        <f t="shared" si="161"/>
        <v>4412</v>
      </c>
      <c r="I5159" t="s">
        <v>93</v>
      </c>
      <c r="J5159" t="s">
        <v>72</v>
      </c>
    </row>
    <row r="5160" spans="1:10" x14ac:dyDescent="0.25">
      <c r="A5160" t="s">
        <v>168</v>
      </c>
      <c r="B5160" t="s">
        <v>157</v>
      </c>
      <c r="C5160" t="str">
        <f t="shared" si="160"/>
        <v>Southern Avenue -- Pentagon City</v>
      </c>
      <c r="D5160" s="1">
        <v>2702</v>
      </c>
      <c r="E5160" t="s">
        <v>4</v>
      </c>
      <c r="F5160" t="s">
        <v>18</v>
      </c>
      <c r="G5160">
        <v>2</v>
      </c>
      <c r="H5160" s="1">
        <f t="shared" si="161"/>
        <v>5404</v>
      </c>
      <c r="I5160" t="s">
        <v>93</v>
      </c>
      <c r="J5160" t="s">
        <v>193</v>
      </c>
    </row>
    <row r="5161" spans="1:10" x14ac:dyDescent="0.25">
      <c r="A5161" t="s">
        <v>168</v>
      </c>
      <c r="B5161" t="s">
        <v>160</v>
      </c>
      <c r="C5161" t="str">
        <f t="shared" si="160"/>
        <v>Southern Avenue -- Reagan Washington National Airport</v>
      </c>
      <c r="D5161" s="1">
        <v>898</v>
      </c>
      <c r="E5161" t="s">
        <v>4</v>
      </c>
      <c r="F5161" t="s">
        <v>18</v>
      </c>
      <c r="G5161">
        <v>2</v>
      </c>
      <c r="H5161" s="1">
        <f t="shared" si="161"/>
        <v>1796</v>
      </c>
      <c r="I5161" t="s">
        <v>93</v>
      </c>
      <c r="J5161" t="s">
        <v>193</v>
      </c>
    </row>
    <row r="5162" spans="1:10" x14ac:dyDescent="0.25">
      <c r="A5162" t="s">
        <v>168</v>
      </c>
      <c r="B5162" t="s">
        <v>161</v>
      </c>
      <c r="C5162" t="str">
        <f t="shared" si="160"/>
        <v>Southern Avenue -- Rhode Island Avenue</v>
      </c>
      <c r="D5162" s="1">
        <v>2070</v>
      </c>
      <c r="E5162" t="s">
        <v>4</v>
      </c>
      <c r="F5162" t="s">
        <v>15</v>
      </c>
      <c r="G5162">
        <v>2</v>
      </c>
      <c r="H5162" s="1">
        <f t="shared" si="161"/>
        <v>4140</v>
      </c>
      <c r="I5162" t="s">
        <v>93</v>
      </c>
      <c r="J5162" t="s">
        <v>69</v>
      </c>
    </row>
    <row r="5163" spans="1:10" x14ac:dyDescent="0.25">
      <c r="A5163" t="s">
        <v>168</v>
      </c>
      <c r="B5163" t="s">
        <v>163</v>
      </c>
      <c r="C5163" t="str">
        <f t="shared" si="160"/>
        <v>Southern Avenue -- Rosslyn</v>
      </c>
      <c r="D5163" s="1">
        <v>1472</v>
      </c>
      <c r="E5163" t="s">
        <v>4</v>
      </c>
      <c r="F5163" t="s">
        <v>23</v>
      </c>
      <c r="G5163">
        <v>2</v>
      </c>
      <c r="H5163" s="1">
        <f t="shared" si="161"/>
        <v>2944</v>
      </c>
      <c r="I5163" t="s">
        <v>93</v>
      </c>
      <c r="J5163" t="s">
        <v>193</v>
      </c>
    </row>
    <row r="5164" spans="1:10" x14ac:dyDescent="0.25">
      <c r="A5164" t="s">
        <v>168</v>
      </c>
      <c r="B5164" t="s">
        <v>60</v>
      </c>
      <c r="C5164" t="str">
        <f t="shared" si="160"/>
        <v>Southern Avenue -- Takoma</v>
      </c>
      <c r="D5164" s="1">
        <v>319</v>
      </c>
      <c r="E5164" t="s">
        <v>4</v>
      </c>
      <c r="F5164" t="s">
        <v>15</v>
      </c>
      <c r="G5164">
        <v>2</v>
      </c>
      <c r="H5164" s="1">
        <f t="shared" si="161"/>
        <v>638</v>
      </c>
      <c r="I5164" t="s">
        <v>93</v>
      </c>
      <c r="J5164" t="s">
        <v>69</v>
      </c>
    </row>
    <row r="5165" spans="1:10" x14ac:dyDescent="0.25">
      <c r="A5165" t="s">
        <v>168</v>
      </c>
      <c r="B5165" t="s">
        <v>66</v>
      </c>
      <c r="C5165" t="str">
        <f t="shared" si="160"/>
        <v>Southern Avenue -- Van Dorn Street</v>
      </c>
      <c r="D5165" s="1">
        <v>397</v>
      </c>
      <c r="E5165" t="s">
        <v>4</v>
      </c>
      <c r="F5165" t="s">
        <v>10</v>
      </c>
      <c r="G5165">
        <v>2</v>
      </c>
      <c r="H5165" s="1">
        <f t="shared" si="161"/>
        <v>794</v>
      </c>
      <c r="I5165" t="s">
        <v>93</v>
      </c>
      <c r="J5165" t="s">
        <v>193</v>
      </c>
    </row>
    <row r="5166" spans="1:10" x14ac:dyDescent="0.25">
      <c r="A5166" t="s">
        <v>168</v>
      </c>
      <c r="B5166" t="s">
        <v>201</v>
      </c>
      <c r="C5166" t="str">
        <f t="shared" si="160"/>
        <v>Southern Avenue -- Virginia Square-GMU</v>
      </c>
      <c r="D5166" s="1">
        <v>261</v>
      </c>
      <c r="E5166" t="s">
        <v>4</v>
      </c>
      <c r="F5166" t="s">
        <v>12</v>
      </c>
      <c r="G5166">
        <v>2</v>
      </c>
      <c r="H5166" s="1">
        <f t="shared" si="161"/>
        <v>522</v>
      </c>
      <c r="I5166" t="s">
        <v>93</v>
      </c>
      <c r="J5166" t="s">
        <v>193</v>
      </c>
    </row>
    <row r="5167" spans="1:10" x14ac:dyDescent="0.25">
      <c r="A5167" t="s">
        <v>60</v>
      </c>
      <c r="B5167" t="s">
        <v>3</v>
      </c>
      <c r="C5167" t="str">
        <f t="shared" si="160"/>
        <v>Takoma -- Anacostia</v>
      </c>
      <c r="D5167" s="1">
        <v>885</v>
      </c>
      <c r="E5167" t="s">
        <v>15</v>
      </c>
      <c r="F5167" t="s">
        <v>4</v>
      </c>
      <c r="G5167">
        <v>2</v>
      </c>
      <c r="H5167" s="1">
        <f t="shared" si="161"/>
        <v>1770</v>
      </c>
      <c r="I5167" t="s">
        <v>93</v>
      </c>
      <c r="J5167" t="s">
        <v>69</v>
      </c>
    </row>
    <row r="5168" spans="1:10" x14ac:dyDescent="0.25">
      <c r="A5168" t="s">
        <v>60</v>
      </c>
      <c r="B5168" t="s">
        <v>9</v>
      </c>
      <c r="C5168" t="str">
        <f t="shared" si="160"/>
        <v>Takoma -- Arlington Cemetery</v>
      </c>
      <c r="D5168" s="1">
        <v>75</v>
      </c>
      <c r="E5168" t="s">
        <v>15</v>
      </c>
      <c r="F5168" t="s">
        <v>10</v>
      </c>
      <c r="G5168">
        <v>2</v>
      </c>
      <c r="H5168" s="1">
        <f t="shared" si="161"/>
        <v>150</v>
      </c>
      <c r="I5168" t="s">
        <v>93</v>
      </c>
      <c r="J5168" t="s">
        <v>193</v>
      </c>
    </row>
    <row r="5169" spans="1:10" x14ac:dyDescent="0.25">
      <c r="A5169" t="s">
        <v>60</v>
      </c>
      <c r="B5169" t="s">
        <v>11</v>
      </c>
      <c r="C5169" t="str">
        <f t="shared" si="160"/>
        <v>Takoma -- Ballston</v>
      </c>
      <c r="D5169" s="1">
        <v>1103</v>
      </c>
      <c r="E5169" t="s">
        <v>15</v>
      </c>
      <c r="F5169" t="s">
        <v>12</v>
      </c>
      <c r="G5169">
        <v>2</v>
      </c>
      <c r="H5169" s="1">
        <f t="shared" si="161"/>
        <v>2206</v>
      </c>
      <c r="I5169" t="s">
        <v>93</v>
      </c>
      <c r="J5169" t="s">
        <v>193</v>
      </c>
    </row>
    <row r="5170" spans="1:10" x14ac:dyDescent="0.25">
      <c r="A5170" t="s">
        <v>60</v>
      </c>
      <c r="B5170" t="s">
        <v>13</v>
      </c>
      <c r="C5170" t="str">
        <f t="shared" si="160"/>
        <v>Takoma -- Benning Road</v>
      </c>
      <c r="D5170" s="1">
        <v>342</v>
      </c>
      <c r="E5170" t="s">
        <v>15</v>
      </c>
      <c r="F5170" t="s">
        <v>1</v>
      </c>
      <c r="G5170">
        <v>2</v>
      </c>
      <c r="H5170" s="1">
        <f t="shared" si="161"/>
        <v>684</v>
      </c>
      <c r="I5170" t="s">
        <v>93</v>
      </c>
      <c r="J5170" t="s">
        <v>69</v>
      </c>
    </row>
    <row r="5171" spans="1:10" x14ac:dyDescent="0.25">
      <c r="A5171" t="s">
        <v>60</v>
      </c>
      <c r="B5171" t="s">
        <v>17</v>
      </c>
      <c r="C5171" t="str">
        <f t="shared" si="160"/>
        <v>Takoma -- Braddock Road</v>
      </c>
      <c r="D5171" s="1">
        <v>208</v>
      </c>
      <c r="E5171" t="s">
        <v>15</v>
      </c>
      <c r="F5171" t="s">
        <v>18</v>
      </c>
      <c r="G5171">
        <v>2</v>
      </c>
      <c r="H5171" s="1">
        <f t="shared" si="161"/>
        <v>416</v>
      </c>
      <c r="I5171" t="s">
        <v>93</v>
      </c>
      <c r="J5171" t="s">
        <v>72</v>
      </c>
    </row>
    <row r="5172" spans="1:10" x14ac:dyDescent="0.25">
      <c r="A5172" t="s">
        <v>60</v>
      </c>
      <c r="B5172" t="s">
        <v>20</v>
      </c>
      <c r="C5172" t="str">
        <f t="shared" si="160"/>
        <v>Takoma -- Brookland</v>
      </c>
      <c r="D5172" s="1">
        <v>3754</v>
      </c>
      <c r="E5172" t="s">
        <v>15</v>
      </c>
      <c r="F5172" t="s">
        <v>15</v>
      </c>
      <c r="G5172">
        <v>1</v>
      </c>
      <c r="H5172" s="1">
        <f t="shared" si="161"/>
        <v>3754</v>
      </c>
      <c r="I5172" t="s">
        <v>93</v>
      </c>
      <c r="J5172" t="s">
        <v>69</v>
      </c>
    </row>
    <row r="5173" spans="1:10" x14ac:dyDescent="0.25">
      <c r="A5173" t="s">
        <v>60</v>
      </c>
      <c r="B5173" t="s">
        <v>21</v>
      </c>
      <c r="C5173" t="str">
        <f t="shared" si="160"/>
        <v>Takoma -- Capitol Heights</v>
      </c>
      <c r="D5173" s="1">
        <v>204</v>
      </c>
      <c r="E5173" t="s">
        <v>15</v>
      </c>
      <c r="F5173" t="s">
        <v>1</v>
      </c>
      <c r="G5173">
        <v>2</v>
      </c>
      <c r="H5173" s="1">
        <f t="shared" si="161"/>
        <v>408</v>
      </c>
      <c r="I5173" t="s">
        <v>93</v>
      </c>
      <c r="J5173" t="s">
        <v>69</v>
      </c>
    </row>
    <row r="5174" spans="1:10" x14ac:dyDescent="0.25">
      <c r="A5174" t="s">
        <v>60</v>
      </c>
      <c r="B5174" t="s">
        <v>26</v>
      </c>
      <c r="C5174" t="str">
        <f t="shared" si="160"/>
        <v>Takoma -- Clarendon</v>
      </c>
      <c r="D5174" s="1">
        <v>226</v>
      </c>
      <c r="E5174" t="s">
        <v>15</v>
      </c>
      <c r="F5174" t="s">
        <v>12</v>
      </c>
      <c r="G5174">
        <v>2</v>
      </c>
      <c r="H5174" s="1">
        <f t="shared" si="161"/>
        <v>452</v>
      </c>
      <c r="I5174" t="s">
        <v>93</v>
      </c>
      <c r="J5174" t="s">
        <v>193</v>
      </c>
    </row>
    <row r="5175" spans="1:10" x14ac:dyDescent="0.25">
      <c r="A5175" t="s">
        <v>60</v>
      </c>
      <c r="B5175" t="s">
        <v>265</v>
      </c>
      <c r="C5175" t="str">
        <f t="shared" si="160"/>
        <v>Takoma -- Congress Heights</v>
      </c>
      <c r="D5175" s="1">
        <v>248</v>
      </c>
      <c r="E5175" t="s">
        <v>15</v>
      </c>
      <c r="F5175" t="s">
        <v>4</v>
      </c>
      <c r="G5175">
        <v>2</v>
      </c>
      <c r="H5175" s="1">
        <f t="shared" si="161"/>
        <v>496</v>
      </c>
      <c r="I5175" t="s">
        <v>93</v>
      </c>
      <c r="J5175" t="s">
        <v>69</v>
      </c>
    </row>
    <row r="5176" spans="1:10" x14ac:dyDescent="0.25">
      <c r="A5176" t="s">
        <v>60</v>
      </c>
      <c r="B5176" t="s">
        <v>266</v>
      </c>
      <c r="C5176" t="str">
        <f t="shared" si="160"/>
        <v>Takoma -- Court House</v>
      </c>
      <c r="D5176" s="1">
        <v>614</v>
      </c>
      <c r="E5176" t="s">
        <v>15</v>
      </c>
      <c r="F5176" t="s">
        <v>12</v>
      </c>
      <c r="G5176">
        <v>2</v>
      </c>
      <c r="H5176" s="1">
        <f t="shared" si="161"/>
        <v>1228</v>
      </c>
      <c r="I5176" t="s">
        <v>93</v>
      </c>
      <c r="J5176" t="s">
        <v>193</v>
      </c>
    </row>
    <row r="5177" spans="1:10" x14ac:dyDescent="0.25">
      <c r="A5177" t="s">
        <v>60</v>
      </c>
      <c r="B5177" t="s">
        <v>267</v>
      </c>
      <c r="C5177" t="str">
        <f t="shared" si="160"/>
        <v>Takoma -- Crystal City</v>
      </c>
      <c r="D5177" s="1">
        <v>1105</v>
      </c>
      <c r="E5177" t="s">
        <v>15</v>
      </c>
      <c r="F5177" t="s">
        <v>18</v>
      </c>
      <c r="G5177">
        <v>2</v>
      </c>
      <c r="H5177" s="1">
        <f t="shared" si="161"/>
        <v>2210</v>
      </c>
      <c r="I5177" t="s">
        <v>93</v>
      </c>
      <c r="J5177" t="s">
        <v>72</v>
      </c>
    </row>
    <row r="5178" spans="1:10" x14ac:dyDescent="0.25">
      <c r="A5178" t="s">
        <v>60</v>
      </c>
      <c r="B5178" t="s">
        <v>268</v>
      </c>
      <c r="C5178" t="str">
        <f t="shared" si="160"/>
        <v>Takoma -- Deanwood</v>
      </c>
      <c r="D5178" s="1">
        <v>165</v>
      </c>
      <c r="E5178" t="s">
        <v>15</v>
      </c>
      <c r="F5178" t="s">
        <v>25</v>
      </c>
      <c r="G5178">
        <v>2</v>
      </c>
      <c r="H5178" s="1">
        <f t="shared" si="161"/>
        <v>330</v>
      </c>
      <c r="I5178" t="s">
        <v>93</v>
      </c>
      <c r="J5178" t="s">
        <v>69</v>
      </c>
    </row>
    <row r="5179" spans="1:10" x14ac:dyDescent="0.25">
      <c r="A5179" t="s">
        <v>60</v>
      </c>
      <c r="B5179" t="s">
        <v>271</v>
      </c>
      <c r="C5179" t="str">
        <f t="shared" si="160"/>
        <v>Takoma -- East Falls Church</v>
      </c>
      <c r="D5179" s="1">
        <v>107</v>
      </c>
      <c r="E5179" t="s">
        <v>15</v>
      </c>
      <c r="F5179" t="s">
        <v>12</v>
      </c>
      <c r="G5179">
        <v>2</v>
      </c>
      <c r="H5179" s="1">
        <f t="shared" si="161"/>
        <v>214</v>
      </c>
      <c r="I5179" t="s">
        <v>93</v>
      </c>
      <c r="J5179" t="s">
        <v>193</v>
      </c>
    </row>
    <row r="5180" spans="1:10" x14ac:dyDescent="0.25">
      <c r="A5180" t="s">
        <v>60</v>
      </c>
      <c r="B5180" t="s">
        <v>273</v>
      </c>
      <c r="C5180" t="str">
        <f t="shared" si="160"/>
        <v>Takoma -- Eisenhower Avenue</v>
      </c>
      <c r="D5180" s="1">
        <v>92</v>
      </c>
      <c r="E5180" t="s">
        <v>15</v>
      </c>
      <c r="F5180" t="s">
        <v>274</v>
      </c>
      <c r="G5180">
        <v>2</v>
      </c>
      <c r="H5180" s="1">
        <f t="shared" si="161"/>
        <v>184</v>
      </c>
      <c r="I5180" t="s">
        <v>93</v>
      </c>
      <c r="J5180" t="s">
        <v>193</v>
      </c>
    </row>
    <row r="5181" spans="1:10" x14ac:dyDescent="0.25">
      <c r="A5181" t="s">
        <v>60</v>
      </c>
      <c r="B5181" t="s">
        <v>116</v>
      </c>
      <c r="C5181" t="str">
        <f t="shared" si="160"/>
        <v>Takoma -- Fort Totten</v>
      </c>
      <c r="D5181" s="1">
        <v>1790</v>
      </c>
      <c r="E5181" t="s">
        <v>15</v>
      </c>
      <c r="F5181" t="s">
        <v>117</v>
      </c>
      <c r="G5181">
        <v>1</v>
      </c>
      <c r="H5181" s="1">
        <f t="shared" si="161"/>
        <v>1790</v>
      </c>
      <c r="I5181" t="s">
        <v>93</v>
      </c>
      <c r="J5181" t="s">
        <v>69</v>
      </c>
    </row>
    <row r="5182" spans="1:10" x14ac:dyDescent="0.25">
      <c r="A5182" t="s">
        <v>60</v>
      </c>
      <c r="B5182" t="s">
        <v>119</v>
      </c>
      <c r="C5182" t="str">
        <f t="shared" si="160"/>
        <v>Takoma -- Friendship Heights</v>
      </c>
      <c r="D5182" s="1">
        <v>871</v>
      </c>
      <c r="E5182" t="s">
        <v>15</v>
      </c>
      <c r="F5182" t="s">
        <v>15</v>
      </c>
      <c r="G5182">
        <v>1</v>
      </c>
      <c r="H5182" s="1">
        <f t="shared" si="161"/>
        <v>871</v>
      </c>
      <c r="I5182" t="s">
        <v>93</v>
      </c>
      <c r="J5182" t="s">
        <v>195</v>
      </c>
    </row>
    <row r="5183" spans="1:10" x14ac:dyDescent="0.25">
      <c r="A5183" t="s">
        <v>60</v>
      </c>
      <c r="B5183" t="s">
        <v>129</v>
      </c>
      <c r="C5183" t="str">
        <f t="shared" si="160"/>
        <v>Takoma -- King Street</v>
      </c>
      <c r="D5183" s="1">
        <v>743</v>
      </c>
      <c r="E5183" t="s">
        <v>15</v>
      </c>
      <c r="F5183" t="s">
        <v>18</v>
      </c>
      <c r="G5183">
        <v>2</v>
      </c>
      <c r="H5183" s="1">
        <f t="shared" si="161"/>
        <v>1486</v>
      </c>
      <c r="I5183" t="s">
        <v>93</v>
      </c>
      <c r="J5183" t="s">
        <v>193</v>
      </c>
    </row>
    <row r="5184" spans="1:10" x14ac:dyDescent="0.25">
      <c r="A5184" t="s">
        <v>60</v>
      </c>
      <c r="B5184" t="s">
        <v>185</v>
      </c>
      <c r="C5184" t="str">
        <f t="shared" si="160"/>
        <v>Takoma -- Minnesota Avenue</v>
      </c>
      <c r="D5184" s="1">
        <v>404</v>
      </c>
      <c r="E5184" t="s">
        <v>15</v>
      </c>
      <c r="F5184" t="s">
        <v>25</v>
      </c>
      <c r="G5184">
        <v>2</v>
      </c>
      <c r="H5184" s="1">
        <f t="shared" si="161"/>
        <v>808</v>
      </c>
      <c r="I5184" t="s">
        <v>93</v>
      </c>
      <c r="J5184" t="s">
        <v>77</v>
      </c>
    </row>
    <row r="5185" spans="1:10" x14ac:dyDescent="0.25">
      <c r="A5185" t="s">
        <v>60</v>
      </c>
      <c r="B5185" t="s">
        <v>156</v>
      </c>
      <c r="C5185" t="str">
        <f t="shared" si="160"/>
        <v>Takoma -- Pentagon</v>
      </c>
      <c r="D5185" s="1">
        <v>819</v>
      </c>
      <c r="E5185" t="s">
        <v>15</v>
      </c>
      <c r="F5185" t="s">
        <v>18</v>
      </c>
      <c r="G5185">
        <v>2</v>
      </c>
      <c r="H5185" s="1">
        <f t="shared" si="161"/>
        <v>1638</v>
      </c>
      <c r="I5185" t="s">
        <v>93</v>
      </c>
      <c r="J5185" t="s">
        <v>72</v>
      </c>
    </row>
    <row r="5186" spans="1:10" x14ac:dyDescent="0.25">
      <c r="A5186" t="s">
        <v>60</v>
      </c>
      <c r="B5186" t="s">
        <v>157</v>
      </c>
      <c r="C5186" t="str">
        <f t="shared" ref="C5186:C5249" si="162">(A5186&amp;" -- "&amp;B5186)</f>
        <v>Takoma -- Pentagon City</v>
      </c>
      <c r="D5186" s="1">
        <v>800</v>
      </c>
      <c r="E5186" t="s">
        <v>15</v>
      </c>
      <c r="F5186" t="s">
        <v>18</v>
      </c>
      <c r="G5186">
        <v>2</v>
      </c>
      <c r="H5186" s="1">
        <f t="shared" ref="H5186:H5249" si="163">D5186*G5186</f>
        <v>1600</v>
      </c>
      <c r="I5186" t="s">
        <v>93</v>
      </c>
      <c r="J5186" t="s">
        <v>76</v>
      </c>
    </row>
    <row r="5187" spans="1:10" x14ac:dyDescent="0.25">
      <c r="A5187" t="s">
        <v>60</v>
      </c>
      <c r="B5187" t="s">
        <v>160</v>
      </c>
      <c r="C5187" t="str">
        <f t="shared" si="162"/>
        <v>Takoma -- Reagan Washington National Airport</v>
      </c>
      <c r="D5187" s="1">
        <v>1091</v>
      </c>
      <c r="E5187" t="s">
        <v>15</v>
      </c>
      <c r="F5187" t="s">
        <v>18</v>
      </c>
      <c r="G5187">
        <v>2</v>
      </c>
      <c r="H5187" s="1">
        <f t="shared" si="163"/>
        <v>2182</v>
      </c>
      <c r="I5187" t="s">
        <v>93</v>
      </c>
      <c r="J5187" t="s">
        <v>72</v>
      </c>
    </row>
    <row r="5188" spans="1:10" x14ac:dyDescent="0.25">
      <c r="A5188" t="s">
        <v>60</v>
      </c>
      <c r="B5188" t="s">
        <v>161</v>
      </c>
      <c r="C5188" t="str">
        <f t="shared" si="162"/>
        <v>Takoma -- Rhode Island Avenue</v>
      </c>
      <c r="D5188" s="1">
        <v>3353</v>
      </c>
      <c r="E5188" t="s">
        <v>15</v>
      </c>
      <c r="F5188" t="s">
        <v>15</v>
      </c>
      <c r="G5188">
        <v>1</v>
      </c>
      <c r="H5188" s="1">
        <f t="shared" si="163"/>
        <v>3353</v>
      </c>
      <c r="I5188" t="s">
        <v>93</v>
      </c>
      <c r="J5188" t="s">
        <v>195</v>
      </c>
    </row>
    <row r="5189" spans="1:10" x14ac:dyDescent="0.25">
      <c r="A5189" t="s">
        <v>60</v>
      </c>
      <c r="B5189" t="s">
        <v>163</v>
      </c>
      <c r="C5189" t="str">
        <f t="shared" si="162"/>
        <v>Takoma -- Rosslyn</v>
      </c>
      <c r="D5189" s="1">
        <v>1653</v>
      </c>
      <c r="E5189" t="s">
        <v>15</v>
      </c>
      <c r="F5189" t="s">
        <v>23</v>
      </c>
      <c r="G5189">
        <v>2</v>
      </c>
      <c r="H5189" s="1">
        <f t="shared" si="163"/>
        <v>3306</v>
      </c>
      <c r="I5189" t="s">
        <v>93</v>
      </c>
      <c r="J5189" t="s">
        <v>193</v>
      </c>
    </row>
    <row r="5190" spans="1:10" x14ac:dyDescent="0.25">
      <c r="A5190" t="s">
        <v>60</v>
      </c>
      <c r="B5190" t="s">
        <v>168</v>
      </c>
      <c r="C5190" t="str">
        <f t="shared" si="162"/>
        <v>Takoma -- Southern Avenue</v>
      </c>
      <c r="D5190" s="1">
        <v>307</v>
      </c>
      <c r="E5190" t="s">
        <v>15</v>
      </c>
      <c r="F5190" t="s">
        <v>4</v>
      </c>
      <c r="G5190">
        <v>2</v>
      </c>
      <c r="H5190" s="1">
        <f t="shared" si="163"/>
        <v>614</v>
      </c>
      <c r="I5190" t="s">
        <v>93</v>
      </c>
      <c r="J5190" t="s">
        <v>195</v>
      </c>
    </row>
    <row r="5191" spans="1:10" x14ac:dyDescent="0.25">
      <c r="A5191" t="s">
        <v>60</v>
      </c>
      <c r="B5191" t="s">
        <v>66</v>
      </c>
      <c r="C5191" t="str">
        <f t="shared" si="162"/>
        <v>Takoma -- Van Dorn Street</v>
      </c>
      <c r="D5191" s="1">
        <v>163</v>
      </c>
      <c r="E5191" t="s">
        <v>15</v>
      </c>
      <c r="F5191" t="s">
        <v>10</v>
      </c>
      <c r="G5191">
        <v>2</v>
      </c>
      <c r="H5191" s="1">
        <f t="shared" si="163"/>
        <v>326</v>
      </c>
      <c r="I5191" t="s">
        <v>93</v>
      </c>
      <c r="J5191" t="s">
        <v>72</v>
      </c>
    </row>
    <row r="5192" spans="1:10" x14ac:dyDescent="0.25">
      <c r="A5192" t="s">
        <v>60</v>
      </c>
      <c r="B5192" t="s">
        <v>201</v>
      </c>
      <c r="C5192" t="str">
        <f t="shared" si="162"/>
        <v>Takoma -- Virginia Square-GMU</v>
      </c>
      <c r="D5192" s="1">
        <v>308</v>
      </c>
      <c r="E5192" t="s">
        <v>15</v>
      </c>
      <c r="F5192" t="s">
        <v>12</v>
      </c>
      <c r="G5192">
        <v>2</v>
      </c>
      <c r="H5192" s="1">
        <f t="shared" si="163"/>
        <v>616</v>
      </c>
      <c r="I5192" t="s">
        <v>93</v>
      </c>
      <c r="J5192" t="s">
        <v>72</v>
      </c>
    </row>
    <row r="5193" spans="1:10" x14ac:dyDescent="0.25">
      <c r="A5193" t="s">
        <v>66</v>
      </c>
      <c r="B5193" t="s">
        <v>3</v>
      </c>
      <c r="C5193" t="str">
        <f t="shared" si="162"/>
        <v>Van Dorn Street -- Anacostia</v>
      </c>
      <c r="D5193" s="1">
        <v>490</v>
      </c>
      <c r="E5193" t="s">
        <v>10</v>
      </c>
      <c r="F5193" t="s">
        <v>4</v>
      </c>
      <c r="G5193">
        <v>2</v>
      </c>
      <c r="H5193" s="1">
        <f t="shared" si="163"/>
        <v>980</v>
      </c>
      <c r="I5193" t="s">
        <v>93</v>
      </c>
      <c r="J5193" t="s">
        <v>193</v>
      </c>
    </row>
    <row r="5194" spans="1:10" x14ac:dyDescent="0.25">
      <c r="A5194" t="s">
        <v>66</v>
      </c>
      <c r="B5194" t="s">
        <v>9</v>
      </c>
      <c r="C5194" t="str">
        <f t="shared" si="162"/>
        <v>Van Dorn Street -- Arlington Cemetery</v>
      </c>
      <c r="D5194" s="1">
        <v>388</v>
      </c>
      <c r="E5194" t="s">
        <v>10</v>
      </c>
      <c r="F5194" t="s">
        <v>10</v>
      </c>
      <c r="G5194">
        <v>1</v>
      </c>
      <c r="H5194" s="1">
        <f t="shared" si="163"/>
        <v>388</v>
      </c>
      <c r="I5194" t="s">
        <v>93</v>
      </c>
      <c r="J5194" t="s">
        <v>193</v>
      </c>
    </row>
    <row r="5195" spans="1:10" x14ac:dyDescent="0.25">
      <c r="A5195" t="s">
        <v>66</v>
      </c>
      <c r="B5195" t="s">
        <v>11</v>
      </c>
      <c r="C5195" t="str">
        <f t="shared" si="162"/>
        <v>Van Dorn Street -- Ballston</v>
      </c>
      <c r="D5195" s="1">
        <v>771</v>
      </c>
      <c r="E5195" t="s">
        <v>10</v>
      </c>
      <c r="F5195" t="s">
        <v>12</v>
      </c>
      <c r="G5195">
        <v>2</v>
      </c>
      <c r="H5195" s="1">
        <f t="shared" si="163"/>
        <v>1542</v>
      </c>
      <c r="I5195" t="s">
        <v>93</v>
      </c>
      <c r="J5195" t="s">
        <v>193</v>
      </c>
    </row>
    <row r="5196" spans="1:10" x14ac:dyDescent="0.25">
      <c r="A5196" t="s">
        <v>66</v>
      </c>
      <c r="B5196" t="s">
        <v>13</v>
      </c>
      <c r="C5196" t="str">
        <f t="shared" si="162"/>
        <v>Van Dorn Street -- Benning Road</v>
      </c>
      <c r="D5196" s="1">
        <v>161</v>
      </c>
      <c r="E5196" t="s">
        <v>10</v>
      </c>
      <c r="F5196" t="s">
        <v>1</v>
      </c>
      <c r="G5196">
        <v>1</v>
      </c>
      <c r="H5196" s="1">
        <f t="shared" si="163"/>
        <v>161</v>
      </c>
      <c r="I5196" t="s">
        <v>93</v>
      </c>
      <c r="J5196" t="s">
        <v>193</v>
      </c>
    </row>
    <row r="5197" spans="1:10" x14ac:dyDescent="0.25">
      <c r="A5197" t="s">
        <v>66</v>
      </c>
      <c r="B5197" t="s">
        <v>17</v>
      </c>
      <c r="C5197" t="str">
        <f t="shared" si="162"/>
        <v>Van Dorn Street -- Braddock Road</v>
      </c>
      <c r="D5197" s="1">
        <v>1670</v>
      </c>
      <c r="E5197" t="s">
        <v>10</v>
      </c>
      <c r="F5197" t="s">
        <v>18</v>
      </c>
      <c r="G5197">
        <v>1</v>
      </c>
      <c r="H5197" s="1">
        <f t="shared" si="163"/>
        <v>1670</v>
      </c>
      <c r="I5197" t="s">
        <v>93</v>
      </c>
      <c r="J5197" t="s">
        <v>193</v>
      </c>
    </row>
    <row r="5198" spans="1:10" x14ac:dyDescent="0.25">
      <c r="A5198" t="s">
        <v>66</v>
      </c>
      <c r="B5198" t="s">
        <v>20</v>
      </c>
      <c r="C5198" t="str">
        <f t="shared" si="162"/>
        <v>Van Dorn Street -- Brookland</v>
      </c>
      <c r="D5198" s="1">
        <v>403</v>
      </c>
      <c r="E5198" t="s">
        <v>10</v>
      </c>
      <c r="F5198" t="s">
        <v>15</v>
      </c>
      <c r="G5198">
        <v>2</v>
      </c>
      <c r="H5198" s="1">
        <f t="shared" si="163"/>
        <v>806</v>
      </c>
      <c r="I5198" t="s">
        <v>93</v>
      </c>
      <c r="J5198" t="s">
        <v>193</v>
      </c>
    </row>
    <row r="5199" spans="1:10" x14ac:dyDescent="0.25">
      <c r="A5199" t="s">
        <v>66</v>
      </c>
      <c r="B5199" t="s">
        <v>21</v>
      </c>
      <c r="C5199" t="str">
        <f t="shared" si="162"/>
        <v>Van Dorn Street -- Capitol Heights</v>
      </c>
      <c r="D5199" s="1">
        <v>75</v>
      </c>
      <c r="E5199" t="s">
        <v>10</v>
      </c>
      <c r="F5199" t="s">
        <v>1</v>
      </c>
      <c r="G5199">
        <v>1</v>
      </c>
      <c r="H5199" s="1">
        <f t="shared" si="163"/>
        <v>75</v>
      </c>
      <c r="I5199" t="s">
        <v>93</v>
      </c>
      <c r="J5199" t="s">
        <v>193</v>
      </c>
    </row>
    <row r="5200" spans="1:10" x14ac:dyDescent="0.25">
      <c r="A5200" t="s">
        <v>66</v>
      </c>
      <c r="B5200" t="s">
        <v>26</v>
      </c>
      <c r="C5200" t="str">
        <f t="shared" si="162"/>
        <v>Van Dorn Street -- Clarendon</v>
      </c>
      <c r="D5200" s="1">
        <v>511</v>
      </c>
      <c r="E5200" t="s">
        <v>10</v>
      </c>
      <c r="F5200" t="s">
        <v>12</v>
      </c>
      <c r="G5200">
        <v>2</v>
      </c>
      <c r="H5200" s="1">
        <f t="shared" si="163"/>
        <v>1022</v>
      </c>
      <c r="I5200" t="s">
        <v>93</v>
      </c>
      <c r="J5200" t="s">
        <v>193</v>
      </c>
    </row>
    <row r="5201" spans="1:10" x14ac:dyDescent="0.25">
      <c r="A5201" t="s">
        <v>66</v>
      </c>
      <c r="B5201" t="s">
        <v>265</v>
      </c>
      <c r="C5201" t="str">
        <f t="shared" si="162"/>
        <v>Van Dorn Street -- Congress Heights</v>
      </c>
      <c r="D5201" s="1">
        <v>110</v>
      </c>
      <c r="E5201" t="s">
        <v>10</v>
      </c>
      <c r="F5201" t="s">
        <v>4</v>
      </c>
      <c r="G5201">
        <v>2</v>
      </c>
      <c r="H5201" s="1">
        <f t="shared" si="163"/>
        <v>220</v>
      </c>
      <c r="I5201" t="s">
        <v>93</v>
      </c>
      <c r="J5201" t="s">
        <v>193</v>
      </c>
    </row>
    <row r="5202" spans="1:10" x14ac:dyDescent="0.25">
      <c r="A5202" t="s">
        <v>66</v>
      </c>
      <c r="B5202" t="s">
        <v>266</v>
      </c>
      <c r="C5202" t="str">
        <f t="shared" si="162"/>
        <v>Van Dorn Street -- Court House</v>
      </c>
      <c r="D5202" s="1">
        <v>625</v>
      </c>
      <c r="E5202" t="s">
        <v>10</v>
      </c>
      <c r="F5202" t="s">
        <v>12</v>
      </c>
      <c r="G5202">
        <v>2</v>
      </c>
      <c r="H5202" s="1">
        <f t="shared" si="163"/>
        <v>1250</v>
      </c>
      <c r="I5202" t="s">
        <v>93</v>
      </c>
      <c r="J5202" t="s">
        <v>193</v>
      </c>
    </row>
    <row r="5203" spans="1:10" x14ac:dyDescent="0.25">
      <c r="A5203" t="s">
        <v>66</v>
      </c>
      <c r="B5203" t="s">
        <v>267</v>
      </c>
      <c r="C5203" t="str">
        <f t="shared" si="162"/>
        <v>Van Dorn Street -- Crystal City</v>
      </c>
      <c r="D5203" s="1">
        <v>3394</v>
      </c>
      <c r="E5203" t="s">
        <v>10</v>
      </c>
      <c r="F5203" t="s">
        <v>18</v>
      </c>
      <c r="G5203">
        <v>1</v>
      </c>
      <c r="H5203" s="1">
        <f t="shared" si="163"/>
        <v>3394</v>
      </c>
      <c r="I5203" t="s">
        <v>93</v>
      </c>
      <c r="J5203" t="s">
        <v>193</v>
      </c>
    </row>
    <row r="5204" spans="1:10" x14ac:dyDescent="0.25">
      <c r="A5204" t="s">
        <v>66</v>
      </c>
      <c r="B5204" t="s">
        <v>268</v>
      </c>
      <c r="C5204" t="str">
        <f t="shared" si="162"/>
        <v>Van Dorn Street -- Deanwood</v>
      </c>
      <c r="D5204" s="1">
        <v>122</v>
      </c>
      <c r="E5204" t="s">
        <v>10</v>
      </c>
      <c r="F5204" t="s">
        <v>25</v>
      </c>
      <c r="G5204">
        <v>2</v>
      </c>
      <c r="H5204" s="1">
        <f t="shared" si="163"/>
        <v>244</v>
      </c>
      <c r="I5204" t="s">
        <v>93</v>
      </c>
      <c r="J5204" t="s">
        <v>193</v>
      </c>
    </row>
    <row r="5205" spans="1:10" x14ac:dyDescent="0.25">
      <c r="A5205" t="s">
        <v>66</v>
      </c>
      <c r="B5205" t="s">
        <v>271</v>
      </c>
      <c r="C5205" t="str">
        <f t="shared" si="162"/>
        <v>Van Dorn Street -- East Falls Church</v>
      </c>
      <c r="D5205" s="1">
        <v>184</v>
      </c>
      <c r="E5205" t="s">
        <v>10</v>
      </c>
      <c r="F5205" t="s">
        <v>12</v>
      </c>
      <c r="G5205">
        <v>2</v>
      </c>
      <c r="H5205" s="1">
        <f t="shared" si="163"/>
        <v>368</v>
      </c>
      <c r="I5205" t="s">
        <v>93</v>
      </c>
      <c r="J5205" t="s">
        <v>193</v>
      </c>
    </row>
    <row r="5206" spans="1:10" x14ac:dyDescent="0.25">
      <c r="A5206" t="s">
        <v>66</v>
      </c>
      <c r="B5206" t="s">
        <v>273</v>
      </c>
      <c r="C5206" t="str">
        <f t="shared" si="162"/>
        <v>Van Dorn Street -- Eisenhower Avenue</v>
      </c>
      <c r="D5206" s="1">
        <v>177</v>
      </c>
      <c r="E5206" t="s">
        <v>10</v>
      </c>
      <c r="F5206" t="s">
        <v>274</v>
      </c>
      <c r="G5206">
        <v>2</v>
      </c>
      <c r="H5206" s="1">
        <f t="shared" si="163"/>
        <v>354</v>
      </c>
      <c r="I5206" t="s">
        <v>93</v>
      </c>
      <c r="J5206" t="s">
        <v>193</v>
      </c>
    </row>
    <row r="5207" spans="1:10" x14ac:dyDescent="0.25">
      <c r="A5207" t="s">
        <v>66</v>
      </c>
      <c r="B5207" t="s">
        <v>116</v>
      </c>
      <c r="C5207" t="str">
        <f t="shared" si="162"/>
        <v>Van Dorn Street -- Fort Totten</v>
      </c>
      <c r="D5207" s="1">
        <v>366</v>
      </c>
      <c r="E5207" t="s">
        <v>10</v>
      </c>
      <c r="F5207" t="s">
        <v>117</v>
      </c>
      <c r="G5207">
        <v>2</v>
      </c>
      <c r="H5207" s="1">
        <f t="shared" si="163"/>
        <v>732</v>
      </c>
      <c r="I5207" t="s">
        <v>93</v>
      </c>
      <c r="J5207" t="s">
        <v>193</v>
      </c>
    </row>
    <row r="5208" spans="1:10" x14ac:dyDescent="0.25">
      <c r="A5208" t="s">
        <v>66</v>
      </c>
      <c r="B5208" t="s">
        <v>119</v>
      </c>
      <c r="C5208" t="str">
        <f t="shared" si="162"/>
        <v>Van Dorn Street -- Friendship Heights</v>
      </c>
      <c r="D5208" s="1">
        <v>241</v>
      </c>
      <c r="E5208" t="s">
        <v>10</v>
      </c>
      <c r="F5208" t="s">
        <v>15</v>
      </c>
      <c r="G5208">
        <v>2</v>
      </c>
      <c r="H5208" s="1">
        <f t="shared" si="163"/>
        <v>482</v>
      </c>
      <c r="I5208" t="s">
        <v>93</v>
      </c>
      <c r="J5208" t="s">
        <v>193</v>
      </c>
    </row>
    <row r="5209" spans="1:10" x14ac:dyDescent="0.25">
      <c r="A5209" t="s">
        <v>66</v>
      </c>
      <c r="B5209" t="s">
        <v>129</v>
      </c>
      <c r="C5209" t="str">
        <f t="shared" si="162"/>
        <v>Van Dorn Street -- King Street</v>
      </c>
      <c r="D5209" s="1">
        <v>5110</v>
      </c>
      <c r="E5209" t="s">
        <v>10</v>
      </c>
      <c r="F5209" t="s">
        <v>18</v>
      </c>
      <c r="G5209">
        <v>1</v>
      </c>
      <c r="H5209" s="1">
        <f t="shared" si="163"/>
        <v>5110</v>
      </c>
      <c r="I5209" t="s">
        <v>93</v>
      </c>
      <c r="J5209" t="s">
        <v>193</v>
      </c>
    </row>
    <row r="5210" spans="1:10" x14ac:dyDescent="0.25">
      <c r="A5210" t="s">
        <v>66</v>
      </c>
      <c r="B5210" t="s">
        <v>185</v>
      </c>
      <c r="C5210" t="str">
        <f t="shared" si="162"/>
        <v>Van Dorn Street -- Minnesota Avenue</v>
      </c>
      <c r="D5210" s="1">
        <v>140</v>
      </c>
      <c r="E5210" t="s">
        <v>10</v>
      </c>
      <c r="F5210" t="s">
        <v>25</v>
      </c>
      <c r="G5210">
        <v>2</v>
      </c>
      <c r="H5210" s="1">
        <f t="shared" si="163"/>
        <v>280</v>
      </c>
      <c r="I5210" t="s">
        <v>93</v>
      </c>
      <c r="J5210" t="s">
        <v>193</v>
      </c>
    </row>
    <row r="5211" spans="1:10" x14ac:dyDescent="0.25">
      <c r="A5211" t="s">
        <v>66</v>
      </c>
      <c r="B5211" t="s">
        <v>156</v>
      </c>
      <c r="C5211" t="str">
        <f t="shared" si="162"/>
        <v>Van Dorn Street -- Pentagon</v>
      </c>
      <c r="D5211" s="1">
        <v>4844</v>
      </c>
      <c r="E5211" t="s">
        <v>10</v>
      </c>
      <c r="F5211" t="s">
        <v>18</v>
      </c>
      <c r="G5211">
        <v>1</v>
      </c>
      <c r="H5211" s="1">
        <f t="shared" si="163"/>
        <v>4844</v>
      </c>
      <c r="I5211" t="s">
        <v>93</v>
      </c>
      <c r="J5211" t="s">
        <v>193</v>
      </c>
    </row>
    <row r="5212" spans="1:10" x14ac:dyDescent="0.25">
      <c r="A5212" t="s">
        <v>66</v>
      </c>
      <c r="B5212" t="s">
        <v>157</v>
      </c>
      <c r="C5212" t="str">
        <f t="shared" si="162"/>
        <v>Van Dorn Street -- Pentagon City</v>
      </c>
      <c r="D5212" s="1">
        <v>2587</v>
      </c>
      <c r="E5212" t="s">
        <v>10</v>
      </c>
      <c r="F5212" t="s">
        <v>18</v>
      </c>
      <c r="G5212">
        <v>1</v>
      </c>
      <c r="H5212" s="1">
        <f t="shared" si="163"/>
        <v>2587</v>
      </c>
      <c r="I5212" t="s">
        <v>93</v>
      </c>
      <c r="J5212" t="s">
        <v>193</v>
      </c>
    </row>
    <row r="5213" spans="1:10" x14ac:dyDescent="0.25">
      <c r="A5213" t="s">
        <v>66</v>
      </c>
      <c r="B5213" t="s">
        <v>160</v>
      </c>
      <c r="C5213" t="str">
        <f t="shared" si="162"/>
        <v>Van Dorn Street -- Reagan Washington National Airport</v>
      </c>
      <c r="D5213" s="1">
        <v>2095</v>
      </c>
      <c r="E5213" t="s">
        <v>10</v>
      </c>
      <c r="F5213" t="s">
        <v>18</v>
      </c>
      <c r="G5213">
        <v>1</v>
      </c>
      <c r="H5213" s="1">
        <f t="shared" si="163"/>
        <v>2095</v>
      </c>
      <c r="I5213" t="s">
        <v>93</v>
      </c>
      <c r="J5213" t="s">
        <v>193</v>
      </c>
    </row>
    <row r="5214" spans="1:10" x14ac:dyDescent="0.25">
      <c r="A5214" t="s">
        <v>66</v>
      </c>
      <c r="B5214" t="s">
        <v>161</v>
      </c>
      <c r="C5214" t="str">
        <f t="shared" si="162"/>
        <v>Van Dorn Street -- Rhode Island Avenue</v>
      </c>
      <c r="D5214" s="1">
        <v>276</v>
      </c>
      <c r="E5214" t="s">
        <v>10</v>
      </c>
      <c r="F5214" t="s">
        <v>15</v>
      </c>
      <c r="G5214">
        <v>2</v>
      </c>
      <c r="H5214" s="1">
        <f t="shared" si="163"/>
        <v>552</v>
      </c>
      <c r="I5214" t="s">
        <v>93</v>
      </c>
      <c r="J5214" t="s">
        <v>193</v>
      </c>
    </row>
    <row r="5215" spans="1:10" x14ac:dyDescent="0.25">
      <c r="A5215" t="s">
        <v>66</v>
      </c>
      <c r="B5215" t="s">
        <v>163</v>
      </c>
      <c r="C5215" t="str">
        <f t="shared" si="162"/>
        <v>Van Dorn Street -- Rosslyn</v>
      </c>
      <c r="D5215" s="1">
        <v>3121</v>
      </c>
      <c r="E5215" t="s">
        <v>10</v>
      </c>
      <c r="F5215" t="s">
        <v>23</v>
      </c>
      <c r="G5215">
        <v>1</v>
      </c>
      <c r="H5215" s="1">
        <f t="shared" si="163"/>
        <v>3121</v>
      </c>
      <c r="I5215" t="s">
        <v>93</v>
      </c>
      <c r="J5215" t="s">
        <v>193</v>
      </c>
    </row>
    <row r="5216" spans="1:10" x14ac:dyDescent="0.25">
      <c r="A5216" t="s">
        <v>66</v>
      </c>
      <c r="B5216" t="s">
        <v>168</v>
      </c>
      <c r="C5216" t="str">
        <f t="shared" si="162"/>
        <v>Van Dorn Street -- Southern Avenue</v>
      </c>
      <c r="D5216" s="1">
        <v>418</v>
      </c>
      <c r="E5216" t="s">
        <v>10</v>
      </c>
      <c r="F5216" t="s">
        <v>4</v>
      </c>
      <c r="G5216">
        <v>2</v>
      </c>
      <c r="H5216" s="1">
        <f t="shared" si="163"/>
        <v>836</v>
      </c>
      <c r="I5216" t="s">
        <v>93</v>
      </c>
      <c r="J5216" t="s">
        <v>193</v>
      </c>
    </row>
    <row r="5217" spans="1:10" x14ac:dyDescent="0.25">
      <c r="A5217" t="s">
        <v>66</v>
      </c>
      <c r="B5217" t="s">
        <v>60</v>
      </c>
      <c r="C5217" t="str">
        <f t="shared" si="162"/>
        <v>Van Dorn Street -- Takoma</v>
      </c>
      <c r="D5217" s="1">
        <v>103</v>
      </c>
      <c r="E5217" t="s">
        <v>10</v>
      </c>
      <c r="F5217" t="s">
        <v>15</v>
      </c>
      <c r="G5217">
        <v>2</v>
      </c>
      <c r="H5217" s="1">
        <f t="shared" si="163"/>
        <v>206</v>
      </c>
      <c r="I5217" t="s">
        <v>93</v>
      </c>
      <c r="J5217" t="s">
        <v>193</v>
      </c>
    </row>
    <row r="5218" spans="1:10" x14ac:dyDescent="0.25">
      <c r="A5218" t="s">
        <v>66</v>
      </c>
      <c r="B5218" t="s">
        <v>201</v>
      </c>
      <c r="C5218" t="str">
        <f t="shared" si="162"/>
        <v>Van Dorn Street -- Virginia Square-GMU</v>
      </c>
      <c r="D5218" s="1">
        <v>205</v>
      </c>
      <c r="E5218" t="s">
        <v>10</v>
      </c>
      <c r="F5218" t="s">
        <v>12</v>
      </c>
      <c r="G5218">
        <v>2</v>
      </c>
      <c r="H5218" s="1">
        <f t="shared" si="163"/>
        <v>410</v>
      </c>
      <c r="I5218" t="s">
        <v>93</v>
      </c>
      <c r="J5218" t="s">
        <v>193</v>
      </c>
    </row>
    <row r="5219" spans="1:10" x14ac:dyDescent="0.25">
      <c r="A5219" t="s">
        <v>201</v>
      </c>
      <c r="B5219" t="s">
        <v>3</v>
      </c>
      <c r="C5219" t="str">
        <f t="shared" si="162"/>
        <v>Virginia Square-GMU -- Anacostia</v>
      </c>
      <c r="D5219" s="1">
        <v>178</v>
      </c>
      <c r="E5219" t="s">
        <v>12</v>
      </c>
      <c r="F5219" t="s">
        <v>4</v>
      </c>
      <c r="G5219">
        <v>2</v>
      </c>
      <c r="H5219" s="1">
        <f t="shared" si="163"/>
        <v>356</v>
      </c>
      <c r="I5219" t="s">
        <v>93</v>
      </c>
      <c r="J5219" t="s">
        <v>193</v>
      </c>
    </row>
    <row r="5220" spans="1:10" x14ac:dyDescent="0.25">
      <c r="A5220" t="s">
        <v>201</v>
      </c>
      <c r="B5220" t="s">
        <v>9</v>
      </c>
      <c r="C5220" t="str">
        <f t="shared" si="162"/>
        <v>Virginia Square-GMU -- Arlington Cemetery</v>
      </c>
      <c r="D5220" s="1">
        <v>164</v>
      </c>
      <c r="E5220" t="s">
        <v>12</v>
      </c>
      <c r="F5220" t="s">
        <v>10</v>
      </c>
      <c r="G5220">
        <v>2</v>
      </c>
      <c r="H5220" s="1">
        <f t="shared" si="163"/>
        <v>328</v>
      </c>
      <c r="I5220" t="s">
        <v>93</v>
      </c>
      <c r="J5220" t="s">
        <v>193</v>
      </c>
    </row>
    <row r="5221" spans="1:10" x14ac:dyDescent="0.25">
      <c r="A5221" t="s">
        <v>201</v>
      </c>
      <c r="B5221" t="s">
        <v>11</v>
      </c>
      <c r="C5221" t="str">
        <f t="shared" si="162"/>
        <v>Virginia Square-GMU -- Ballston</v>
      </c>
      <c r="D5221" s="1">
        <v>909</v>
      </c>
      <c r="E5221" t="s">
        <v>12</v>
      </c>
      <c r="F5221" t="s">
        <v>12</v>
      </c>
      <c r="G5221">
        <v>1</v>
      </c>
      <c r="H5221" s="1">
        <f t="shared" si="163"/>
        <v>909</v>
      </c>
      <c r="I5221" t="s">
        <v>93</v>
      </c>
      <c r="J5221" t="s">
        <v>193</v>
      </c>
    </row>
    <row r="5222" spans="1:10" x14ac:dyDescent="0.25">
      <c r="A5222" t="s">
        <v>201</v>
      </c>
      <c r="B5222" t="s">
        <v>17</v>
      </c>
      <c r="C5222" t="str">
        <f t="shared" si="162"/>
        <v>Virginia Square-GMU -- Braddock Road</v>
      </c>
      <c r="D5222" s="1">
        <v>382</v>
      </c>
      <c r="E5222" t="s">
        <v>12</v>
      </c>
      <c r="F5222" t="s">
        <v>18</v>
      </c>
      <c r="G5222">
        <v>2</v>
      </c>
      <c r="H5222" s="1">
        <f t="shared" si="163"/>
        <v>764</v>
      </c>
      <c r="I5222" t="s">
        <v>93</v>
      </c>
      <c r="J5222" t="s">
        <v>193</v>
      </c>
    </row>
    <row r="5223" spans="1:10" x14ac:dyDescent="0.25">
      <c r="A5223" t="s">
        <v>201</v>
      </c>
      <c r="B5223" t="s">
        <v>20</v>
      </c>
      <c r="C5223" t="str">
        <f t="shared" si="162"/>
        <v>Virginia Square-GMU -- Brookland</v>
      </c>
      <c r="D5223" s="1">
        <v>534</v>
      </c>
      <c r="E5223" t="s">
        <v>12</v>
      </c>
      <c r="F5223" t="s">
        <v>15</v>
      </c>
      <c r="G5223">
        <v>2</v>
      </c>
      <c r="H5223" s="1">
        <f t="shared" si="163"/>
        <v>1068</v>
      </c>
      <c r="I5223" t="s">
        <v>93</v>
      </c>
      <c r="J5223" t="s">
        <v>193</v>
      </c>
    </row>
    <row r="5224" spans="1:10" x14ac:dyDescent="0.25">
      <c r="A5224" t="s">
        <v>201</v>
      </c>
      <c r="B5224" t="s">
        <v>26</v>
      </c>
      <c r="C5224" t="str">
        <f t="shared" si="162"/>
        <v>Virginia Square-GMU -- Clarendon</v>
      </c>
      <c r="D5224" s="1">
        <v>1734</v>
      </c>
      <c r="E5224" t="s">
        <v>12</v>
      </c>
      <c r="F5224" t="s">
        <v>12</v>
      </c>
      <c r="G5224">
        <v>1</v>
      </c>
      <c r="H5224" s="1">
        <f t="shared" si="163"/>
        <v>1734</v>
      </c>
      <c r="I5224" t="s">
        <v>93</v>
      </c>
      <c r="J5224" t="s">
        <v>193</v>
      </c>
    </row>
    <row r="5225" spans="1:10" x14ac:dyDescent="0.25">
      <c r="A5225" t="s">
        <v>201</v>
      </c>
      <c r="B5225" t="s">
        <v>265</v>
      </c>
      <c r="C5225" t="str">
        <f t="shared" si="162"/>
        <v>Virginia Square-GMU -- Congress Heights</v>
      </c>
      <c r="D5225" s="1">
        <v>101</v>
      </c>
      <c r="E5225" t="s">
        <v>12</v>
      </c>
      <c r="F5225" t="s">
        <v>4</v>
      </c>
      <c r="G5225">
        <v>2</v>
      </c>
      <c r="H5225" s="1">
        <f t="shared" si="163"/>
        <v>202</v>
      </c>
      <c r="I5225" t="s">
        <v>93</v>
      </c>
      <c r="J5225" t="s">
        <v>193</v>
      </c>
    </row>
    <row r="5226" spans="1:10" x14ac:dyDescent="0.25">
      <c r="A5226" t="s">
        <v>201</v>
      </c>
      <c r="B5226" t="s">
        <v>266</v>
      </c>
      <c r="C5226" t="str">
        <f t="shared" si="162"/>
        <v>Virginia Square-GMU -- Court House</v>
      </c>
      <c r="D5226" s="1">
        <v>3379</v>
      </c>
      <c r="E5226" t="s">
        <v>12</v>
      </c>
      <c r="F5226" t="s">
        <v>12</v>
      </c>
      <c r="G5226">
        <v>1</v>
      </c>
      <c r="H5226" s="1">
        <f t="shared" si="163"/>
        <v>3379</v>
      </c>
      <c r="I5226" t="s">
        <v>93</v>
      </c>
      <c r="J5226" t="s">
        <v>193</v>
      </c>
    </row>
    <row r="5227" spans="1:10" x14ac:dyDescent="0.25">
      <c r="A5227" t="s">
        <v>201</v>
      </c>
      <c r="B5227" t="s">
        <v>267</v>
      </c>
      <c r="C5227" t="str">
        <f t="shared" si="162"/>
        <v>Virginia Square-GMU -- Crystal City</v>
      </c>
      <c r="D5227" s="1">
        <v>1286</v>
      </c>
      <c r="E5227" t="s">
        <v>12</v>
      </c>
      <c r="F5227" t="s">
        <v>18</v>
      </c>
      <c r="G5227">
        <v>2</v>
      </c>
      <c r="H5227" s="1">
        <f t="shared" si="163"/>
        <v>2572</v>
      </c>
      <c r="I5227" t="s">
        <v>93</v>
      </c>
      <c r="J5227" t="s">
        <v>193</v>
      </c>
    </row>
    <row r="5228" spans="1:10" x14ac:dyDescent="0.25">
      <c r="A5228" t="s">
        <v>201</v>
      </c>
      <c r="B5228" t="s">
        <v>268</v>
      </c>
      <c r="C5228" t="str">
        <f t="shared" si="162"/>
        <v>Virginia Square-GMU -- Deanwood</v>
      </c>
      <c r="D5228" s="1">
        <v>81</v>
      </c>
      <c r="E5228" t="s">
        <v>12</v>
      </c>
      <c r="F5228" t="s">
        <v>25</v>
      </c>
      <c r="G5228">
        <v>1</v>
      </c>
      <c r="H5228" s="1">
        <f t="shared" si="163"/>
        <v>81</v>
      </c>
      <c r="I5228" t="s">
        <v>93</v>
      </c>
      <c r="J5228" t="s">
        <v>193</v>
      </c>
    </row>
    <row r="5229" spans="1:10" x14ac:dyDescent="0.25">
      <c r="A5229" t="s">
        <v>201</v>
      </c>
      <c r="B5229" t="s">
        <v>271</v>
      </c>
      <c r="C5229" t="str">
        <f t="shared" si="162"/>
        <v>Virginia Square-GMU -- East Falls Church</v>
      </c>
      <c r="D5229" s="1">
        <v>870</v>
      </c>
      <c r="E5229" t="s">
        <v>12</v>
      </c>
      <c r="F5229" t="s">
        <v>12</v>
      </c>
      <c r="G5229">
        <v>1</v>
      </c>
      <c r="H5229" s="1">
        <f t="shared" si="163"/>
        <v>870</v>
      </c>
      <c r="I5229" t="s">
        <v>93</v>
      </c>
      <c r="J5229" t="s">
        <v>193</v>
      </c>
    </row>
    <row r="5230" spans="1:10" x14ac:dyDescent="0.25">
      <c r="A5230" t="s">
        <v>201</v>
      </c>
      <c r="B5230" t="s">
        <v>273</v>
      </c>
      <c r="C5230" t="str">
        <f t="shared" si="162"/>
        <v>Virginia Square-GMU -- Eisenhower Avenue</v>
      </c>
      <c r="D5230" s="1">
        <v>93</v>
      </c>
      <c r="E5230" t="s">
        <v>12</v>
      </c>
      <c r="F5230" t="s">
        <v>274</v>
      </c>
      <c r="G5230">
        <v>2</v>
      </c>
      <c r="H5230" s="1">
        <f t="shared" si="163"/>
        <v>186</v>
      </c>
      <c r="I5230" t="s">
        <v>93</v>
      </c>
      <c r="J5230" t="s">
        <v>193</v>
      </c>
    </row>
    <row r="5231" spans="1:10" x14ac:dyDescent="0.25">
      <c r="A5231" t="s">
        <v>201</v>
      </c>
      <c r="B5231" t="s">
        <v>116</v>
      </c>
      <c r="C5231" t="str">
        <f t="shared" si="162"/>
        <v>Virginia Square-GMU -- Fort Totten</v>
      </c>
      <c r="D5231" s="1">
        <v>359</v>
      </c>
      <c r="E5231" t="s">
        <v>12</v>
      </c>
      <c r="F5231" t="s">
        <v>117</v>
      </c>
      <c r="G5231">
        <v>2</v>
      </c>
      <c r="H5231" s="1">
        <f t="shared" si="163"/>
        <v>718</v>
      </c>
      <c r="I5231" t="s">
        <v>93</v>
      </c>
      <c r="J5231" t="s">
        <v>193</v>
      </c>
    </row>
    <row r="5232" spans="1:10" x14ac:dyDescent="0.25">
      <c r="A5232" t="s">
        <v>201</v>
      </c>
      <c r="B5232" t="s">
        <v>119</v>
      </c>
      <c r="C5232" t="str">
        <f t="shared" si="162"/>
        <v>Virginia Square-GMU -- Friendship Heights</v>
      </c>
      <c r="D5232" s="1">
        <v>378</v>
      </c>
      <c r="E5232" t="s">
        <v>12</v>
      </c>
      <c r="F5232" t="s">
        <v>15</v>
      </c>
      <c r="G5232">
        <v>2</v>
      </c>
      <c r="H5232" s="1">
        <f t="shared" si="163"/>
        <v>756</v>
      </c>
      <c r="I5232" t="s">
        <v>93</v>
      </c>
      <c r="J5232" t="s">
        <v>193</v>
      </c>
    </row>
    <row r="5233" spans="1:10" x14ac:dyDescent="0.25">
      <c r="A5233" t="s">
        <v>201</v>
      </c>
      <c r="B5233" t="s">
        <v>129</v>
      </c>
      <c r="C5233" t="str">
        <f t="shared" si="162"/>
        <v>Virginia Square-GMU -- King Street</v>
      </c>
      <c r="D5233" s="1">
        <v>979</v>
      </c>
      <c r="E5233" t="s">
        <v>12</v>
      </c>
      <c r="F5233" t="s">
        <v>18</v>
      </c>
      <c r="G5233">
        <v>2</v>
      </c>
      <c r="H5233" s="1">
        <f t="shared" si="163"/>
        <v>1958</v>
      </c>
      <c r="I5233" t="s">
        <v>93</v>
      </c>
      <c r="J5233" t="s">
        <v>193</v>
      </c>
    </row>
    <row r="5234" spans="1:10" x14ac:dyDescent="0.25">
      <c r="A5234" t="s">
        <v>201</v>
      </c>
      <c r="B5234" t="s">
        <v>185</v>
      </c>
      <c r="C5234" t="str">
        <f t="shared" si="162"/>
        <v>Virginia Square-GMU -- Minnesota Avenue</v>
      </c>
      <c r="D5234" s="1">
        <v>156</v>
      </c>
      <c r="E5234" t="s">
        <v>12</v>
      </c>
      <c r="F5234" t="s">
        <v>25</v>
      </c>
      <c r="G5234">
        <v>1</v>
      </c>
      <c r="H5234" s="1">
        <f t="shared" si="163"/>
        <v>156</v>
      </c>
      <c r="I5234" t="s">
        <v>93</v>
      </c>
      <c r="J5234" t="s">
        <v>193</v>
      </c>
    </row>
    <row r="5235" spans="1:10" x14ac:dyDescent="0.25">
      <c r="A5235" t="s">
        <v>201</v>
      </c>
      <c r="B5235" t="s">
        <v>156</v>
      </c>
      <c r="C5235" t="str">
        <f t="shared" si="162"/>
        <v>Virginia Square-GMU -- Pentagon</v>
      </c>
      <c r="D5235" s="1">
        <v>1098</v>
      </c>
      <c r="E5235" t="s">
        <v>12</v>
      </c>
      <c r="F5235" t="s">
        <v>18</v>
      </c>
      <c r="G5235">
        <v>2</v>
      </c>
      <c r="H5235" s="1">
        <f t="shared" si="163"/>
        <v>2196</v>
      </c>
      <c r="I5235" t="s">
        <v>93</v>
      </c>
      <c r="J5235" t="s">
        <v>193</v>
      </c>
    </row>
    <row r="5236" spans="1:10" x14ac:dyDescent="0.25">
      <c r="A5236" t="s">
        <v>201</v>
      </c>
      <c r="B5236" t="s">
        <v>157</v>
      </c>
      <c r="C5236" t="str">
        <f t="shared" si="162"/>
        <v>Virginia Square-GMU -- Pentagon City</v>
      </c>
      <c r="D5236" s="1">
        <v>1175</v>
      </c>
      <c r="E5236" t="s">
        <v>12</v>
      </c>
      <c r="F5236" t="s">
        <v>18</v>
      </c>
      <c r="G5236">
        <v>2</v>
      </c>
      <c r="H5236" s="1">
        <f t="shared" si="163"/>
        <v>2350</v>
      </c>
      <c r="I5236" t="s">
        <v>93</v>
      </c>
      <c r="J5236" t="s">
        <v>193</v>
      </c>
    </row>
    <row r="5237" spans="1:10" x14ac:dyDescent="0.25">
      <c r="A5237" t="s">
        <v>201</v>
      </c>
      <c r="B5237" t="s">
        <v>160</v>
      </c>
      <c r="C5237" t="str">
        <f t="shared" si="162"/>
        <v>Virginia Square-GMU -- Reagan Washington National Airport</v>
      </c>
      <c r="D5237" s="1">
        <v>919</v>
      </c>
      <c r="E5237" t="s">
        <v>12</v>
      </c>
      <c r="F5237" t="s">
        <v>18</v>
      </c>
      <c r="G5237">
        <v>2</v>
      </c>
      <c r="H5237" s="1">
        <f t="shared" si="163"/>
        <v>1838</v>
      </c>
      <c r="I5237" t="s">
        <v>93</v>
      </c>
      <c r="J5237" t="s">
        <v>193</v>
      </c>
    </row>
    <row r="5238" spans="1:10" x14ac:dyDescent="0.25">
      <c r="A5238" t="s">
        <v>201</v>
      </c>
      <c r="B5238" t="s">
        <v>161</v>
      </c>
      <c r="C5238" t="str">
        <f t="shared" si="162"/>
        <v>Virginia Square-GMU -- Rhode Island Avenue</v>
      </c>
      <c r="D5238" s="1">
        <v>286</v>
      </c>
      <c r="E5238" t="s">
        <v>12</v>
      </c>
      <c r="F5238" t="s">
        <v>15</v>
      </c>
      <c r="G5238">
        <v>2</v>
      </c>
      <c r="H5238" s="1">
        <f t="shared" si="163"/>
        <v>572</v>
      </c>
      <c r="I5238" t="s">
        <v>93</v>
      </c>
      <c r="J5238" t="s">
        <v>193</v>
      </c>
    </row>
    <row r="5239" spans="1:10" x14ac:dyDescent="0.25">
      <c r="A5239" t="s">
        <v>201</v>
      </c>
      <c r="B5239" t="s">
        <v>163</v>
      </c>
      <c r="C5239" t="str">
        <f t="shared" si="162"/>
        <v>Virginia Square-GMU -- Rosslyn</v>
      </c>
      <c r="D5239" s="1">
        <v>5188</v>
      </c>
      <c r="E5239" t="s">
        <v>12</v>
      </c>
      <c r="F5239" t="s">
        <v>23</v>
      </c>
      <c r="G5239">
        <v>1</v>
      </c>
      <c r="H5239" s="1">
        <f t="shared" si="163"/>
        <v>5188</v>
      </c>
      <c r="I5239" t="s">
        <v>93</v>
      </c>
      <c r="J5239" t="s">
        <v>193</v>
      </c>
    </row>
    <row r="5240" spans="1:10" x14ac:dyDescent="0.25">
      <c r="A5240" t="s">
        <v>201</v>
      </c>
      <c r="B5240" t="s">
        <v>168</v>
      </c>
      <c r="C5240" t="str">
        <f t="shared" si="162"/>
        <v>Virginia Square-GMU -- Southern Avenue</v>
      </c>
      <c r="D5240" s="1">
        <v>211</v>
      </c>
      <c r="E5240" t="s">
        <v>12</v>
      </c>
      <c r="F5240" t="s">
        <v>4</v>
      </c>
      <c r="G5240">
        <v>2</v>
      </c>
      <c r="H5240" s="1">
        <f t="shared" si="163"/>
        <v>422</v>
      </c>
      <c r="I5240" t="s">
        <v>93</v>
      </c>
      <c r="J5240" t="s">
        <v>193</v>
      </c>
    </row>
    <row r="5241" spans="1:10" x14ac:dyDescent="0.25">
      <c r="A5241" t="s">
        <v>201</v>
      </c>
      <c r="B5241" t="s">
        <v>60</v>
      </c>
      <c r="C5241" t="str">
        <f t="shared" si="162"/>
        <v>Virginia Square-GMU -- Takoma</v>
      </c>
      <c r="D5241" s="1">
        <v>283</v>
      </c>
      <c r="E5241" t="s">
        <v>12</v>
      </c>
      <c r="F5241" t="s">
        <v>15</v>
      </c>
      <c r="G5241">
        <v>2</v>
      </c>
      <c r="H5241" s="1">
        <f t="shared" si="163"/>
        <v>566</v>
      </c>
      <c r="I5241" t="s">
        <v>93</v>
      </c>
      <c r="J5241" t="s">
        <v>193</v>
      </c>
    </row>
    <row r="5242" spans="1:10" x14ac:dyDescent="0.25">
      <c r="A5242" t="s">
        <v>201</v>
      </c>
      <c r="B5242" t="s">
        <v>66</v>
      </c>
      <c r="C5242" t="str">
        <f t="shared" si="162"/>
        <v>Virginia Square-GMU -- Van Dorn Street</v>
      </c>
      <c r="D5242" s="1">
        <v>234</v>
      </c>
      <c r="E5242" t="s">
        <v>12</v>
      </c>
      <c r="F5242" t="s">
        <v>10</v>
      </c>
      <c r="G5242">
        <v>2</v>
      </c>
      <c r="H5242" s="1">
        <f t="shared" si="163"/>
        <v>468</v>
      </c>
      <c r="I5242" t="s">
        <v>93</v>
      </c>
      <c r="J5242" t="s">
        <v>193</v>
      </c>
    </row>
    <row r="5243" spans="1:10" x14ac:dyDescent="0.25">
      <c r="A5243" t="s">
        <v>0</v>
      </c>
      <c r="B5243" t="s">
        <v>3</v>
      </c>
      <c r="C5243" t="str">
        <f t="shared" si="162"/>
        <v>Addison Road -- Anacostia</v>
      </c>
      <c r="D5243" s="1">
        <v>786</v>
      </c>
      <c r="E5243" t="s">
        <v>1</v>
      </c>
      <c r="F5243" t="s">
        <v>4</v>
      </c>
      <c r="G5243">
        <v>2</v>
      </c>
      <c r="H5243" s="1">
        <f t="shared" si="163"/>
        <v>1572</v>
      </c>
      <c r="I5243" t="s">
        <v>5</v>
      </c>
      <c r="J5243" t="s">
        <v>72</v>
      </c>
    </row>
    <row r="5244" spans="1:10" x14ac:dyDescent="0.25">
      <c r="A5244" t="s">
        <v>0</v>
      </c>
      <c r="B5244" t="s">
        <v>9</v>
      </c>
      <c r="C5244" t="str">
        <f t="shared" si="162"/>
        <v>Addison Road -- Arlington Cemetery</v>
      </c>
      <c r="D5244" s="1">
        <v>22</v>
      </c>
      <c r="E5244" t="s">
        <v>1</v>
      </c>
      <c r="F5244" t="s">
        <v>10</v>
      </c>
      <c r="G5244">
        <v>1</v>
      </c>
      <c r="H5244" s="1">
        <f t="shared" si="163"/>
        <v>22</v>
      </c>
      <c r="I5244" t="s">
        <v>5</v>
      </c>
      <c r="J5244" t="s">
        <v>72</v>
      </c>
    </row>
    <row r="5245" spans="1:10" x14ac:dyDescent="0.25">
      <c r="A5245" t="s">
        <v>0</v>
      </c>
      <c r="B5245" t="s">
        <v>11</v>
      </c>
      <c r="C5245" t="str">
        <f t="shared" si="162"/>
        <v>Addison Road -- Ballston</v>
      </c>
      <c r="D5245" s="1">
        <v>1017</v>
      </c>
      <c r="E5245" t="s">
        <v>1</v>
      </c>
      <c r="F5245" t="s">
        <v>12</v>
      </c>
      <c r="G5245">
        <v>1</v>
      </c>
      <c r="H5245" s="1">
        <f t="shared" si="163"/>
        <v>1017</v>
      </c>
      <c r="I5245" t="s">
        <v>5</v>
      </c>
      <c r="J5245" t="s">
        <v>72</v>
      </c>
    </row>
    <row r="5246" spans="1:10" x14ac:dyDescent="0.25">
      <c r="A5246" t="s">
        <v>0</v>
      </c>
      <c r="B5246" t="s">
        <v>13</v>
      </c>
      <c r="C5246" t="str">
        <f t="shared" si="162"/>
        <v>Addison Road -- Benning Road</v>
      </c>
      <c r="D5246" s="1">
        <v>2121</v>
      </c>
      <c r="E5246" t="s">
        <v>1</v>
      </c>
      <c r="F5246" t="s">
        <v>1</v>
      </c>
      <c r="G5246">
        <v>1</v>
      </c>
      <c r="H5246" s="1">
        <f t="shared" si="163"/>
        <v>2121</v>
      </c>
      <c r="I5246" t="s">
        <v>5</v>
      </c>
      <c r="J5246" t="s">
        <v>72</v>
      </c>
    </row>
    <row r="5247" spans="1:10" x14ac:dyDescent="0.25">
      <c r="A5247" t="s">
        <v>0</v>
      </c>
      <c r="B5247" t="s">
        <v>17</v>
      </c>
      <c r="C5247" t="str">
        <f t="shared" si="162"/>
        <v>Addison Road -- Braddock Road</v>
      </c>
      <c r="D5247" s="1">
        <v>288</v>
      </c>
      <c r="E5247" t="s">
        <v>1</v>
      </c>
      <c r="F5247" t="s">
        <v>18</v>
      </c>
      <c r="G5247">
        <v>1</v>
      </c>
      <c r="H5247" s="1">
        <f t="shared" si="163"/>
        <v>288</v>
      </c>
      <c r="I5247" t="s">
        <v>5</v>
      </c>
      <c r="J5247" t="s">
        <v>72</v>
      </c>
    </row>
    <row r="5248" spans="1:10" x14ac:dyDescent="0.25">
      <c r="A5248" t="s">
        <v>0</v>
      </c>
      <c r="B5248" t="s">
        <v>20</v>
      </c>
      <c r="C5248" t="str">
        <f t="shared" si="162"/>
        <v>Addison Road -- Brookland</v>
      </c>
      <c r="D5248" s="1">
        <v>950</v>
      </c>
      <c r="E5248" t="s">
        <v>1</v>
      </c>
      <c r="F5248" t="s">
        <v>15</v>
      </c>
      <c r="G5248">
        <v>2</v>
      </c>
      <c r="H5248" s="1">
        <f t="shared" si="163"/>
        <v>1900</v>
      </c>
      <c r="I5248" t="s">
        <v>5</v>
      </c>
      <c r="J5248" t="s">
        <v>72</v>
      </c>
    </row>
    <row r="5249" spans="1:10" x14ac:dyDescent="0.25">
      <c r="A5249" t="s">
        <v>0</v>
      </c>
      <c r="B5249" t="s">
        <v>21</v>
      </c>
      <c r="C5249" t="str">
        <f t="shared" si="162"/>
        <v>Addison Road -- Capitol Heights</v>
      </c>
      <c r="D5249" s="1">
        <v>1377</v>
      </c>
      <c r="E5249" t="s">
        <v>1</v>
      </c>
      <c r="F5249" t="s">
        <v>1</v>
      </c>
      <c r="G5249">
        <v>1</v>
      </c>
      <c r="H5249" s="1">
        <f t="shared" si="163"/>
        <v>1377</v>
      </c>
      <c r="I5249" t="s">
        <v>5</v>
      </c>
      <c r="J5249" t="s">
        <v>72</v>
      </c>
    </row>
    <row r="5250" spans="1:10" x14ac:dyDescent="0.25">
      <c r="A5250" t="s">
        <v>0</v>
      </c>
      <c r="B5250" t="s">
        <v>26</v>
      </c>
      <c r="C5250" t="str">
        <f t="shared" ref="C5250:C5313" si="164">(A5250&amp;" -- "&amp;B5250)</f>
        <v>Addison Road -- Clarendon</v>
      </c>
      <c r="D5250" s="1">
        <v>286</v>
      </c>
      <c r="E5250" t="s">
        <v>1</v>
      </c>
      <c r="F5250" t="s">
        <v>12</v>
      </c>
      <c r="G5250">
        <v>1</v>
      </c>
      <c r="H5250" s="1">
        <f t="shared" ref="H5250:H5313" si="165">D5250*G5250</f>
        <v>286</v>
      </c>
      <c r="I5250" t="s">
        <v>5</v>
      </c>
      <c r="J5250" t="s">
        <v>72</v>
      </c>
    </row>
    <row r="5251" spans="1:10" x14ac:dyDescent="0.25">
      <c r="A5251" t="s">
        <v>0</v>
      </c>
      <c r="B5251" t="s">
        <v>265</v>
      </c>
      <c r="C5251" t="str">
        <f t="shared" si="164"/>
        <v>Addison Road -- Congress Heights</v>
      </c>
      <c r="D5251" s="1">
        <v>221</v>
      </c>
      <c r="E5251" t="s">
        <v>1</v>
      </c>
      <c r="F5251" t="s">
        <v>4</v>
      </c>
      <c r="G5251">
        <v>2</v>
      </c>
      <c r="H5251" s="1">
        <f t="shared" si="165"/>
        <v>442</v>
      </c>
      <c r="I5251" t="s">
        <v>5</v>
      </c>
      <c r="J5251" t="s">
        <v>72</v>
      </c>
    </row>
    <row r="5252" spans="1:10" x14ac:dyDescent="0.25">
      <c r="A5252" t="s">
        <v>0</v>
      </c>
      <c r="B5252" t="s">
        <v>266</v>
      </c>
      <c r="C5252" t="str">
        <f t="shared" si="164"/>
        <v>Addison Road -- Court House</v>
      </c>
      <c r="D5252" s="1">
        <v>418</v>
      </c>
      <c r="E5252" t="s">
        <v>1</v>
      </c>
      <c r="F5252" t="s">
        <v>12</v>
      </c>
      <c r="G5252">
        <v>1</v>
      </c>
      <c r="H5252" s="1">
        <f t="shared" si="165"/>
        <v>418</v>
      </c>
      <c r="I5252" t="s">
        <v>5</v>
      </c>
      <c r="J5252" t="s">
        <v>72</v>
      </c>
    </row>
    <row r="5253" spans="1:10" x14ac:dyDescent="0.25">
      <c r="A5253" t="s">
        <v>0</v>
      </c>
      <c r="B5253" t="s">
        <v>267</v>
      </c>
      <c r="C5253" t="str">
        <f t="shared" si="164"/>
        <v>Addison Road -- Crystal City</v>
      </c>
      <c r="D5253" s="1">
        <v>759</v>
      </c>
      <c r="E5253" t="s">
        <v>1</v>
      </c>
      <c r="F5253" t="s">
        <v>18</v>
      </c>
      <c r="G5253">
        <v>1</v>
      </c>
      <c r="H5253" s="1">
        <f t="shared" si="165"/>
        <v>759</v>
      </c>
      <c r="I5253" t="s">
        <v>5</v>
      </c>
      <c r="J5253" t="s">
        <v>72</v>
      </c>
    </row>
    <row r="5254" spans="1:10" x14ac:dyDescent="0.25">
      <c r="A5254" t="s">
        <v>0</v>
      </c>
      <c r="B5254" t="s">
        <v>268</v>
      </c>
      <c r="C5254" t="str">
        <f t="shared" si="164"/>
        <v>Addison Road -- Deanwood</v>
      </c>
      <c r="D5254" s="1">
        <v>284</v>
      </c>
      <c r="E5254" t="s">
        <v>1</v>
      </c>
      <c r="F5254" t="s">
        <v>25</v>
      </c>
      <c r="G5254">
        <v>2</v>
      </c>
      <c r="H5254" s="1">
        <f t="shared" si="165"/>
        <v>568</v>
      </c>
      <c r="I5254" t="s">
        <v>5</v>
      </c>
      <c r="J5254" t="s">
        <v>72</v>
      </c>
    </row>
    <row r="5255" spans="1:10" x14ac:dyDescent="0.25">
      <c r="A5255" t="s">
        <v>0</v>
      </c>
      <c r="B5255" t="s">
        <v>271</v>
      </c>
      <c r="C5255" t="str">
        <f t="shared" si="164"/>
        <v>Addison Road -- East Falls Church</v>
      </c>
      <c r="D5255" s="1">
        <v>95</v>
      </c>
      <c r="E5255" t="s">
        <v>1</v>
      </c>
      <c r="F5255" t="s">
        <v>12</v>
      </c>
      <c r="G5255">
        <v>1</v>
      </c>
      <c r="H5255" s="1">
        <f t="shared" si="165"/>
        <v>95</v>
      </c>
      <c r="I5255" t="s">
        <v>5</v>
      </c>
      <c r="J5255" t="s">
        <v>72</v>
      </c>
    </row>
    <row r="5256" spans="1:10" x14ac:dyDescent="0.25">
      <c r="A5256" t="s">
        <v>0</v>
      </c>
      <c r="B5256" t="s">
        <v>273</v>
      </c>
      <c r="C5256" t="str">
        <f t="shared" si="164"/>
        <v>Addison Road -- Eisenhower Avenue</v>
      </c>
      <c r="D5256" s="1">
        <v>98</v>
      </c>
      <c r="E5256" t="s">
        <v>1</v>
      </c>
      <c r="F5256" t="s">
        <v>274</v>
      </c>
      <c r="G5256">
        <v>2</v>
      </c>
      <c r="H5256" s="1">
        <f t="shared" si="165"/>
        <v>196</v>
      </c>
      <c r="I5256" t="s">
        <v>5</v>
      </c>
      <c r="J5256" t="s">
        <v>72</v>
      </c>
    </row>
    <row r="5257" spans="1:10" x14ac:dyDescent="0.25">
      <c r="A5257" t="s">
        <v>0</v>
      </c>
      <c r="B5257" t="s">
        <v>116</v>
      </c>
      <c r="C5257" t="str">
        <f t="shared" si="164"/>
        <v>Addison Road -- Fort Totten</v>
      </c>
      <c r="D5257" s="1">
        <v>776</v>
      </c>
      <c r="E5257" t="s">
        <v>1</v>
      </c>
      <c r="F5257" t="s">
        <v>117</v>
      </c>
      <c r="G5257">
        <v>2</v>
      </c>
      <c r="H5257" s="1">
        <f t="shared" si="165"/>
        <v>1552</v>
      </c>
      <c r="I5257" t="s">
        <v>5</v>
      </c>
      <c r="J5257" t="s">
        <v>72</v>
      </c>
    </row>
    <row r="5258" spans="1:10" x14ac:dyDescent="0.25">
      <c r="A5258" t="s">
        <v>0</v>
      </c>
      <c r="B5258" t="s">
        <v>119</v>
      </c>
      <c r="C5258" t="str">
        <f t="shared" si="164"/>
        <v>Addison Road -- Friendship Heights</v>
      </c>
      <c r="D5258" s="1">
        <v>753</v>
      </c>
      <c r="E5258" t="s">
        <v>1</v>
      </c>
      <c r="F5258" t="s">
        <v>15</v>
      </c>
      <c r="G5258">
        <v>2</v>
      </c>
      <c r="H5258" s="1">
        <f t="shared" si="165"/>
        <v>1506</v>
      </c>
      <c r="I5258" t="s">
        <v>5</v>
      </c>
      <c r="J5258" t="s">
        <v>72</v>
      </c>
    </row>
    <row r="5259" spans="1:10" x14ac:dyDescent="0.25">
      <c r="A5259" t="s">
        <v>0</v>
      </c>
      <c r="B5259" t="s">
        <v>129</v>
      </c>
      <c r="C5259" t="str">
        <f t="shared" si="164"/>
        <v>Addison Road -- King Street</v>
      </c>
      <c r="D5259" s="1">
        <v>582</v>
      </c>
      <c r="E5259" t="s">
        <v>1</v>
      </c>
      <c r="F5259" t="s">
        <v>18</v>
      </c>
      <c r="G5259">
        <v>1</v>
      </c>
      <c r="H5259" s="1">
        <f t="shared" si="165"/>
        <v>582</v>
      </c>
      <c r="I5259" t="s">
        <v>5</v>
      </c>
      <c r="J5259" t="s">
        <v>72</v>
      </c>
    </row>
    <row r="5260" spans="1:10" x14ac:dyDescent="0.25">
      <c r="A5260" t="s">
        <v>0</v>
      </c>
      <c r="B5260" t="s">
        <v>185</v>
      </c>
      <c r="C5260" t="str">
        <f t="shared" si="164"/>
        <v>Addison Road -- Minnesota Avenue</v>
      </c>
      <c r="D5260" s="1">
        <v>828</v>
      </c>
      <c r="E5260" t="s">
        <v>1</v>
      </c>
      <c r="F5260" t="s">
        <v>25</v>
      </c>
      <c r="G5260">
        <v>2</v>
      </c>
      <c r="H5260" s="1">
        <f t="shared" si="165"/>
        <v>1656</v>
      </c>
      <c r="I5260" t="s">
        <v>5</v>
      </c>
      <c r="J5260" t="s">
        <v>72</v>
      </c>
    </row>
    <row r="5261" spans="1:10" x14ac:dyDescent="0.25">
      <c r="A5261" t="s">
        <v>0</v>
      </c>
      <c r="B5261" t="s">
        <v>156</v>
      </c>
      <c r="C5261" t="str">
        <f t="shared" si="164"/>
        <v>Addison Road -- Pentagon</v>
      </c>
      <c r="D5261" s="1">
        <v>1219</v>
      </c>
      <c r="E5261" t="s">
        <v>1</v>
      </c>
      <c r="F5261" t="s">
        <v>18</v>
      </c>
      <c r="G5261">
        <v>1</v>
      </c>
      <c r="H5261" s="1">
        <f t="shared" si="165"/>
        <v>1219</v>
      </c>
      <c r="I5261" t="s">
        <v>5</v>
      </c>
      <c r="J5261" t="s">
        <v>72</v>
      </c>
    </row>
    <row r="5262" spans="1:10" x14ac:dyDescent="0.25">
      <c r="A5262" t="s">
        <v>0</v>
      </c>
      <c r="B5262" t="s">
        <v>157</v>
      </c>
      <c r="C5262" t="str">
        <f t="shared" si="164"/>
        <v>Addison Road -- Pentagon City</v>
      </c>
      <c r="D5262" s="1">
        <v>1590</v>
      </c>
      <c r="E5262" t="s">
        <v>1</v>
      </c>
      <c r="F5262" t="s">
        <v>18</v>
      </c>
      <c r="G5262">
        <v>1</v>
      </c>
      <c r="H5262" s="1">
        <f t="shared" si="165"/>
        <v>1590</v>
      </c>
      <c r="I5262" t="s">
        <v>5</v>
      </c>
      <c r="J5262" t="s">
        <v>72</v>
      </c>
    </row>
    <row r="5263" spans="1:10" x14ac:dyDescent="0.25">
      <c r="A5263" t="s">
        <v>0</v>
      </c>
      <c r="B5263" t="s">
        <v>160</v>
      </c>
      <c r="C5263" t="str">
        <f t="shared" si="164"/>
        <v>Addison Road -- Reagan Washington National Airport</v>
      </c>
      <c r="D5263" s="1">
        <v>586</v>
      </c>
      <c r="E5263" t="s">
        <v>1</v>
      </c>
      <c r="F5263" t="s">
        <v>18</v>
      </c>
      <c r="G5263">
        <v>1</v>
      </c>
      <c r="H5263" s="1">
        <f t="shared" si="165"/>
        <v>586</v>
      </c>
      <c r="I5263" t="s">
        <v>5</v>
      </c>
      <c r="J5263" t="s">
        <v>72</v>
      </c>
    </row>
    <row r="5264" spans="1:10" x14ac:dyDescent="0.25">
      <c r="A5264" t="s">
        <v>0</v>
      </c>
      <c r="B5264" t="s">
        <v>161</v>
      </c>
      <c r="C5264" t="str">
        <f t="shared" si="164"/>
        <v>Addison Road -- Rhode Island Avenue</v>
      </c>
      <c r="D5264" s="1">
        <v>896</v>
      </c>
      <c r="E5264" t="s">
        <v>1</v>
      </c>
      <c r="F5264" t="s">
        <v>15</v>
      </c>
      <c r="G5264">
        <v>2</v>
      </c>
      <c r="H5264" s="1">
        <f t="shared" si="165"/>
        <v>1792</v>
      </c>
      <c r="I5264" t="s">
        <v>5</v>
      </c>
      <c r="J5264" t="s">
        <v>72</v>
      </c>
    </row>
    <row r="5265" spans="1:10" x14ac:dyDescent="0.25">
      <c r="A5265" t="s">
        <v>0</v>
      </c>
      <c r="B5265" t="s">
        <v>163</v>
      </c>
      <c r="C5265" t="str">
        <f t="shared" si="164"/>
        <v>Addison Road -- Rosslyn</v>
      </c>
      <c r="D5265" s="1">
        <v>1279</v>
      </c>
      <c r="E5265" t="s">
        <v>1</v>
      </c>
      <c r="F5265" t="s">
        <v>23</v>
      </c>
      <c r="G5265">
        <v>1</v>
      </c>
      <c r="H5265" s="1">
        <f t="shared" si="165"/>
        <v>1279</v>
      </c>
      <c r="I5265" t="s">
        <v>5</v>
      </c>
      <c r="J5265" t="s">
        <v>72</v>
      </c>
    </row>
    <row r="5266" spans="1:10" x14ac:dyDescent="0.25">
      <c r="A5266" t="s">
        <v>0</v>
      </c>
      <c r="B5266" t="s">
        <v>168</v>
      </c>
      <c r="C5266" t="str">
        <f t="shared" si="164"/>
        <v>Addison Road -- Southern Avenue</v>
      </c>
      <c r="D5266" s="1">
        <v>343</v>
      </c>
      <c r="E5266" t="s">
        <v>1</v>
      </c>
      <c r="F5266" t="s">
        <v>4</v>
      </c>
      <c r="G5266">
        <v>2</v>
      </c>
      <c r="H5266" s="1">
        <f t="shared" si="165"/>
        <v>686</v>
      </c>
      <c r="I5266" t="s">
        <v>5</v>
      </c>
      <c r="J5266" t="s">
        <v>72</v>
      </c>
    </row>
    <row r="5267" spans="1:10" x14ac:dyDescent="0.25">
      <c r="A5267" t="s">
        <v>0</v>
      </c>
      <c r="B5267" t="s">
        <v>60</v>
      </c>
      <c r="C5267" t="str">
        <f t="shared" si="164"/>
        <v>Addison Road -- Takoma</v>
      </c>
      <c r="D5267" s="1">
        <v>304</v>
      </c>
      <c r="E5267" t="s">
        <v>1</v>
      </c>
      <c r="F5267" t="s">
        <v>15</v>
      </c>
      <c r="G5267">
        <v>2</v>
      </c>
      <c r="H5267" s="1">
        <f t="shared" si="165"/>
        <v>608</v>
      </c>
      <c r="I5267" t="s">
        <v>5</v>
      </c>
      <c r="J5267" t="s">
        <v>72</v>
      </c>
    </row>
    <row r="5268" spans="1:10" x14ac:dyDescent="0.25">
      <c r="A5268" t="s">
        <v>0</v>
      </c>
      <c r="B5268" t="s">
        <v>66</v>
      </c>
      <c r="C5268" t="str">
        <f t="shared" si="164"/>
        <v>Addison Road -- Van Dorn Street</v>
      </c>
      <c r="D5268" s="1">
        <v>227</v>
      </c>
      <c r="E5268" t="s">
        <v>1</v>
      </c>
      <c r="F5268" t="s">
        <v>10</v>
      </c>
      <c r="G5268">
        <v>1</v>
      </c>
      <c r="H5268" s="1">
        <f t="shared" si="165"/>
        <v>227</v>
      </c>
      <c r="I5268" t="s">
        <v>5</v>
      </c>
      <c r="J5268" t="s">
        <v>72</v>
      </c>
    </row>
    <row r="5269" spans="1:10" x14ac:dyDescent="0.25">
      <c r="A5269" t="s">
        <v>0</v>
      </c>
      <c r="B5269" t="s">
        <v>201</v>
      </c>
      <c r="C5269" t="str">
        <f t="shared" si="164"/>
        <v>Addison Road -- Virginia Square-GMU</v>
      </c>
      <c r="D5269" s="1">
        <v>262</v>
      </c>
      <c r="E5269" t="s">
        <v>1</v>
      </c>
      <c r="F5269" t="s">
        <v>12</v>
      </c>
      <c r="G5269">
        <v>1</v>
      </c>
      <c r="H5269" s="1">
        <f t="shared" si="165"/>
        <v>262</v>
      </c>
      <c r="I5269" t="s">
        <v>5</v>
      </c>
      <c r="J5269" t="s">
        <v>72</v>
      </c>
    </row>
    <row r="5270" spans="1:10" x14ac:dyDescent="0.25">
      <c r="A5270" t="s">
        <v>3</v>
      </c>
      <c r="B5270" t="s">
        <v>0</v>
      </c>
      <c r="C5270" t="str">
        <f t="shared" si="164"/>
        <v>Anacostia -- Addison Road</v>
      </c>
      <c r="D5270" s="1">
        <v>887</v>
      </c>
      <c r="E5270" t="s">
        <v>4</v>
      </c>
      <c r="F5270" t="s">
        <v>1</v>
      </c>
      <c r="G5270">
        <v>2</v>
      </c>
      <c r="H5270" s="1">
        <f t="shared" si="165"/>
        <v>1774</v>
      </c>
      <c r="I5270" t="s">
        <v>5</v>
      </c>
      <c r="J5270" t="s">
        <v>72</v>
      </c>
    </row>
    <row r="5271" spans="1:10" x14ac:dyDescent="0.25">
      <c r="A5271" t="s">
        <v>3</v>
      </c>
      <c r="B5271" t="s">
        <v>14</v>
      </c>
      <c r="C5271" t="str">
        <f t="shared" si="164"/>
        <v>Anacostia -- Bethesda</v>
      </c>
      <c r="D5271" s="1">
        <v>1010</v>
      </c>
      <c r="E5271" t="s">
        <v>4</v>
      </c>
      <c r="F5271" t="s">
        <v>15</v>
      </c>
      <c r="G5271">
        <v>2</v>
      </c>
      <c r="H5271" s="1">
        <f t="shared" si="165"/>
        <v>2020</v>
      </c>
      <c r="I5271" t="s">
        <v>5</v>
      </c>
      <c r="J5271" t="s">
        <v>72</v>
      </c>
    </row>
    <row r="5272" spans="1:10" x14ac:dyDescent="0.25">
      <c r="A5272" t="s">
        <v>3</v>
      </c>
      <c r="B5272" t="s">
        <v>19</v>
      </c>
      <c r="C5272" t="str">
        <f t="shared" si="164"/>
        <v>Anacostia -- Branch Avenue</v>
      </c>
      <c r="D5272" s="1">
        <v>2714</v>
      </c>
      <c r="E5272" t="s">
        <v>4</v>
      </c>
      <c r="F5272" t="s">
        <v>4</v>
      </c>
      <c r="G5272">
        <v>1</v>
      </c>
      <c r="H5272" s="1">
        <f t="shared" si="165"/>
        <v>2714</v>
      </c>
      <c r="I5272" t="s">
        <v>5</v>
      </c>
      <c r="J5272" t="s">
        <v>72</v>
      </c>
    </row>
    <row r="5273" spans="1:10" x14ac:dyDescent="0.25">
      <c r="A5273" t="s">
        <v>3</v>
      </c>
      <c r="B5273" t="s">
        <v>24</v>
      </c>
      <c r="C5273" t="str">
        <f t="shared" si="164"/>
        <v>Anacostia -- Cheverly</v>
      </c>
      <c r="D5273" s="1">
        <v>257</v>
      </c>
      <c r="E5273" t="s">
        <v>4</v>
      </c>
      <c r="F5273" t="s">
        <v>25</v>
      </c>
      <c r="G5273">
        <v>2</v>
      </c>
      <c r="H5273" s="1">
        <f t="shared" si="165"/>
        <v>514</v>
      </c>
      <c r="I5273" t="s">
        <v>5</v>
      </c>
      <c r="J5273" t="s">
        <v>72</v>
      </c>
    </row>
    <row r="5274" spans="1:10" x14ac:dyDescent="0.25">
      <c r="A5274" t="s">
        <v>3</v>
      </c>
      <c r="B5274" t="s">
        <v>28</v>
      </c>
      <c r="C5274" t="str">
        <f t="shared" si="164"/>
        <v>Anacostia -- College Park-U of MD</v>
      </c>
      <c r="D5274" s="1">
        <v>842</v>
      </c>
      <c r="E5274" t="s">
        <v>4</v>
      </c>
      <c r="F5274" t="s">
        <v>4</v>
      </c>
      <c r="G5274">
        <v>1</v>
      </c>
      <c r="H5274" s="1">
        <f t="shared" si="165"/>
        <v>842</v>
      </c>
      <c r="I5274" t="s">
        <v>5</v>
      </c>
      <c r="J5274" t="s">
        <v>72</v>
      </c>
    </row>
    <row r="5275" spans="1:10" x14ac:dyDescent="0.25">
      <c r="A5275" t="s">
        <v>3</v>
      </c>
      <c r="B5275" t="s">
        <v>269</v>
      </c>
      <c r="C5275" t="str">
        <f t="shared" si="164"/>
        <v>Anacostia -- Dunn Loring</v>
      </c>
      <c r="D5275" s="1">
        <v>462</v>
      </c>
      <c r="E5275" t="s">
        <v>4</v>
      </c>
      <c r="F5275" t="s">
        <v>25</v>
      </c>
      <c r="G5275">
        <v>2</v>
      </c>
      <c r="H5275" s="1">
        <f t="shared" si="165"/>
        <v>924</v>
      </c>
      <c r="I5275" t="s">
        <v>5</v>
      </c>
      <c r="J5275" t="s">
        <v>72</v>
      </c>
    </row>
    <row r="5276" spans="1:10" x14ac:dyDescent="0.25">
      <c r="A5276" t="s">
        <v>3</v>
      </c>
      <c r="B5276" t="s">
        <v>115</v>
      </c>
      <c r="C5276" t="str">
        <f t="shared" si="164"/>
        <v>Anacostia -- Forest Glen</v>
      </c>
      <c r="D5276" s="1">
        <v>225</v>
      </c>
      <c r="E5276" t="s">
        <v>4</v>
      </c>
      <c r="F5276" t="s">
        <v>15</v>
      </c>
      <c r="G5276">
        <v>2</v>
      </c>
      <c r="H5276" s="1">
        <f t="shared" si="165"/>
        <v>450</v>
      </c>
      <c r="I5276" t="s">
        <v>5</v>
      </c>
      <c r="J5276" t="s">
        <v>72</v>
      </c>
    </row>
    <row r="5277" spans="1:10" x14ac:dyDescent="0.25">
      <c r="A5277" t="s">
        <v>3</v>
      </c>
      <c r="B5277" t="s">
        <v>118</v>
      </c>
      <c r="C5277" t="str">
        <f t="shared" si="164"/>
        <v>Anacostia -- Franconia-Springfield</v>
      </c>
      <c r="D5277" s="1">
        <v>704</v>
      </c>
      <c r="E5277" t="s">
        <v>4</v>
      </c>
      <c r="F5277" t="s">
        <v>10</v>
      </c>
      <c r="G5277">
        <v>2</v>
      </c>
      <c r="H5277" s="1">
        <f t="shared" si="165"/>
        <v>1408</v>
      </c>
      <c r="I5277" t="s">
        <v>5</v>
      </c>
      <c r="J5277" t="s">
        <v>72</v>
      </c>
    </row>
    <row r="5278" spans="1:10" x14ac:dyDescent="0.25">
      <c r="A5278" t="s">
        <v>3</v>
      </c>
      <c r="B5278" t="s">
        <v>122</v>
      </c>
      <c r="C5278" t="str">
        <f t="shared" si="164"/>
        <v>Anacostia -- Glenmont</v>
      </c>
      <c r="D5278" s="1">
        <v>764</v>
      </c>
      <c r="E5278" t="s">
        <v>4</v>
      </c>
      <c r="F5278" t="s">
        <v>15</v>
      </c>
      <c r="G5278">
        <v>2</v>
      </c>
      <c r="H5278" s="1">
        <f t="shared" si="165"/>
        <v>1528</v>
      </c>
      <c r="I5278" t="s">
        <v>5</v>
      </c>
      <c r="J5278" t="s">
        <v>72</v>
      </c>
    </row>
    <row r="5279" spans="1:10" x14ac:dyDescent="0.25">
      <c r="A5279" t="s">
        <v>3</v>
      </c>
      <c r="B5279" t="s">
        <v>123</v>
      </c>
      <c r="C5279" t="str">
        <f t="shared" si="164"/>
        <v>Anacostia -- Greenbelt</v>
      </c>
      <c r="D5279" s="1">
        <v>1662</v>
      </c>
      <c r="E5279" t="s">
        <v>4</v>
      </c>
      <c r="F5279" t="s">
        <v>4</v>
      </c>
      <c r="G5279">
        <v>1</v>
      </c>
      <c r="H5279" s="1">
        <f t="shared" si="165"/>
        <v>1662</v>
      </c>
      <c r="I5279" t="s">
        <v>5</v>
      </c>
      <c r="J5279" t="s">
        <v>72</v>
      </c>
    </row>
    <row r="5280" spans="1:10" x14ac:dyDescent="0.25">
      <c r="A5280" t="s">
        <v>3</v>
      </c>
      <c r="B5280" t="s">
        <v>124</v>
      </c>
      <c r="C5280" t="str">
        <f t="shared" si="164"/>
        <v>Anacostia -- Greensboro</v>
      </c>
      <c r="D5280" s="1">
        <v>114</v>
      </c>
      <c r="E5280" t="s">
        <v>4</v>
      </c>
      <c r="F5280" t="s">
        <v>125</v>
      </c>
      <c r="G5280">
        <v>2</v>
      </c>
      <c r="H5280" s="1">
        <f t="shared" si="165"/>
        <v>228</v>
      </c>
      <c r="I5280" t="s">
        <v>5</v>
      </c>
      <c r="J5280" t="s">
        <v>72</v>
      </c>
    </row>
    <row r="5281" spans="1:10" x14ac:dyDescent="0.25">
      <c r="A5281" t="s">
        <v>3</v>
      </c>
      <c r="B5281" t="s">
        <v>126</v>
      </c>
      <c r="C5281" t="str">
        <f t="shared" si="164"/>
        <v>Anacostia -- Grosvenor</v>
      </c>
      <c r="D5281" s="1">
        <v>254</v>
      </c>
      <c r="E5281" t="s">
        <v>4</v>
      </c>
      <c r="F5281" t="s">
        <v>15</v>
      </c>
      <c r="G5281">
        <v>2</v>
      </c>
      <c r="H5281" s="1">
        <f t="shared" si="165"/>
        <v>508</v>
      </c>
      <c r="I5281" t="s">
        <v>5</v>
      </c>
      <c r="J5281" t="s">
        <v>72</v>
      </c>
    </row>
    <row r="5282" spans="1:10" x14ac:dyDescent="0.25">
      <c r="A5282" t="s">
        <v>3</v>
      </c>
      <c r="B5282" t="s">
        <v>127</v>
      </c>
      <c r="C5282" t="str">
        <f t="shared" si="164"/>
        <v>Anacostia -- Huntington</v>
      </c>
      <c r="D5282" s="1">
        <v>1343</v>
      </c>
      <c r="E5282" t="s">
        <v>4</v>
      </c>
      <c r="F5282" t="s">
        <v>274</v>
      </c>
      <c r="G5282">
        <v>2</v>
      </c>
      <c r="H5282" s="1">
        <f t="shared" si="165"/>
        <v>2686</v>
      </c>
      <c r="I5282" t="s">
        <v>5</v>
      </c>
      <c r="J5282" t="s">
        <v>72</v>
      </c>
    </row>
    <row r="5283" spans="1:10" x14ac:dyDescent="0.25">
      <c r="A5283" t="s">
        <v>3</v>
      </c>
      <c r="B5283" t="s">
        <v>130</v>
      </c>
      <c r="C5283" t="str">
        <f t="shared" si="164"/>
        <v>Anacostia -- Landover</v>
      </c>
      <c r="D5283" s="1">
        <v>632</v>
      </c>
      <c r="E5283" t="s">
        <v>4</v>
      </c>
      <c r="F5283" t="s">
        <v>25</v>
      </c>
      <c r="G5283">
        <v>2</v>
      </c>
      <c r="H5283" s="1">
        <f t="shared" si="165"/>
        <v>1264</v>
      </c>
      <c r="I5283" t="s">
        <v>5</v>
      </c>
      <c r="J5283" t="s">
        <v>72</v>
      </c>
    </row>
    <row r="5284" spans="1:10" x14ac:dyDescent="0.25">
      <c r="A5284" t="s">
        <v>3</v>
      </c>
      <c r="B5284" t="s">
        <v>131</v>
      </c>
      <c r="C5284" t="str">
        <f t="shared" si="164"/>
        <v>Anacostia -- Largo Town Center</v>
      </c>
      <c r="D5284" s="1">
        <v>1405</v>
      </c>
      <c r="E5284" t="s">
        <v>4</v>
      </c>
      <c r="F5284" t="s">
        <v>1</v>
      </c>
      <c r="G5284">
        <v>2</v>
      </c>
      <c r="H5284" s="1">
        <f t="shared" si="165"/>
        <v>2810</v>
      </c>
      <c r="I5284" t="s">
        <v>5</v>
      </c>
      <c r="J5284" t="s">
        <v>72</v>
      </c>
    </row>
    <row r="5285" spans="1:10" x14ac:dyDescent="0.25">
      <c r="A5285" t="s">
        <v>3</v>
      </c>
      <c r="B5285" t="s">
        <v>134</v>
      </c>
      <c r="C5285" t="str">
        <f t="shared" si="164"/>
        <v>Anacostia -- McLean</v>
      </c>
      <c r="D5285" s="1">
        <v>117</v>
      </c>
      <c r="E5285" t="s">
        <v>4</v>
      </c>
      <c r="F5285" t="s">
        <v>125</v>
      </c>
      <c r="G5285">
        <v>2</v>
      </c>
      <c r="H5285" s="1">
        <f t="shared" si="165"/>
        <v>234</v>
      </c>
      <c r="I5285" t="s">
        <v>5</v>
      </c>
      <c r="J5285" t="s">
        <v>72</v>
      </c>
    </row>
    <row r="5286" spans="1:10" x14ac:dyDescent="0.25">
      <c r="A5286" t="s">
        <v>3</v>
      </c>
      <c r="B5286" t="s">
        <v>182</v>
      </c>
      <c r="C5286" t="str">
        <f t="shared" si="164"/>
        <v>Anacostia -- Medical Center</v>
      </c>
      <c r="D5286" s="1">
        <v>1196</v>
      </c>
      <c r="E5286" t="s">
        <v>4</v>
      </c>
      <c r="F5286" t="s">
        <v>15</v>
      </c>
      <c r="G5286">
        <v>2</v>
      </c>
      <c r="H5286" s="1">
        <f t="shared" si="165"/>
        <v>2392</v>
      </c>
      <c r="I5286" t="s">
        <v>5</v>
      </c>
      <c r="J5286" t="s">
        <v>72</v>
      </c>
    </row>
    <row r="5287" spans="1:10" x14ac:dyDescent="0.25">
      <c r="A5287" t="s">
        <v>3</v>
      </c>
      <c r="B5287" t="s">
        <v>186</v>
      </c>
      <c r="C5287" t="str">
        <f t="shared" si="164"/>
        <v>Anacostia -- Morgan Blvd.</v>
      </c>
      <c r="D5287" s="1">
        <v>747</v>
      </c>
      <c r="E5287" t="s">
        <v>4</v>
      </c>
      <c r="F5287" t="s">
        <v>1</v>
      </c>
      <c r="G5287">
        <v>2</v>
      </c>
      <c r="H5287" s="1">
        <f t="shared" si="165"/>
        <v>1494</v>
      </c>
      <c r="I5287" t="s">
        <v>5</v>
      </c>
      <c r="J5287" t="s">
        <v>72</v>
      </c>
    </row>
    <row r="5288" spans="1:10" x14ac:dyDescent="0.25">
      <c r="A5288" t="s">
        <v>3</v>
      </c>
      <c r="B5288" t="s">
        <v>251</v>
      </c>
      <c r="C5288" t="str">
        <f t="shared" si="164"/>
        <v>Anacostia -- Naylor Road</v>
      </c>
      <c r="D5288" s="1">
        <v>3103</v>
      </c>
      <c r="E5288" t="s">
        <v>4</v>
      </c>
      <c r="F5288" t="s">
        <v>4</v>
      </c>
      <c r="G5288">
        <v>1</v>
      </c>
      <c r="H5288" s="1">
        <f t="shared" si="165"/>
        <v>3103</v>
      </c>
      <c r="I5288" t="s">
        <v>5</v>
      </c>
      <c r="J5288" t="s">
        <v>72</v>
      </c>
    </row>
    <row r="5289" spans="1:10" x14ac:dyDescent="0.25">
      <c r="A5289" t="s">
        <v>3</v>
      </c>
      <c r="B5289" t="s">
        <v>252</v>
      </c>
      <c r="C5289" t="str">
        <f t="shared" si="164"/>
        <v>Anacostia -- New Carrollton</v>
      </c>
      <c r="D5289" s="1">
        <v>1647</v>
      </c>
      <c r="E5289" t="s">
        <v>4</v>
      </c>
      <c r="F5289" t="s">
        <v>25</v>
      </c>
      <c r="G5289">
        <v>2</v>
      </c>
      <c r="H5289" s="1">
        <f t="shared" si="165"/>
        <v>3294</v>
      </c>
      <c r="I5289" t="s">
        <v>5</v>
      </c>
      <c r="J5289" t="s">
        <v>72</v>
      </c>
    </row>
    <row r="5290" spans="1:10" x14ac:dyDescent="0.25">
      <c r="A5290" t="s">
        <v>3</v>
      </c>
      <c r="B5290" t="s">
        <v>159</v>
      </c>
      <c r="C5290" t="str">
        <f t="shared" si="164"/>
        <v>Anacostia -- Prince George's Plaza</v>
      </c>
      <c r="D5290" s="1">
        <v>2343</v>
      </c>
      <c r="E5290" t="s">
        <v>4</v>
      </c>
      <c r="F5290" t="s">
        <v>4</v>
      </c>
      <c r="G5290">
        <v>1</v>
      </c>
      <c r="H5290" s="1">
        <f t="shared" si="165"/>
        <v>2343</v>
      </c>
      <c r="I5290" t="s">
        <v>5</v>
      </c>
      <c r="J5290" t="s">
        <v>72</v>
      </c>
    </row>
    <row r="5291" spans="1:10" x14ac:dyDescent="0.25">
      <c r="A5291" t="s">
        <v>3</v>
      </c>
      <c r="B5291" t="s">
        <v>162</v>
      </c>
      <c r="C5291" t="str">
        <f t="shared" si="164"/>
        <v>Anacostia -- Rockville</v>
      </c>
      <c r="D5291" s="1">
        <v>546</v>
      </c>
      <c r="E5291" t="s">
        <v>4</v>
      </c>
      <c r="F5291" t="s">
        <v>15</v>
      </c>
      <c r="G5291">
        <v>2</v>
      </c>
      <c r="H5291" s="1">
        <f t="shared" si="165"/>
        <v>1092</v>
      </c>
      <c r="I5291" t="s">
        <v>5</v>
      </c>
      <c r="J5291" t="s">
        <v>72</v>
      </c>
    </row>
    <row r="5292" spans="1:10" x14ac:dyDescent="0.25">
      <c r="A5292" t="s">
        <v>3</v>
      </c>
      <c r="B5292" t="s">
        <v>164</v>
      </c>
      <c r="C5292" t="str">
        <f t="shared" si="164"/>
        <v>Anacostia -- Shady Grove</v>
      </c>
      <c r="D5292" s="1">
        <v>1126</v>
      </c>
      <c r="E5292" t="s">
        <v>4</v>
      </c>
      <c r="F5292" t="s">
        <v>15</v>
      </c>
      <c r="G5292">
        <v>2</v>
      </c>
      <c r="H5292" s="1">
        <f t="shared" si="165"/>
        <v>2252</v>
      </c>
      <c r="I5292" t="s">
        <v>5</v>
      </c>
      <c r="J5292" t="s">
        <v>72</v>
      </c>
    </row>
    <row r="5293" spans="1:10" x14ac:dyDescent="0.25">
      <c r="A5293" t="s">
        <v>3</v>
      </c>
      <c r="B5293" t="s">
        <v>166</v>
      </c>
      <c r="C5293" t="str">
        <f t="shared" si="164"/>
        <v>Anacostia -- Silver Spring</v>
      </c>
      <c r="D5293" s="1">
        <v>2624</v>
      </c>
      <c r="E5293" t="s">
        <v>4</v>
      </c>
      <c r="F5293" t="s">
        <v>15</v>
      </c>
      <c r="G5293">
        <v>2</v>
      </c>
      <c r="H5293" s="1">
        <f t="shared" si="165"/>
        <v>5248</v>
      </c>
      <c r="I5293" t="s">
        <v>5</v>
      </c>
      <c r="J5293" t="s">
        <v>72</v>
      </c>
    </row>
    <row r="5294" spans="1:10" x14ac:dyDescent="0.25">
      <c r="A5294" t="s">
        <v>3</v>
      </c>
      <c r="B5294" t="s">
        <v>169</v>
      </c>
      <c r="C5294" t="str">
        <f t="shared" si="164"/>
        <v>Anacostia -- Spring Hill</v>
      </c>
      <c r="D5294" s="1">
        <v>489</v>
      </c>
      <c r="E5294" t="s">
        <v>4</v>
      </c>
      <c r="F5294" t="s">
        <v>125</v>
      </c>
      <c r="G5294">
        <v>2</v>
      </c>
      <c r="H5294" s="1">
        <f t="shared" si="165"/>
        <v>978</v>
      </c>
      <c r="I5294" t="s">
        <v>5</v>
      </c>
      <c r="J5294" t="s">
        <v>72</v>
      </c>
    </row>
    <row r="5295" spans="1:10" x14ac:dyDescent="0.25">
      <c r="A5295" t="s">
        <v>3</v>
      </c>
      <c r="B5295" t="s">
        <v>171</v>
      </c>
      <c r="C5295" t="str">
        <f t="shared" si="164"/>
        <v>Anacostia -- Suitland</v>
      </c>
      <c r="D5295" s="1">
        <v>5569</v>
      </c>
      <c r="E5295" t="s">
        <v>4</v>
      </c>
      <c r="F5295" t="s">
        <v>4</v>
      </c>
      <c r="G5295">
        <v>1</v>
      </c>
      <c r="H5295" s="1">
        <f t="shared" si="165"/>
        <v>5569</v>
      </c>
      <c r="I5295" t="s">
        <v>5</v>
      </c>
      <c r="J5295" t="s">
        <v>72</v>
      </c>
    </row>
    <row r="5296" spans="1:10" x14ac:dyDescent="0.25">
      <c r="A5296" t="s">
        <v>3</v>
      </c>
      <c r="B5296" t="s">
        <v>62</v>
      </c>
      <c r="C5296" t="str">
        <f t="shared" si="164"/>
        <v>Anacostia -- Twinbrook</v>
      </c>
      <c r="D5296" s="1">
        <v>327</v>
      </c>
      <c r="E5296" t="s">
        <v>4</v>
      </c>
      <c r="F5296" t="s">
        <v>15</v>
      </c>
      <c r="G5296">
        <v>2</v>
      </c>
      <c r="H5296" s="1">
        <f t="shared" si="165"/>
        <v>654</v>
      </c>
      <c r="I5296" t="s">
        <v>5</v>
      </c>
      <c r="J5296" t="s">
        <v>72</v>
      </c>
    </row>
    <row r="5297" spans="1:10" x14ac:dyDescent="0.25">
      <c r="A5297" t="s">
        <v>3</v>
      </c>
      <c r="B5297" t="s">
        <v>63</v>
      </c>
      <c r="C5297" t="str">
        <f t="shared" si="164"/>
        <v>Anacostia -- Tysons Corner</v>
      </c>
      <c r="D5297" s="1">
        <v>724</v>
      </c>
      <c r="E5297" t="s">
        <v>4</v>
      </c>
      <c r="F5297" t="s">
        <v>125</v>
      </c>
      <c r="G5297">
        <v>2</v>
      </c>
      <c r="H5297" s="1">
        <f t="shared" si="165"/>
        <v>1448</v>
      </c>
      <c r="I5297" t="s">
        <v>5</v>
      </c>
      <c r="J5297" t="s">
        <v>72</v>
      </c>
    </row>
    <row r="5298" spans="1:10" x14ac:dyDescent="0.25">
      <c r="A5298" t="s">
        <v>3</v>
      </c>
      <c r="B5298" t="s">
        <v>200</v>
      </c>
      <c r="C5298" t="str">
        <f t="shared" si="164"/>
        <v>Anacostia -- Vienna</v>
      </c>
      <c r="D5298" s="1">
        <v>753</v>
      </c>
      <c r="E5298" t="s">
        <v>4</v>
      </c>
      <c r="F5298" t="s">
        <v>25</v>
      </c>
      <c r="G5298">
        <v>2</v>
      </c>
      <c r="H5298" s="1">
        <f t="shared" si="165"/>
        <v>1506</v>
      </c>
      <c r="I5298" t="s">
        <v>5</v>
      </c>
      <c r="J5298" t="s">
        <v>72</v>
      </c>
    </row>
    <row r="5299" spans="1:10" x14ac:dyDescent="0.25">
      <c r="A5299" t="s">
        <v>3</v>
      </c>
      <c r="B5299" t="s">
        <v>203</v>
      </c>
      <c r="C5299" t="str">
        <f t="shared" si="164"/>
        <v>Anacostia -- West Falls Church</v>
      </c>
      <c r="D5299" s="1">
        <v>264</v>
      </c>
      <c r="E5299" t="s">
        <v>4</v>
      </c>
      <c r="F5299" t="s">
        <v>25</v>
      </c>
      <c r="G5299">
        <v>2</v>
      </c>
      <c r="H5299" s="1">
        <f t="shared" si="165"/>
        <v>528</v>
      </c>
      <c r="I5299" t="s">
        <v>5</v>
      </c>
      <c r="J5299" t="s">
        <v>72</v>
      </c>
    </row>
    <row r="5300" spans="1:10" x14ac:dyDescent="0.25">
      <c r="A5300" t="s">
        <v>3</v>
      </c>
      <c r="B5300" t="s">
        <v>204</v>
      </c>
      <c r="C5300" t="str">
        <f t="shared" si="164"/>
        <v>Anacostia -- West Hyattsville</v>
      </c>
      <c r="D5300" s="1">
        <v>1038</v>
      </c>
      <c r="E5300" t="s">
        <v>4</v>
      </c>
      <c r="F5300" t="s">
        <v>4</v>
      </c>
      <c r="G5300">
        <v>1</v>
      </c>
      <c r="H5300" s="1">
        <f t="shared" si="165"/>
        <v>1038</v>
      </c>
      <c r="I5300" t="s">
        <v>5</v>
      </c>
      <c r="J5300" t="s">
        <v>72</v>
      </c>
    </row>
    <row r="5301" spans="1:10" x14ac:dyDescent="0.25">
      <c r="A5301" t="s">
        <v>3</v>
      </c>
      <c r="B5301" t="s">
        <v>205</v>
      </c>
      <c r="C5301" t="str">
        <f t="shared" si="164"/>
        <v>Anacostia -- Wheaton</v>
      </c>
      <c r="D5301" s="1">
        <v>793</v>
      </c>
      <c r="E5301" t="s">
        <v>4</v>
      </c>
      <c r="F5301" t="s">
        <v>15</v>
      </c>
      <c r="G5301">
        <v>2</v>
      </c>
      <c r="H5301" s="1">
        <f t="shared" si="165"/>
        <v>1586</v>
      </c>
      <c r="I5301" t="s">
        <v>5</v>
      </c>
      <c r="J5301" t="s">
        <v>72</v>
      </c>
    </row>
    <row r="5302" spans="1:10" x14ac:dyDescent="0.25">
      <c r="A5302" t="s">
        <v>3</v>
      </c>
      <c r="B5302" t="s">
        <v>206</v>
      </c>
      <c r="C5302" t="str">
        <f t="shared" si="164"/>
        <v>Anacostia -- White Flint</v>
      </c>
      <c r="D5302" s="1">
        <v>380</v>
      </c>
      <c r="E5302" t="s">
        <v>4</v>
      </c>
      <c r="F5302" t="s">
        <v>15</v>
      </c>
      <c r="G5302">
        <v>2</v>
      </c>
      <c r="H5302" s="1">
        <f t="shared" si="165"/>
        <v>760</v>
      </c>
      <c r="I5302" t="s">
        <v>5</v>
      </c>
      <c r="J5302" t="s">
        <v>72</v>
      </c>
    </row>
    <row r="5303" spans="1:10" x14ac:dyDescent="0.25">
      <c r="A5303" t="s">
        <v>3</v>
      </c>
      <c r="B5303" t="s">
        <v>207</v>
      </c>
      <c r="C5303" t="str">
        <f t="shared" si="164"/>
        <v>Anacostia -- Wiehle</v>
      </c>
      <c r="D5303" s="1">
        <v>651</v>
      </c>
      <c r="E5303" t="s">
        <v>4</v>
      </c>
      <c r="F5303" t="s">
        <v>125</v>
      </c>
      <c r="G5303">
        <v>2</v>
      </c>
      <c r="H5303" s="1">
        <f t="shared" si="165"/>
        <v>1302</v>
      </c>
      <c r="I5303" t="s">
        <v>5</v>
      </c>
      <c r="J5303" t="s">
        <v>72</v>
      </c>
    </row>
    <row r="5304" spans="1:10" x14ac:dyDescent="0.25">
      <c r="A5304" t="s">
        <v>9</v>
      </c>
      <c r="B5304" t="s">
        <v>14</v>
      </c>
      <c r="C5304" t="str">
        <f t="shared" si="164"/>
        <v>Arlington Cemetery -- Bethesda</v>
      </c>
      <c r="D5304" s="1">
        <v>139</v>
      </c>
      <c r="E5304" t="s">
        <v>10</v>
      </c>
      <c r="F5304" t="s">
        <v>15</v>
      </c>
      <c r="G5304">
        <v>2</v>
      </c>
      <c r="H5304" s="1">
        <f t="shared" si="165"/>
        <v>278</v>
      </c>
      <c r="I5304" t="s">
        <v>5</v>
      </c>
      <c r="J5304" t="s">
        <v>72</v>
      </c>
    </row>
    <row r="5305" spans="1:10" x14ac:dyDescent="0.25">
      <c r="A5305" t="s">
        <v>9</v>
      </c>
      <c r="B5305" t="s">
        <v>269</v>
      </c>
      <c r="C5305" t="str">
        <f t="shared" si="164"/>
        <v>Arlington Cemetery -- Dunn Loring</v>
      </c>
      <c r="D5305" s="1">
        <v>117</v>
      </c>
      <c r="E5305" t="s">
        <v>10</v>
      </c>
      <c r="F5305" t="s">
        <v>25</v>
      </c>
      <c r="G5305">
        <v>2</v>
      </c>
      <c r="H5305" s="1">
        <f t="shared" si="165"/>
        <v>234</v>
      </c>
      <c r="I5305" t="s">
        <v>5</v>
      </c>
      <c r="J5305" t="s">
        <v>72</v>
      </c>
    </row>
    <row r="5306" spans="1:10" x14ac:dyDescent="0.25">
      <c r="A5306" t="s">
        <v>9</v>
      </c>
      <c r="B5306" t="s">
        <v>118</v>
      </c>
      <c r="C5306" t="str">
        <f t="shared" si="164"/>
        <v>Arlington Cemetery -- Franconia-Springfield</v>
      </c>
      <c r="D5306" s="1">
        <v>1097</v>
      </c>
      <c r="E5306" t="s">
        <v>10</v>
      </c>
      <c r="F5306" t="s">
        <v>10</v>
      </c>
      <c r="G5306">
        <v>1</v>
      </c>
      <c r="H5306" s="1">
        <f t="shared" si="165"/>
        <v>1097</v>
      </c>
      <c r="I5306" t="s">
        <v>5</v>
      </c>
      <c r="J5306" t="s">
        <v>72</v>
      </c>
    </row>
    <row r="5307" spans="1:10" x14ac:dyDescent="0.25">
      <c r="A5307" t="s">
        <v>9</v>
      </c>
      <c r="B5307" t="s">
        <v>127</v>
      </c>
      <c r="C5307" t="str">
        <f t="shared" si="164"/>
        <v>Arlington Cemetery -- Huntington</v>
      </c>
      <c r="D5307" s="1">
        <v>492</v>
      </c>
      <c r="E5307" t="s">
        <v>10</v>
      </c>
      <c r="F5307" t="s">
        <v>274</v>
      </c>
      <c r="G5307">
        <v>2</v>
      </c>
      <c r="H5307" s="1">
        <f t="shared" si="165"/>
        <v>984</v>
      </c>
      <c r="I5307" t="s">
        <v>5</v>
      </c>
      <c r="J5307" t="s">
        <v>72</v>
      </c>
    </row>
    <row r="5308" spans="1:10" x14ac:dyDescent="0.25">
      <c r="A5308" t="s">
        <v>9</v>
      </c>
      <c r="B5308" t="s">
        <v>131</v>
      </c>
      <c r="C5308" t="str">
        <f t="shared" si="164"/>
        <v>Arlington Cemetery -- Largo Town Center</v>
      </c>
      <c r="D5308" s="1">
        <v>88</v>
      </c>
      <c r="E5308" t="s">
        <v>10</v>
      </c>
      <c r="F5308" t="s">
        <v>1</v>
      </c>
      <c r="G5308">
        <v>1</v>
      </c>
      <c r="H5308" s="1">
        <f t="shared" si="165"/>
        <v>88</v>
      </c>
      <c r="I5308" t="s">
        <v>5</v>
      </c>
      <c r="J5308" t="s">
        <v>72</v>
      </c>
    </row>
    <row r="5309" spans="1:10" x14ac:dyDescent="0.25">
      <c r="A5309" t="s">
        <v>9</v>
      </c>
      <c r="B5309" t="s">
        <v>169</v>
      </c>
      <c r="C5309" t="str">
        <f t="shared" si="164"/>
        <v>Arlington Cemetery -- Spring Hill</v>
      </c>
      <c r="D5309" s="1">
        <v>67</v>
      </c>
      <c r="E5309" t="s">
        <v>10</v>
      </c>
      <c r="F5309" t="s">
        <v>125</v>
      </c>
      <c r="G5309">
        <v>2</v>
      </c>
      <c r="H5309" s="1">
        <f t="shared" si="165"/>
        <v>134</v>
      </c>
      <c r="I5309" t="s">
        <v>5</v>
      </c>
      <c r="J5309" t="s">
        <v>72</v>
      </c>
    </row>
    <row r="5310" spans="1:10" x14ac:dyDescent="0.25">
      <c r="A5310" t="s">
        <v>9</v>
      </c>
      <c r="B5310" t="s">
        <v>63</v>
      </c>
      <c r="C5310" t="str">
        <f t="shared" si="164"/>
        <v>Arlington Cemetery -- Tysons Corner</v>
      </c>
      <c r="D5310" s="1">
        <v>173</v>
      </c>
      <c r="E5310" t="s">
        <v>10</v>
      </c>
      <c r="F5310" t="s">
        <v>125</v>
      </c>
      <c r="G5310">
        <v>2</v>
      </c>
      <c r="H5310" s="1">
        <f t="shared" si="165"/>
        <v>346</v>
      </c>
      <c r="I5310" t="s">
        <v>5</v>
      </c>
      <c r="J5310" t="s">
        <v>72</v>
      </c>
    </row>
    <row r="5311" spans="1:10" x14ac:dyDescent="0.25">
      <c r="A5311" t="s">
        <v>9</v>
      </c>
      <c r="B5311" t="s">
        <v>206</v>
      </c>
      <c r="C5311" t="str">
        <f t="shared" si="164"/>
        <v>Arlington Cemetery -- White Flint</v>
      </c>
      <c r="D5311" s="1">
        <v>14</v>
      </c>
      <c r="E5311" t="s">
        <v>10</v>
      </c>
      <c r="F5311" t="s">
        <v>15</v>
      </c>
      <c r="G5311">
        <v>2</v>
      </c>
      <c r="H5311" s="1">
        <f t="shared" si="165"/>
        <v>28</v>
      </c>
      <c r="I5311" t="s">
        <v>5</v>
      </c>
      <c r="J5311" t="s">
        <v>72</v>
      </c>
    </row>
    <row r="5312" spans="1:10" x14ac:dyDescent="0.25">
      <c r="A5312" t="s">
        <v>9</v>
      </c>
      <c r="B5312" t="s">
        <v>207</v>
      </c>
      <c r="C5312" t="str">
        <f t="shared" si="164"/>
        <v>Arlington Cemetery -- Wiehle</v>
      </c>
      <c r="D5312" s="1">
        <v>291</v>
      </c>
      <c r="E5312" t="s">
        <v>10</v>
      </c>
      <c r="F5312" t="s">
        <v>125</v>
      </c>
      <c r="G5312">
        <v>2</v>
      </c>
      <c r="H5312" s="1">
        <f t="shared" si="165"/>
        <v>582</v>
      </c>
      <c r="I5312" t="s">
        <v>5</v>
      </c>
      <c r="J5312" t="s">
        <v>72</v>
      </c>
    </row>
    <row r="5313" spans="1:10" x14ac:dyDescent="0.25">
      <c r="A5313" t="s">
        <v>11</v>
      </c>
      <c r="B5313" t="s">
        <v>0</v>
      </c>
      <c r="C5313" t="str">
        <f t="shared" si="164"/>
        <v>Ballston -- Addison Road</v>
      </c>
      <c r="D5313" s="1">
        <v>933</v>
      </c>
      <c r="E5313" t="s">
        <v>12</v>
      </c>
      <c r="F5313" t="s">
        <v>1</v>
      </c>
      <c r="G5313">
        <v>1</v>
      </c>
      <c r="H5313" s="1">
        <f t="shared" si="165"/>
        <v>933</v>
      </c>
      <c r="I5313" t="s">
        <v>5</v>
      </c>
      <c r="J5313" t="s">
        <v>72</v>
      </c>
    </row>
    <row r="5314" spans="1:10" x14ac:dyDescent="0.25">
      <c r="A5314" t="s">
        <v>11</v>
      </c>
      <c r="B5314" t="s">
        <v>14</v>
      </c>
      <c r="C5314" t="str">
        <f t="shared" ref="C5314:C5377" si="166">(A5314&amp;" -- "&amp;B5314)</f>
        <v>Ballston -- Bethesda</v>
      </c>
      <c r="D5314" s="1">
        <v>1815</v>
      </c>
      <c r="E5314" t="s">
        <v>12</v>
      </c>
      <c r="F5314" t="s">
        <v>15</v>
      </c>
      <c r="G5314">
        <v>2</v>
      </c>
      <c r="H5314" s="1">
        <f t="shared" ref="H5314:H5377" si="167">D5314*G5314</f>
        <v>3630</v>
      </c>
      <c r="I5314" t="s">
        <v>5</v>
      </c>
      <c r="J5314" t="s">
        <v>72</v>
      </c>
    </row>
    <row r="5315" spans="1:10" x14ac:dyDescent="0.25">
      <c r="A5315" t="s">
        <v>11</v>
      </c>
      <c r="B5315" t="s">
        <v>19</v>
      </c>
      <c r="C5315" t="str">
        <f t="shared" si="166"/>
        <v>Ballston -- Branch Avenue</v>
      </c>
      <c r="D5315" s="1">
        <v>1351</v>
      </c>
      <c r="E5315" t="s">
        <v>12</v>
      </c>
      <c r="F5315" t="s">
        <v>4</v>
      </c>
      <c r="G5315">
        <v>2</v>
      </c>
      <c r="H5315" s="1">
        <f t="shared" si="167"/>
        <v>2702</v>
      </c>
      <c r="I5315" t="s">
        <v>5</v>
      </c>
      <c r="J5315" t="s">
        <v>72</v>
      </c>
    </row>
    <row r="5316" spans="1:10" x14ac:dyDescent="0.25">
      <c r="A5316" t="s">
        <v>11</v>
      </c>
      <c r="B5316" t="s">
        <v>24</v>
      </c>
      <c r="C5316" t="str">
        <f t="shared" si="166"/>
        <v>Ballston -- Cheverly</v>
      </c>
      <c r="D5316" s="1">
        <v>529</v>
      </c>
      <c r="E5316" t="s">
        <v>12</v>
      </c>
      <c r="F5316" t="s">
        <v>25</v>
      </c>
      <c r="G5316">
        <v>1</v>
      </c>
      <c r="H5316" s="1">
        <f t="shared" si="167"/>
        <v>529</v>
      </c>
      <c r="I5316" t="s">
        <v>5</v>
      </c>
      <c r="J5316" t="s">
        <v>72</v>
      </c>
    </row>
    <row r="5317" spans="1:10" x14ac:dyDescent="0.25">
      <c r="A5317" t="s">
        <v>11</v>
      </c>
      <c r="B5317" t="s">
        <v>28</v>
      </c>
      <c r="C5317" t="str">
        <f t="shared" si="166"/>
        <v>Ballston -- College Park-U of MD</v>
      </c>
      <c r="D5317" s="1">
        <v>717</v>
      </c>
      <c r="E5317" t="s">
        <v>12</v>
      </c>
      <c r="F5317" t="s">
        <v>4</v>
      </c>
      <c r="G5317">
        <v>2</v>
      </c>
      <c r="H5317" s="1">
        <f t="shared" si="167"/>
        <v>1434</v>
      </c>
      <c r="I5317" t="s">
        <v>5</v>
      </c>
      <c r="J5317" t="s">
        <v>72</v>
      </c>
    </row>
    <row r="5318" spans="1:10" x14ac:dyDescent="0.25">
      <c r="A5318" t="s">
        <v>11</v>
      </c>
      <c r="B5318" t="s">
        <v>269</v>
      </c>
      <c r="C5318" t="str">
        <f t="shared" si="166"/>
        <v>Ballston -- Dunn Loring</v>
      </c>
      <c r="D5318" s="1">
        <v>5873</v>
      </c>
      <c r="E5318" t="s">
        <v>12</v>
      </c>
      <c r="F5318" t="s">
        <v>25</v>
      </c>
      <c r="G5318">
        <v>1</v>
      </c>
      <c r="H5318" s="1">
        <f t="shared" si="167"/>
        <v>5873</v>
      </c>
      <c r="I5318" t="s">
        <v>5</v>
      </c>
      <c r="J5318" t="s">
        <v>72</v>
      </c>
    </row>
    <row r="5319" spans="1:10" x14ac:dyDescent="0.25">
      <c r="A5319" t="s">
        <v>11</v>
      </c>
      <c r="B5319" t="s">
        <v>115</v>
      </c>
      <c r="C5319" t="str">
        <f t="shared" si="166"/>
        <v>Ballston -- Forest Glen</v>
      </c>
      <c r="D5319" s="1">
        <v>368</v>
      </c>
      <c r="E5319" t="s">
        <v>12</v>
      </c>
      <c r="F5319" t="s">
        <v>15</v>
      </c>
      <c r="G5319">
        <v>2</v>
      </c>
      <c r="H5319" s="1">
        <f t="shared" si="167"/>
        <v>736</v>
      </c>
      <c r="I5319" t="s">
        <v>5</v>
      </c>
      <c r="J5319" t="s">
        <v>72</v>
      </c>
    </row>
    <row r="5320" spans="1:10" x14ac:dyDescent="0.25">
      <c r="A5320" t="s">
        <v>11</v>
      </c>
      <c r="B5320" t="s">
        <v>118</v>
      </c>
      <c r="C5320" t="str">
        <f t="shared" si="166"/>
        <v>Ballston -- Franconia-Springfield</v>
      </c>
      <c r="D5320" s="1">
        <v>2044</v>
      </c>
      <c r="E5320" t="s">
        <v>12</v>
      </c>
      <c r="F5320" t="s">
        <v>10</v>
      </c>
      <c r="G5320">
        <v>2</v>
      </c>
      <c r="H5320" s="1">
        <f t="shared" si="167"/>
        <v>4088</v>
      </c>
      <c r="I5320" t="s">
        <v>5</v>
      </c>
      <c r="J5320" t="s">
        <v>72</v>
      </c>
    </row>
    <row r="5321" spans="1:10" x14ac:dyDescent="0.25">
      <c r="A5321" t="s">
        <v>11</v>
      </c>
      <c r="B5321" t="s">
        <v>122</v>
      </c>
      <c r="C5321" t="str">
        <f t="shared" si="166"/>
        <v>Ballston -- Glenmont</v>
      </c>
      <c r="D5321" s="1">
        <v>1100</v>
      </c>
      <c r="E5321" t="s">
        <v>12</v>
      </c>
      <c r="F5321" t="s">
        <v>15</v>
      </c>
      <c r="G5321">
        <v>2</v>
      </c>
      <c r="H5321" s="1">
        <f t="shared" si="167"/>
        <v>2200</v>
      </c>
      <c r="I5321" t="s">
        <v>5</v>
      </c>
      <c r="J5321" t="s">
        <v>72</v>
      </c>
    </row>
    <row r="5322" spans="1:10" x14ac:dyDescent="0.25">
      <c r="A5322" t="s">
        <v>11</v>
      </c>
      <c r="B5322" t="s">
        <v>123</v>
      </c>
      <c r="C5322" t="str">
        <f t="shared" si="166"/>
        <v>Ballston -- Greenbelt</v>
      </c>
      <c r="D5322" s="1">
        <v>1019</v>
      </c>
      <c r="E5322" t="s">
        <v>12</v>
      </c>
      <c r="F5322" t="s">
        <v>4</v>
      </c>
      <c r="G5322">
        <v>2</v>
      </c>
      <c r="H5322" s="1">
        <f t="shared" si="167"/>
        <v>2038</v>
      </c>
      <c r="I5322" t="s">
        <v>5</v>
      </c>
      <c r="J5322" t="s">
        <v>72</v>
      </c>
    </row>
    <row r="5323" spans="1:10" x14ac:dyDescent="0.25">
      <c r="A5323" t="s">
        <v>11</v>
      </c>
      <c r="B5323" t="s">
        <v>124</v>
      </c>
      <c r="C5323" t="str">
        <f t="shared" si="166"/>
        <v>Ballston -- Greensboro</v>
      </c>
      <c r="D5323" s="1">
        <v>2054</v>
      </c>
      <c r="E5323" t="s">
        <v>12</v>
      </c>
      <c r="F5323" t="s">
        <v>125</v>
      </c>
      <c r="G5323">
        <v>1</v>
      </c>
      <c r="H5323" s="1">
        <f t="shared" si="167"/>
        <v>2054</v>
      </c>
      <c r="I5323" t="s">
        <v>5</v>
      </c>
      <c r="J5323" t="s">
        <v>72</v>
      </c>
    </row>
    <row r="5324" spans="1:10" x14ac:dyDescent="0.25">
      <c r="A5324" t="s">
        <v>11</v>
      </c>
      <c r="B5324" t="s">
        <v>126</v>
      </c>
      <c r="C5324" t="str">
        <f t="shared" si="166"/>
        <v>Ballston -- Grosvenor</v>
      </c>
      <c r="D5324" s="1">
        <v>584</v>
      </c>
      <c r="E5324" t="s">
        <v>12</v>
      </c>
      <c r="F5324" t="s">
        <v>15</v>
      </c>
      <c r="G5324">
        <v>2</v>
      </c>
      <c r="H5324" s="1">
        <f t="shared" si="167"/>
        <v>1168</v>
      </c>
      <c r="I5324" t="s">
        <v>5</v>
      </c>
      <c r="J5324" t="s">
        <v>72</v>
      </c>
    </row>
    <row r="5325" spans="1:10" x14ac:dyDescent="0.25">
      <c r="A5325" t="s">
        <v>11</v>
      </c>
      <c r="B5325" t="s">
        <v>127</v>
      </c>
      <c r="C5325" t="str">
        <f t="shared" si="166"/>
        <v>Ballston -- Huntington</v>
      </c>
      <c r="D5325" s="1">
        <v>1639</v>
      </c>
      <c r="E5325" t="s">
        <v>12</v>
      </c>
      <c r="F5325" t="s">
        <v>274</v>
      </c>
      <c r="G5325">
        <v>2</v>
      </c>
      <c r="H5325" s="1">
        <f t="shared" si="167"/>
        <v>3278</v>
      </c>
      <c r="I5325" t="s">
        <v>5</v>
      </c>
      <c r="J5325" t="s">
        <v>72</v>
      </c>
    </row>
    <row r="5326" spans="1:10" x14ac:dyDescent="0.25">
      <c r="A5326" t="s">
        <v>11</v>
      </c>
      <c r="B5326" t="s">
        <v>130</v>
      </c>
      <c r="C5326" t="str">
        <f t="shared" si="166"/>
        <v>Ballston -- Landover</v>
      </c>
      <c r="D5326" s="1">
        <v>733</v>
      </c>
      <c r="E5326" t="s">
        <v>12</v>
      </c>
      <c r="F5326" t="s">
        <v>25</v>
      </c>
      <c r="G5326">
        <v>1</v>
      </c>
      <c r="H5326" s="1">
        <f t="shared" si="167"/>
        <v>733</v>
      </c>
      <c r="I5326" t="s">
        <v>5</v>
      </c>
      <c r="J5326" t="s">
        <v>72</v>
      </c>
    </row>
    <row r="5327" spans="1:10" x14ac:dyDescent="0.25">
      <c r="A5327" t="s">
        <v>11</v>
      </c>
      <c r="B5327" t="s">
        <v>131</v>
      </c>
      <c r="C5327" t="str">
        <f t="shared" si="166"/>
        <v>Ballston -- Largo Town Center</v>
      </c>
      <c r="D5327" s="1">
        <v>1026</v>
      </c>
      <c r="E5327" t="s">
        <v>12</v>
      </c>
      <c r="F5327" t="s">
        <v>1</v>
      </c>
      <c r="G5327">
        <v>1</v>
      </c>
      <c r="H5327" s="1">
        <f t="shared" si="167"/>
        <v>1026</v>
      </c>
      <c r="I5327" t="s">
        <v>5</v>
      </c>
      <c r="J5327" t="s">
        <v>72</v>
      </c>
    </row>
    <row r="5328" spans="1:10" x14ac:dyDescent="0.25">
      <c r="A5328" t="s">
        <v>11</v>
      </c>
      <c r="B5328" t="s">
        <v>134</v>
      </c>
      <c r="C5328" t="str">
        <f t="shared" si="166"/>
        <v>Ballston -- McLean</v>
      </c>
      <c r="D5328" s="1">
        <v>1868</v>
      </c>
      <c r="E5328" t="s">
        <v>12</v>
      </c>
      <c r="F5328" t="s">
        <v>125</v>
      </c>
      <c r="G5328">
        <v>1</v>
      </c>
      <c r="H5328" s="1">
        <f t="shared" si="167"/>
        <v>1868</v>
      </c>
      <c r="I5328" t="s">
        <v>5</v>
      </c>
      <c r="J5328" t="s">
        <v>72</v>
      </c>
    </row>
    <row r="5329" spans="1:10" x14ac:dyDescent="0.25">
      <c r="A5329" t="s">
        <v>11</v>
      </c>
      <c r="B5329" t="s">
        <v>182</v>
      </c>
      <c r="C5329" t="str">
        <f t="shared" si="166"/>
        <v>Ballston -- Medical Center</v>
      </c>
      <c r="D5329" s="1">
        <v>557</v>
      </c>
      <c r="E5329" t="s">
        <v>12</v>
      </c>
      <c r="F5329" t="s">
        <v>15</v>
      </c>
      <c r="G5329">
        <v>2</v>
      </c>
      <c r="H5329" s="1">
        <f t="shared" si="167"/>
        <v>1114</v>
      </c>
      <c r="I5329" t="s">
        <v>5</v>
      </c>
      <c r="J5329" t="s">
        <v>72</v>
      </c>
    </row>
    <row r="5330" spans="1:10" x14ac:dyDescent="0.25">
      <c r="A5330" t="s">
        <v>11</v>
      </c>
      <c r="B5330" t="s">
        <v>186</v>
      </c>
      <c r="C5330" t="str">
        <f t="shared" si="166"/>
        <v>Ballston -- Morgan Blvd.</v>
      </c>
      <c r="D5330" s="1">
        <v>743</v>
      </c>
      <c r="E5330" t="s">
        <v>12</v>
      </c>
      <c r="F5330" t="s">
        <v>1</v>
      </c>
      <c r="G5330">
        <v>1</v>
      </c>
      <c r="H5330" s="1">
        <f t="shared" si="167"/>
        <v>743</v>
      </c>
      <c r="I5330" t="s">
        <v>5</v>
      </c>
      <c r="J5330" t="s">
        <v>72</v>
      </c>
    </row>
    <row r="5331" spans="1:10" x14ac:dyDescent="0.25">
      <c r="A5331" t="s">
        <v>11</v>
      </c>
      <c r="B5331" t="s">
        <v>251</v>
      </c>
      <c r="C5331" t="str">
        <f t="shared" si="166"/>
        <v>Ballston -- Naylor Road</v>
      </c>
      <c r="D5331" s="1">
        <v>954</v>
      </c>
      <c r="E5331" t="s">
        <v>12</v>
      </c>
      <c r="F5331" t="s">
        <v>4</v>
      </c>
      <c r="G5331">
        <v>2</v>
      </c>
      <c r="H5331" s="1">
        <f t="shared" si="167"/>
        <v>1908</v>
      </c>
      <c r="I5331" t="s">
        <v>5</v>
      </c>
      <c r="J5331" t="s">
        <v>72</v>
      </c>
    </row>
    <row r="5332" spans="1:10" x14ac:dyDescent="0.25">
      <c r="A5332" t="s">
        <v>11</v>
      </c>
      <c r="B5332" t="s">
        <v>252</v>
      </c>
      <c r="C5332" t="str">
        <f t="shared" si="166"/>
        <v>Ballston -- New Carrollton</v>
      </c>
      <c r="D5332" s="1">
        <v>3322</v>
      </c>
      <c r="E5332" t="s">
        <v>12</v>
      </c>
      <c r="F5332" t="s">
        <v>25</v>
      </c>
      <c r="G5332">
        <v>1</v>
      </c>
      <c r="H5332" s="1">
        <f t="shared" si="167"/>
        <v>3322</v>
      </c>
      <c r="I5332" t="s">
        <v>5</v>
      </c>
      <c r="J5332" t="s">
        <v>72</v>
      </c>
    </row>
    <row r="5333" spans="1:10" x14ac:dyDescent="0.25">
      <c r="A5333" t="s">
        <v>11</v>
      </c>
      <c r="B5333" t="s">
        <v>159</v>
      </c>
      <c r="C5333" t="str">
        <f t="shared" si="166"/>
        <v>Ballston -- Prince George's Plaza</v>
      </c>
      <c r="D5333" s="1">
        <v>821</v>
      </c>
      <c r="E5333" t="s">
        <v>12</v>
      </c>
      <c r="F5333" t="s">
        <v>4</v>
      </c>
      <c r="G5333">
        <v>2</v>
      </c>
      <c r="H5333" s="1">
        <f t="shared" si="167"/>
        <v>1642</v>
      </c>
      <c r="I5333" t="s">
        <v>5</v>
      </c>
      <c r="J5333" t="s">
        <v>72</v>
      </c>
    </row>
    <row r="5334" spans="1:10" x14ac:dyDescent="0.25">
      <c r="A5334" t="s">
        <v>11</v>
      </c>
      <c r="B5334" t="s">
        <v>162</v>
      </c>
      <c r="C5334" t="str">
        <f t="shared" si="166"/>
        <v>Ballston -- Rockville</v>
      </c>
      <c r="D5334" s="1">
        <v>581</v>
      </c>
      <c r="E5334" t="s">
        <v>12</v>
      </c>
      <c r="F5334" t="s">
        <v>15</v>
      </c>
      <c r="G5334">
        <v>2</v>
      </c>
      <c r="H5334" s="1">
        <f t="shared" si="167"/>
        <v>1162</v>
      </c>
      <c r="I5334" t="s">
        <v>5</v>
      </c>
      <c r="J5334" t="s">
        <v>72</v>
      </c>
    </row>
    <row r="5335" spans="1:10" x14ac:dyDescent="0.25">
      <c r="A5335" t="s">
        <v>11</v>
      </c>
      <c r="B5335" t="s">
        <v>164</v>
      </c>
      <c r="C5335" t="str">
        <f t="shared" si="166"/>
        <v>Ballston -- Shady Grove</v>
      </c>
      <c r="D5335" s="1">
        <v>1795</v>
      </c>
      <c r="E5335" t="s">
        <v>12</v>
      </c>
      <c r="F5335" t="s">
        <v>15</v>
      </c>
      <c r="G5335">
        <v>2</v>
      </c>
      <c r="H5335" s="1">
        <f t="shared" si="167"/>
        <v>3590</v>
      </c>
      <c r="I5335" t="s">
        <v>5</v>
      </c>
      <c r="J5335" t="s">
        <v>72</v>
      </c>
    </row>
    <row r="5336" spans="1:10" x14ac:dyDescent="0.25">
      <c r="A5336" t="s">
        <v>11</v>
      </c>
      <c r="B5336" t="s">
        <v>166</v>
      </c>
      <c r="C5336" t="str">
        <f t="shared" si="166"/>
        <v>Ballston -- Silver Spring</v>
      </c>
      <c r="D5336" s="1">
        <v>2480</v>
      </c>
      <c r="E5336" t="s">
        <v>12</v>
      </c>
      <c r="F5336" t="s">
        <v>15</v>
      </c>
      <c r="G5336">
        <v>2</v>
      </c>
      <c r="H5336" s="1">
        <f t="shared" si="167"/>
        <v>4960</v>
      </c>
      <c r="I5336" t="s">
        <v>5</v>
      </c>
      <c r="J5336" t="s">
        <v>72</v>
      </c>
    </row>
    <row r="5337" spans="1:10" x14ac:dyDescent="0.25">
      <c r="A5337" t="s">
        <v>11</v>
      </c>
      <c r="B5337" t="s">
        <v>169</v>
      </c>
      <c r="C5337" t="str">
        <f t="shared" si="166"/>
        <v>Ballston -- Spring Hill</v>
      </c>
      <c r="D5337" s="1">
        <v>2283</v>
      </c>
      <c r="E5337" t="s">
        <v>12</v>
      </c>
      <c r="F5337" t="s">
        <v>125</v>
      </c>
      <c r="G5337">
        <v>1</v>
      </c>
      <c r="H5337" s="1">
        <f t="shared" si="167"/>
        <v>2283</v>
      </c>
      <c r="I5337" t="s">
        <v>5</v>
      </c>
      <c r="J5337" t="s">
        <v>72</v>
      </c>
    </row>
    <row r="5338" spans="1:10" x14ac:dyDescent="0.25">
      <c r="A5338" t="s">
        <v>11</v>
      </c>
      <c r="B5338" t="s">
        <v>171</v>
      </c>
      <c r="C5338" t="str">
        <f t="shared" si="166"/>
        <v>Ballston -- Suitland</v>
      </c>
      <c r="D5338" s="1">
        <v>1233</v>
      </c>
      <c r="E5338" t="s">
        <v>12</v>
      </c>
      <c r="F5338" t="s">
        <v>4</v>
      </c>
      <c r="G5338">
        <v>2</v>
      </c>
      <c r="H5338" s="1">
        <f t="shared" si="167"/>
        <v>2466</v>
      </c>
      <c r="I5338" t="s">
        <v>5</v>
      </c>
      <c r="J5338" t="s">
        <v>72</v>
      </c>
    </row>
    <row r="5339" spans="1:10" x14ac:dyDescent="0.25">
      <c r="A5339" t="s">
        <v>11</v>
      </c>
      <c r="B5339" t="s">
        <v>62</v>
      </c>
      <c r="C5339" t="str">
        <f t="shared" si="166"/>
        <v>Ballston -- Twinbrook</v>
      </c>
      <c r="D5339" s="1">
        <v>532</v>
      </c>
      <c r="E5339" t="s">
        <v>12</v>
      </c>
      <c r="F5339" t="s">
        <v>15</v>
      </c>
      <c r="G5339">
        <v>2</v>
      </c>
      <c r="H5339" s="1">
        <f t="shared" si="167"/>
        <v>1064</v>
      </c>
      <c r="I5339" t="s">
        <v>5</v>
      </c>
      <c r="J5339" t="s">
        <v>72</v>
      </c>
    </row>
    <row r="5340" spans="1:10" x14ac:dyDescent="0.25">
      <c r="A5340" t="s">
        <v>11</v>
      </c>
      <c r="B5340" t="s">
        <v>63</v>
      </c>
      <c r="C5340" t="str">
        <f t="shared" si="166"/>
        <v>Ballston -- Tysons Corner</v>
      </c>
      <c r="D5340" s="1">
        <v>6310</v>
      </c>
      <c r="E5340" t="s">
        <v>12</v>
      </c>
      <c r="F5340" t="s">
        <v>125</v>
      </c>
      <c r="G5340">
        <v>1</v>
      </c>
      <c r="H5340" s="1">
        <f t="shared" si="167"/>
        <v>6310</v>
      </c>
      <c r="I5340" t="s">
        <v>5</v>
      </c>
      <c r="J5340" t="s">
        <v>72</v>
      </c>
    </row>
    <row r="5341" spans="1:10" x14ac:dyDescent="0.25">
      <c r="A5341" t="s">
        <v>11</v>
      </c>
      <c r="B5341" t="s">
        <v>200</v>
      </c>
      <c r="C5341" t="str">
        <f t="shared" si="166"/>
        <v>Ballston -- Vienna</v>
      </c>
      <c r="D5341" s="1">
        <v>15802</v>
      </c>
      <c r="E5341" t="s">
        <v>12</v>
      </c>
      <c r="F5341" t="s">
        <v>25</v>
      </c>
      <c r="G5341">
        <v>1</v>
      </c>
      <c r="H5341" s="1">
        <f t="shared" si="167"/>
        <v>15802</v>
      </c>
      <c r="I5341" t="s">
        <v>5</v>
      </c>
      <c r="J5341" t="s">
        <v>72</v>
      </c>
    </row>
    <row r="5342" spans="1:10" x14ac:dyDescent="0.25">
      <c r="A5342" t="s">
        <v>11</v>
      </c>
      <c r="B5342" t="s">
        <v>203</v>
      </c>
      <c r="C5342" t="str">
        <f t="shared" si="166"/>
        <v>Ballston -- West Falls Church</v>
      </c>
      <c r="D5342" s="1">
        <v>2729</v>
      </c>
      <c r="E5342" t="s">
        <v>12</v>
      </c>
      <c r="F5342" t="s">
        <v>25</v>
      </c>
      <c r="G5342">
        <v>1</v>
      </c>
      <c r="H5342" s="1">
        <f t="shared" si="167"/>
        <v>2729</v>
      </c>
      <c r="I5342" t="s">
        <v>5</v>
      </c>
      <c r="J5342" t="s">
        <v>72</v>
      </c>
    </row>
    <row r="5343" spans="1:10" x14ac:dyDescent="0.25">
      <c r="A5343" t="s">
        <v>11</v>
      </c>
      <c r="B5343" t="s">
        <v>204</v>
      </c>
      <c r="C5343" t="str">
        <f t="shared" si="166"/>
        <v>Ballston -- West Hyattsville</v>
      </c>
      <c r="D5343" s="1">
        <v>457</v>
      </c>
      <c r="E5343" t="s">
        <v>12</v>
      </c>
      <c r="F5343" t="s">
        <v>4</v>
      </c>
      <c r="G5343">
        <v>2</v>
      </c>
      <c r="H5343" s="1">
        <f t="shared" si="167"/>
        <v>914</v>
      </c>
      <c r="I5343" t="s">
        <v>5</v>
      </c>
      <c r="J5343" t="s">
        <v>72</v>
      </c>
    </row>
    <row r="5344" spans="1:10" x14ac:dyDescent="0.25">
      <c r="A5344" t="s">
        <v>11</v>
      </c>
      <c r="B5344" t="s">
        <v>205</v>
      </c>
      <c r="C5344" t="str">
        <f t="shared" si="166"/>
        <v>Ballston -- Wheaton</v>
      </c>
      <c r="D5344" s="1">
        <v>805</v>
      </c>
      <c r="E5344" t="s">
        <v>12</v>
      </c>
      <c r="F5344" t="s">
        <v>15</v>
      </c>
      <c r="G5344">
        <v>2</v>
      </c>
      <c r="H5344" s="1">
        <f t="shared" si="167"/>
        <v>1610</v>
      </c>
      <c r="I5344" t="s">
        <v>5</v>
      </c>
      <c r="J5344" t="s">
        <v>72</v>
      </c>
    </row>
    <row r="5345" spans="1:10" x14ac:dyDescent="0.25">
      <c r="A5345" t="s">
        <v>11</v>
      </c>
      <c r="B5345" t="s">
        <v>206</v>
      </c>
      <c r="C5345" t="str">
        <f t="shared" si="166"/>
        <v>Ballston -- White Flint</v>
      </c>
      <c r="D5345" s="1">
        <v>479</v>
      </c>
      <c r="E5345" t="s">
        <v>12</v>
      </c>
      <c r="F5345" t="s">
        <v>15</v>
      </c>
      <c r="G5345">
        <v>2</v>
      </c>
      <c r="H5345" s="1">
        <f t="shared" si="167"/>
        <v>958</v>
      </c>
      <c r="I5345" t="s">
        <v>5</v>
      </c>
      <c r="J5345" t="s">
        <v>72</v>
      </c>
    </row>
    <row r="5346" spans="1:10" x14ac:dyDescent="0.25">
      <c r="A5346" t="s">
        <v>11</v>
      </c>
      <c r="B5346" t="s">
        <v>207</v>
      </c>
      <c r="C5346" t="str">
        <f t="shared" si="166"/>
        <v>Ballston -- Wiehle</v>
      </c>
      <c r="D5346" s="1">
        <v>11594</v>
      </c>
      <c r="E5346" t="s">
        <v>12</v>
      </c>
      <c r="F5346" t="s">
        <v>125</v>
      </c>
      <c r="G5346">
        <v>1</v>
      </c>
      <c r="H5346" s="1">
        <f t="shared" si="167"/>
        <v>11594</v>
      </c>
      <c r="I5346" t="s">
        <v>5</v>
      </c>
      <c r="J5346" t="s">
        <v>72</v>
      </c>
    </row>
    <row r="5347" spans="1:10" x14ac:dyDescent="0.25">
      <c r="A5347" t="s">
        <v>13</v>
      </c>
      <c r="B5347" t="s">
        <v>0</v>
      </c>
      <c r="C5347" t="str">
        <f t="shared" si="166"/>
        <v>Benning Road -- Addison Road</v>
      </c>
      <c r="D5347" s="1">
        <v>2705</v>
      </c>
      <c r="E5347" t="s">
        <v>1</v>
      </c>
      <c r="F5347" t="s">
        <v>1</v>
      </c>
      <c r="G5347">
        <v>1</v>
      </c>
      <c r="H5347" s="1">
        <f t="shared" si="167"/>
        <v>2705</v>
      </c>
      <c r="I5347" t="s">
        <v>5</v>
      </c>
      <c r="J5347" t="s">
        <v>72</v>
      </c>
    </row>
    <row r="5348" spans="1:10" x14ac:dyDescent="0.25">
      <c r="A5348" t="s">
        <v>13</v>
      </c>
      <c r="B5348" t="s">
        <v>14</v>
      </c>
      <c r="C5348" t="str">
        <f t="shared" si="166"/>
        <v>Benning Road -- Bethesda</v>
      </c>
      <c r="D5348" s="1">
        <v>638</v>
      </c>
      <c r="E5348" t="s">
        <v>1</v>
      </c>
      <c r="F5348" t="s">
        <v>15</v>
      </c>
      <c r="G5348">
        <v>2</v>
      </c>
      <c r="H5348" s="1">
        <f t="shared" si="167"/>
        <v>1276</v>
      </c>
      <c r="I5348" t="s">
        <v>5</v>
      </c>
      <c r="J5348" t="s">
        <v>72</v>
      </c>
    </row>
    <row r="5349" spans="1:10" x14ac:dyDescent="0.25">
      <c r="A5349" t="s">
        <v>13</v>
      </c>
      <c r="B5349" t="s">
        <v>19</v>
      </c>
      <c r="C5349" t="str">
        <f t="shared" si="166"/>
        <v>Benning Road -- Branch Avenue</v>
      </c>
      <c r="D5349" s="1">
        <v>347</v>
      </c>
      <c r="E5349" t="s">
        <v>1</v>
      </c>
      <c r="F5349" t="s">
        <v>4</v>
      </c>
      <c r="G5349">
        <v>2</v>
      </c>
      <c r="H5349" s="1">
        <f t="shared" si="167"/>
        <v>694</v>
      </c>
      <c r="I5349" t="s">
        <v>5</v>
      </c>
      <c r="J5349" t="s">
        <v>72</v>
      </c>
    </row>
    <row r="5350" spans="1:10" x14ac:dyDescent="0.25">
      <c r="A5350" t="s">
        <v>13</v>
      </c>
      <c r="B5350" t="s">
        <v>24</v>
      </c>
      <c r="C5350" t="str">
        <f t="shared" si="166"/>
        <v>Benning Road -- Cheverly</v>
      </c>
      <c r="D5350" s="1">
        <v>127</v>
      </c>
      <c r="E5350" t="s">
        <v>1</v>
      </c>
      <c r="F5350" t="s">
        <v>25</v>
      </c>
      <c r="G5350">
        <v>2</v>
      </c>
      <c r="H5350" s="1">
        <f t="shared" si="167"/>
        <v>254</v>
      </c>
      <c r="I5350" t="s">
        <v>5</v>
      </c>
      <c r="J5350" t="s">
        <v>72</v>
      </c>
    </row>
    <row r="5351" spans="1:10" x14ac:dyDescent="0.25">
      <c r="A5351" t="s">
        <v>13</v>
      </c>
      <c r="B5351" t="s">
        <v>28</v>
      </c>
      <c r="C5351" t="str">
        <f t="shared" si="166"/>
        <v>Benning Road -- College Park-U of MD</v>
      </c>
      <c r="D5351" s="1">
        <v>208</v>
      </c>
      <c r="E5351" t="s">
        <v>1</v>
      </c>
      <c r="F5351" t="s">
        <v>4</v>
      </c>
      <c r="G5351">
        <v>2</v>
      </c>
      <c r="H5351" s="1">
        <f t="shared" si="167"/>
        <v>416</v>
      </c>
      <c r="I5351" t="s">
        <v>5</v>
      </c>
      <c r="J5351" t="s">
        <v>72</v>
      </c>
    </row>
    <row r="5352" spans="1:10" x14ac:dyDescent="0.25">
      <c r="A5352" t="s">
        <v>13</v>
      </c>
      <c r="B5352" t="s">
        <v>269</v>
      </c>
      <c r="C5352" t="str">
        <f t="shared" si="166"/>
        <v>Benning Road -- Dunn Loring</v>
      </c>
      <c r="D5352" s="1">
        <v>179</v>
      </c>
      <c r="E5352" t="s">
        <v>1</v>
      </c>
      <c r="F5352" t="s">
        <v>25</v>
      </c>
      <c r="G5352">
        <v>2</v>
      </c>
      <c r="H5352" s="1">
        <f t="shared" si="167"/>
        <v>358</v>
      </c>
      <c r="I5352" t="s">
        <v>5</v>
      </c>
      <c r="J5352" t="s">
        <v>72</v>
      </c>
    </row>
    <row r="5353" spans="1:10" x14ac:dyDescent="0.25">
      <c r="A5353" t="s">
        <v>13</v>
      </c>
      <c r="B5353" t="s">
        <v>115</v>
      </c>
      <c r="C5353" t="str">
        <f t="shared" si="166"/>
        <v>Benning Road -- Forest Glen</v>
      </c>
      <c r="D5353" s="1">
        <v>53</v>
      </c>
      <c r="E5353" t="s">
        <v>1</v>
      </c>
      <c r="F5353" t="s">
        <v>15</v>
      </c>
      <c r="G5353">
        <v>2</v>
      </c>
      <c r="H5353" s="1">
        <f t="shared" si="167"/>
        <v>106</v>
      </c>
      <c r="I5353" t="s">
        <v>5</v>
      </c>
      <c r="J5353" t="s">
        <v>72</v>
      </c>
    </row>
    <row r="5354" spans="1:10" x14ac:dyDescent="0.25">
      <c r="A5354" t="s">
        <v>13</v>
      </c>
      <c r="B5354" t="s">
        <v>118</v>
      </c>
      <c r="C5354" t="str">
        <f t="shared" si="166"/>
        <v>Benning Road -- Franconia-Springfield</v>
      </c>
      <c r="D5354" s="1">
        <v>304</v>
      </c>
      <c r="E5354" t="s">
        <v>1</v>
      </c>
      <c r="F5354" t="s">
        <v>10</v>
      </c>
      <c r="G5354">
        <v>1</v>
      </c>
      <c r="H5354" s="1">
        <f t="shared" si="167"/>
        <v>304</v>
      </c>
      <c r="I5354" t="s">
        <v>5</v>
      </c>
      <c r="J5354" t="s">
        <v>72</v>
      </c>
    </row>
    <row r="5355" spans="1:10" x14ac:dyDescent="0.25">
      <c r="A5355" t="s">
        <v>13</v>
      </c>
      <c r="B5355" t="s">
        <v>122</v>
      </c>
      <c r="C5355" t="str">
        <f t="shared" si="166"/>
        <v>Benning Road -- Glenmont</v>
      </c>
      <c r="D5355" s="1">
        <v>140</v>
      </c>
      <c r="E5355" t="s">
        <v>1</v>
      </c>
      <c r="F5355" t="s">
        <v>15</v>
      </c>
      <c r="G5355">
        <v>2</v>
      </c>
      <c r="H5355" s="1">
        <f t="shared" si="167"/>
        <v>280</v>
      </c>
      <c r="I5355" t="s">
        <v>5</v>
      </c>
      <c r="J5355" t="s">
        <v>72</v>
      </c>
    </row>
    <row r="5356" spans="1:10" x14ac:dyDescent="0.25">
      <c r="A5356" t="s">
        <v>13</v>
      </c>
      <c r="B5356" t="s">
        <v>123</v>
      </c>
      <c r="C5356" t="str">
        <f t="shared" si="166"/>
        <v>Benning Road -- Greenbelt</v>
      </c>
      <c r="D5356" s="1">
        <v>285</v>
      </c>
      <c r="E5356" t="s">
        <v>1</v>
      </c>
      <c r="F5356" t="s">
        <v>4</v>
      </c>
      <c r="G5356">
        <v>2</v>
      </c>
      <c r="H5356" s="1">
        <f t="shared" si="167"/>
        <v>570</v>
      </c>
      <c r="I5356" t="s">
        <v>5</v>
      </c>
      <c r="J5356" t="s">
        <v>72</v>
      </c>
    </row>
    <row r="5357" spans="1:10" x14ac:dyDescent="0.25">
      <c r="A5357" t="s">
        <v>13</v>
      </c>
      <c r="B5357" t="s">
        <v>124</v>
      </c>
      <c r="C5357" t="str">
        <f t="shared" si="166"/>
        <v>Benning Road -- Greensboro</v>
      </c>
      <c r="D5357" s="1">
        <v>74</v>
      </c>
      <c r="E5357" t="s">
        <v>1</v>
      </c>
      <c r="F5357" t="s">
        <v>125</v>
      </c>
      <c r="G5357">
        <v>1</v>
      </c>
      <c r="H5357" s="1">
        <f t="shared" si="167"/>
        <v>74</v>
      </c>
      <c r="I5357" t="s">
        <v>5</v>
      </c>
      <c r="J5357" t="s">
        <v>72</v>
      </c>
    </row>
    <row r="5358" spans="1:10" x14ac:dyDescent="0.25">
      <c r="A5358" t="s">
        <v>13</v>
      </c>
      <c r="B5358" t="s">
        <v>126</v>
      </c>
      <c r="C5358" t="str">
        <f t="shared" si="166"/>
        <v>Benning Road -- Grosvenor</v>
      </c>
      <c r="D5358" s="1">
        <v>44</v>
      </c>
      <c r="E5358" t="s">
        <v>1</v>
      </c>
      <c r="F5358" t="s">
        <v>15</v>
      </c>
      <c r="G5358">
        <v>2</v>
      </c>
      <c r="H5358" s="1">
        <f t="shared" si="167"/>
        <v>88</v>
      </c>
      <c r="I5358" t="s">
        <v>5</v>
      </c>
      <c r="J5358" t="s">
        <v>72</v>
      </c>
    </row>
    <row r="5359" spans="1:10" x14ac:dyDescent="0.25">
      <c r="A5359" t="s">
        <v>13</v>
      </c>
      <c r="B5359" t="s">
        <v>127</v>
      </c>
      <c r="C5359" t="str">
        <f t="shared" si="166"/>
        <v>Benning Road -- Huntington</v>
      </c>
      <c r="D5359" s="1">
        <v>282</v>
      </c>
      <c r="E5359" t="s">
        <v>1</v>
      </c>
      <c r="F5359" t="s">
        <v>274</v>
      </c>
      <c r="G5359">
        <v>2</v>
      </c>
      <c r="H5359" s="1">
        <f t="shared" si="167"/>
        <v>564</v>
      </c>
      <c r="I5359" t="s">
        <v>5</v>
      </c>
      <c r="J5359" t="s">
        <v>72</v>
      </c>
    </row>
    <row r="5360" spans="1:10" x14ac:dyDescent="0.25">
      <c r="A5360" t="s">
        <v>13</v>
      </c>
      <c r="B5360" t="s">
        <v>130</v>
      </c>
      <c r="C5360" t="str">
        <f t="shared" si="166"/>
        <v>Benning Road -- Landover</v>
      </c>
      <c r="D5360" s="1">
        <v>253</v>
      </c>
      <c r="E5360" t="s">
        <v>1</v>
      </c>
      <c r="F5360" t="s">
        <v>25</v>
      </c>
      <c r="G5360">
        <v>2</v>
      </c>
      <c r="H5360" s="1">
        <f t="shared" si="167"/>
        <v>506</v>
      </c>
      <c r="I5360" t="s">
        <v>5</v>
      </c>
      <c r="J5360" t="s">
        <v>72</v>
      </c>
    </row>
    <row r="5361" spans="1:10" x14ac:dyDescent="0.25">
      <c r="A5361" t="s">
        <v>13</v>
      </c>
      <c r="B5361" t="s">
        <v>131</v>
      </c>
      <c r="C5361" t="str">
        <f t="shared" si="166"/>
        <v>Benning Road -- Largo Town Center</v>
      </c>
      <c r="D5361" s="1">
        <v>2708</v>
      </c>
      <c r="E5361" t="s">
        <v>1</v>
      </c>
      <c r="F5361" t="s">
        <v>1</v>
      </c>
      <c r="G5361">
        <v>1</v>
      </c>
      <c r="H5361" s="1">
        <f t="shared" si="167"/>
        <v>2708</v>
      </c>
      <c r="I5361" t="s">
        <v>5</v>
      </c>
      <c r="J5361" t="s">
        <v>72</v>
      </c>
    </row>
    <row r="5362" spans="1:10" x14ac:dyDescent="0.25">
      <c r="A5362" t="s">
        <v>13</v>
      </c>
      <c r="B5362" t="s">
        <v>134</v>
      </c>
      <c r="C5362" t="str">
        <f t="shared" si="166"/>
        <v>Benning Road -- McLean</v>
      </c>
      <c r="D5362" s="1">
        <v>90</v>
      </c>
      <c r="E5362" t="s">
        <v>1</v>
      </c>
      <c r="F5362" t="s">
        <v>125</v>
      </c>
      <c r="G5362">
        <v>1</v>
      </c>
      <c r="H5362" s="1">
        <f t="shared" si="167"/>
        <v>90</v>
      </c>
      <c r="I5362" t="s">
        <v>5</v>
      </c>
      <c r="J5362" t="s">
        <v>72</v>
      </c>
    </row>
    <row r="5363" spans="1:10" x14ac:dyDescent="0.25">
      <c r="A5363" t="s">
        <v>13</v>
      </c>
      <c r="B5363" t="s">
        <v>182</v>
      </c>
      <c r="C5363" t="str">
        <f t="shared" si="166"/>
        <v>Benning Road -- Medical Center</v>
      </c>
      <c r="D5363" s="1">
        <v>458</v>
      </c>
      <c r="E5363" t="s">
        <v>1</v>
      </c>
      <c r="F5363" t="s">
        <v>15</v>
      </c>
      <c r="G5363">
        <v>2</v>
      </c>
      <c r="H5363" s="1">
        <f t="shared" si="167"/>
        <v>916</v>
      </c>
      <c r="I5363" t="s">
        <v>5</v>
      </c>
      <c r="J5363" t="s">
        <v>72</v>
      </c>
    </row>
    <row r="5364" spans="1:10" x14ac:dyDescent="0.25">
      <c r="A5364" t="s">
        <v>13</v>
      </c>
      <c r="B5364" t="s">
        <v>186</v>
      </c>
      <c r="C5364" t="str">
        <f t="shared" si="166"/>
        <v>Benning Road -- Morgan Blvd.</v>
      </c>
      <c r="D5364" s="1">
        <v>989</v>
      </c>
      <c r="E5364" t="s">
        <v>1</v>
      </c>
      <c r="F5364" t="s">
        <v>1</v>
      </c>
      <c r="G5364">
        <v>1</v>
      </c>
      <c r="H5364" s="1">
        <f t="shared" si="167"/>
        <v>989</v>
      </c>
      <c r="I5364" t="s">
        <v>5</v>
      </c>
      <c r="J5364" t="s">
        <v>72</v>
      </c>
    </row>
    <row r="5365" spans="1:10" x14ac:dyDescent="0.25">
      <c r="A5365" t="s">
        <v>13</v>
      </c>
      <c r="B5365" t="s">
        <v>251</v>
      </c>
      <c r="C5365" t="str">
        <f t="shared" si="166"/>
        <v>Benning Road -- Naylor Road</v>
      </c>
      <c r="D5365" s="1">
        <v>291</v>
      </c>
      <c r="E5365" t="s">
        <v>1</v>
      </c>
      <c r="F5365" t="s">
        <v>4</v>
      </c>
      <c r="G5365">
        <v>2</v>
      </c>
      <c r="H5365" s="1">
        <f t="shared" si="167"/>
        <v>582</v>
      </c>
      <c r="I5365" t="s">
        <v>5</v>
      </c>
      <c r="J5365" t="s">
        <v>72</v>
      </c>
    </row>
    <row r="5366" spans="1:10" x14ac:dyDescent="0.25">
      <c r="A5366" t="s">
        <v>13</v>
      </c>
      <c r="B5366" t="s">
        <v>252</v>
      </c>
      <c r="C5366" t="str">
        <f t="shared" si="166"/>
        <v>Benning Road -- New Carrollton</v>
      </c>
      <c r="D5366" s="1">
        <v>745</v>
      </c>
      <c r="E5366" t="s">
        <v>1</v>
      </c>
      <c r="F5366" t="s">
        <v>25</v>
      </c>
      <c r="G5366">
        <v>2</v>
      </c>
      <c r="H5366" s="1">
        <f t="shared" si="167"/>
        <v>1490</v>
      </c>
      <c r="I5366" t="s">
        <v>5</v>
      </c>
      <c r="J5366" t="s">
        <v>72</v>
      </c>
    </row>
    <row r="5367" spans="1:10" x14ac:dyDescent="0.25">
      <c r="A5367" t="s">
        <v>13</v>
      </c>
      <c r="B5367" t="s">
        <v>159</v>
      </c>
      <c r="C5367" t="str">
        <f t="shared" si="166"/>
        <v>Benning Road -- Prince George's Plaza</v>
      </c>
      <c r="D5367" s="1">
        <v>651</v>
      </c>
      <c r="E5367" t="s">
        <v>1</v>
      </c>
      <c r="F5367" t="s">
        <v>4</v>
      </c>
      <c r="G5367">
        <v>2</v>
      </c>
      <c r="H5367" s="1">
        <f t="shared" si="167"/>
        <v>1302</v>
      </c>
      <c r="I5367" t="s">
        <v>5</v>
      </c>
      <c r="J5367" t="s">
        <v>72</v>
      </c>
    </row>
    <row r="5368" spans="1:10" x14ac:dyDescent="0.25">
      <c r="A5368" t="s">
        <v>13</v>
      </c>
      <c r="B5368" t="s">
        <v>162</v>
      </c>
      <c r="C5368" t="str">
        <f t="shared" si="166"/>
        <v>Benning Road -- Rockville</v>
      </c>
      <c r="D5368" s="1">
        <v>249</v>
      </c>
      <c r="E5368" t="s">
        <v>1</v>
      </c>
      <c r="F5368" t="s">
        <v>15</v>
      </c>
      <c r="G5368">
        <v>2</v>
      </c>
      <c r="H5368" s="1">
        <f t="shared" si="167"/>
        <v>498</v>
      </c>
      <c r="I5368" t="s">
        <v>5</v>
      </c>
      <c r="J5368" t="s">
        <v>72</v>
      </c>
    </row>
    <row r="5369" spans="1:10" x14ac:dyDescent="0.25">
      <c r="A5369" t="s">
        <v>13</v>
      </c>
      <c r="B5369" t="s">
        <v>164</v>
      </c>
      <c r="C5369" t="str">
        <f t="shared" si="166"/>
        <v>Benning Road -- Shady Grove</v>
      </c>
      <c r="D5369" s="1">
        <v>388</v>
      </c>
      <c r="E5369" t="s">
        <v>1</v>
      </c>
      <c r="F5369" t="s">
        <v>15</v>
      </c>
      <c r="G5369">
        <v>2</v>
      </c>
      <c r="H5369" s="1">
        <f t="shared" si="167"/>
        <v>776</v>
      </c>
      <c r="I5369" t="s">
        <v>5</v>
      </c>
      <c r="J5369" t="s">
        <v>72</v>
      </c>
    </row>
    <row r="5370" spans="1:10" x14ac:dyDescent="0.25">
      <c r="A5370" t="s">
        <v>13</v>
      </c>
      <c r="B5370" t="s">
        <v>166</v>
      </c>
      <c r="C5370" t="str">
        <f t="shared" si="166"/>
        <v>Benning Road -- Silver Spring</v>
      </c>
      <c r="D5370" s="1">
        <v>867</v>
      </c>
      <c r="E5370" t="s">
        <v>1</v>
      </c>
      <c r="F5370" t="s">
        <v>15</v>
      </c>
      <c r="G5370">
        <v>2</v>
      </c>
      <c r="H5370" s="1">
        <f t="shared" si="167"/>
        <v>1734</v>
      </c>
      <c r="I5370" t="s">
        <v>5</v>
      </c>
      <c r="J5370" t="s">
        <v>72</v>
      </c>
    </row>
    <row r="5371" spans="1:10" x14ac:dyDescent="0.25">
      <c r="A5371" t="s">
        <v>13</v>
      </c>
      <c r="B5371" t="s">
        <v>169</v>
      </c>
      <c r="C5371" t="str">
        <f t="shared" si="166"/>
        <v>Benning Road -- Spring Hill</v>
      </c>
      <c r="D5371" s="1">
        <v>266</v>
      </c>
      <c r="E5371" t="s">
        <v>1</v>
      </c>
      <c r="F5371" t="s">
        <v>125</v>
      </c>
      <c r="G5371">
        <v>1</v>
      </c>
      <c r="H5371" s="1">
        <f t="shared" si="167"/>
        <v>266</v>
      </c>
      <c r="I5371" t="s">
        <v>5</v>
      </c>
      <c r="J5371" t="s">
        <v>72</v>
      </c>
    </row>
    <row r="5372" spans="1:10" x14ac:dyDescent="0.25">
      <c r="A5372" t="s">
        <v>13</v>
      </c>
      <c r="B5372" t="s">
        <v>171</v>
      </c>
      <c r="C5372" t="str">
        <f t="shared" si="166"/>
        <v>Benning Road -- Suitland</v>
      </c>
      <c r="D5372" s="1">
        <v>323</v>
      </c>
      <c r="E5372" t="s">
        <v>1</v>
      </c>
      <c r="F5372" t="s">
        <v>4</v>
      </c>
      <c r="G5372">
        <v>2</v>
      </c>
      <c r="H5372" s="1">
        <f t="shared" si="167"/>
        <v>646</v>
      </c>
      <c r="I5372" t="s">
        <v>5</v>
      </c>
      <c r="J5372" t="s">
        <v>72</v>
      </c>
    </row>
    <row r="5373" spans="1:10" x14ac:dyDescent="0.25">
      <c r="A5373" t="s">
        <v>13</v>
      </c>
      <c r="B5373" t="s">
        <v>62</v>
      </c>
      <c r="C5373" t="str">
        <f t="shared" si="166"/>
        <v>Benning Road -- Twinbrook</v>
      </c>
      <c r="D5373" s="1">
        <v>174</v>
      </c>
      <c r="E5373" t="s">
        <v>1</v>
      </c>
      <c r="F5373" t="s">
        <v>15</v>
      </c>
      <c r="G5373">
        <v>2</v>
      </c>
      <c r="H5373" s="1">
        <f t="shared" si="167"/>
        <v>348</v>
      </c>
      <c r="I5373" t="s">
        <v>5</v>
      </c>
      <c r="J5373" t="s">
        <v>72</v>
      </c>
    </row>
    <row r="5374" spans="1:10" x14ac:dyDescent="0.25">
      <c r="A5374" t="s">
        <v>13</v>
      </c>
      <c r="B5374" t="s">
        <v>63</v>
      </c>
      <c r="C5374" t="str">
        <f t="shared" si="166"/>
        <v>Benning Road -- Tysons Corner</v>
      </c>
      <c r="D5374" s="1">
        <v>728</v>
      </c>
      <c r="E5374" t="s">
        <v>1</v>
      </c>
      <c r="F5374" t="s">
        <v>125</v>
      </c>
      <c r="G5374">
        <v>1</v>
      </c>
      <c r="H5374" s="1">
        <f t="shared" si="167"/>
        <v>728</v>
      </c>
      <c r="I5374" t="s">
        <v>5</v>
      </c>
      <c r="J5374" t="s">
        <v>72</v>
      </c>
    </row>
    <row r="5375" spans="1:10" x14ac:dyDescent="0.25">
      <c r="A5375" t="s">
        <v>13</v>
      </c>
      <c r="B5375" t="s">
        <v>200</v>
      </c>
      <c r="C5375" t="str">
        <f t="shared" si="166"/>
        <v>Benning Road -- Vienna</v>
      </c>
      <c r="D5375" s="1">
        <v>212</v>
      </c>
      <c r="E5375" t="s">
        <v>1</v>
      </c>
      <c r="F5375" t="s">
        <v>25</v>
      </c>
      <c r="G5375">
        <v>2</v>
      </c>
      <c r="H5375" s="1">
        <f t="shared" si="167"/>
        <v>424</v>
      </c>
      <c r="I5375" t="s">
        <v>5</v>
      </c>
      <c r="J5375" t="s">
        <v>72</v>
      </c>
    </row>
    <row r="5376" spans="1:10" x14ac:dyDescent="0.25">
      <c r="A5376" t="s">
        <v>13</v>
      </c>
      <c r="B5376" t="s">
        <v>203</v>
      </c>
      <c r="C5376" t="str">
        <f t="shared" si="166"/>
        <v>Benning Road -- West Falls Church</v>
      </c>
      <c r="D5376" s="1">
        <v>103</v>
      </c>
      <c r="E5376" t="s">
        <v>1</v>
      </c>
      <c r="F5376" t="s">
        <v>25</v>
      </c>
      <c r="G5376">
        <v>2</v>
      </c>
      <c r="H5376" s="1">
        <f t="shared" si="167"/>
        <v>206</v>
      </c>
      <c r="I5376" t="s">
        <v>5</v>
      </c>
      <c r="J5376" t="s">
        <v>72</v>
      </c>
    </row>
    <row r="5377" spans="1:10" x14ac:dyDescent="0.25">
      <c r="A5377" t="s">
        <v>13</v>
      </c>
      <c r="B5377" t="s">
        <v>204</v>
      </c>
      <c r="C5377" t="str">
        <f t="shared" si="166"/>
        <v>Benning Road -- West Hyattsville</v>
      </c>
      <c r="D5377" s="1">
        <v>218</v>
      </c>
      <c r="E5377" t="s">
        <v>1</v>
      </c>
      <c r="F5377" t="s">
        <v>4</v>
      </c>
      <c r="G5377">
        <v>2</v>
      </c>
      <c r="H5377" s="1">
        <f t="shared" si="167"/>
        <v>436</v>
      </c>
      <c r="I5377" t="s">
        <v>5</v>
      </c>
      <c r="J5377" t="s">
        <v>72</v>
      </c>
    </row>
    <row r="5378" spans="1:10" x14ac:dyDescent="0.25">
      <c r="A5378" t="s">
        <v>13</v>
      </c>
      <c r="B5378" t="s">
        <v>205</v>
      </c>
      <c r="C5378" t="str">
        <f t="shared" ref="C5378:C5441" si="168">(A5378&amp;" -- "&amp;B5378)</f>
        <v>Benning Road -- Wheaton</v>
      </c>
      <c r="D5378" s="1">
        <v>338</v>
      </c>
      <c r="E5378" t="s">
        <v>1</v>
      </c>
      <c r="F5378" t="s">
        <v>15</v>
      </c>
      <c r="G5378">
        <v>2</v>
      </c>
      <c r="H5378" s="1">
        <f t="shared" ref="H5378:H5441" si="169">D5378*G5378</f>
        <v>676</v>
      </c>
      <c r="I5378" t="s">
        <v>5</v>
      </c>
      <c r="J5378" t="s">
        <v>72</v>
      </c>
    </row>
    <row r="5379" spans="1:10" x14ac:dyDescent="0.25">
      <c r="A5379" t="s">
        <v>13</v>
      </c>
      <c r="B5379" t="s">
        <v>206</v>
      </c>
      <c r="C5379" t="str">
        <f t="shared" si="168"/>
        <v>Benning Road -- White Flint</v>
      </c>
      <c r="D5379" s="1">
        <v>252</v>
      </c>
      <c r="E5379" t="s">
        <v>1</v>
      </c>
      <c r="F5379" t="s">
        <v>15</v>
      </c>
      <c r="G5379">
        <v>2</v>
      </c>
      <c r="H5379" s="1">
        <f t="shared" si="169"/>
        <v>504</v>
      </c>
      <c r="I5379" t="s">
        <v>5</v>
      </c>
      <c r="J5379" t="s">
        <v>72</v>
      </c>
    </row>
    <row r="5380" spans="1:10" x14ac:dyDescent="0.25">
      <c r="A5380" t="s">
        <v>13</v>
      </c>
      <c r="B5380" t="s">
        <v>207</v>
      </c>
      <c r="C5380" t="str">
        <f t="shared" si="168"/>
        <v>Benning Road -- Wiehle</v>
      </c>
      <c r="D5380" s="1">
        <v>304</v>
      </c>
      <c r="E5380" t="s">
        <v>1</v>
      </c>
      <c r="F5380" t="s">
        <v>125</v>
      </c>
      <c r="G5380">
        <v>1</v>
      </c>
      <c r="H5380" s="1">
        <f t="shared" si="169"/>
        <v>304</v>
      </c>
      <c r="I5380" t="s">
        <v>5</v>
      </c>
      <c r="J5380" t="s">
        <v>72</v>
      </c>
    </row>
    <row r="5381" spans="1:10" x14ac:dyDescent="0.25">
      <c r="A5381" t="s">
        <v>14</v>
      </c>
      <c r="B5381" t="s">
        <v>3</v>
      </c>
      <c r="C5381" t="str">
        <f t="shared" si="168"/>
        <v>Bethesda -- Anacostia</v>
      </c>
      <c r="D5381" s="1">
        <v>1014</v>
      </c>
      <c r="E5381" t="s">
        <v>15</v>
      </c>
      <c r="F5381" t="s">
        <v>4</v>
      </c>
      <c r="G5381">
        <v>2</v>
      </c>
      <c r="H5381" s="1">
        <f t="shared" si="169"/>
        <v>2028</v>
      </c>
      <c r="I5381" t="s">
        <v>5</v>
      </c>
      <c r="J5381" t="s">
        <v>72</v>
      </c>
    </row>
    <row r="5382" spans="1:10" x14ac:dyDescent="0.25">
      <c r="A5382" t="s">
        <v>14</v>
      </c>
      <c r="B5382" t="s">
        <v>9</v>
      </c>
      <c r="C5382" t="str">
        <f t="shared" si="168"/>
        <v>Bethesda -- Arlington Cemetery</v>
      </c>
      <c r="D5382" s="1">
        <v>300</v>
      </c>
      <c r="E5382" t="s">
        <v>15</v>
      </c>
      <c r="F5382" t="s">
        <v>10</v>
      </c>
      <c r="G5382">
        <v>2</v>
      </c>
      <c r="H5382" s="1">
        <f t="shared" si="169"/>
        <v>600</v>
      </c>
      <c r="I5382" t="s">
        <v>5</v>
      </c>
      <c r="J5382" t="s">
        <v>72</v>
      </c>
    </row>
    <row r="5383" spans="1:10" x14ac:dyDescent="0.25">
      <c r="A5383" t="s">
        <v>14</v>
      </c>
      <c r="B5383" t="s">
        <v>11</v>
      </c>
      <c r="C5383" t="str">
        <f t="shared" si="168"/>
        <v>Bethesda -- Ballston</v>
      </c>
      <c r="D5383" s="1">
        <v>1870</v>
      </c>
      <c r="E5383" t="s">
        <v>15</v>
      </c>
      <c r="F5383" t="s">
        <v>12</v>
      </c>
      <c r="G5383">
        <v>2</v>
      </c>
      <c r="H5383" s="1">
        <f t="shared" si="169"/>
        <v>3740</v>
      </c>
      <c r="I5383" t="s">
        <v>5</v>
      </c>
      <c r="J5383" t="s">
        <v>72</v>
      </c>
    </row>
    <row r="5384" spans="1:10" x14ac:dyDescent="0.25">
      <c r="A5384" t="s">
        <v>14</v>
      </c>
      <c r="B5384" t="s">
        <v>13</v>
      </c>
      <c r="C5384" t="str">
        <f t="shared" si="168"/>
        <v>Bethesda -- Benning Road</v>
      </c>
      <c r="D5384" s="1">
        <v>545</v>
      </c>
      <c r="E5384" t="s">
        <v>15</v>
      </c>
      <c r="F5384" t="s">
        <v>1</v>
      </c>
      <c r="G5384">
        <v>2</v>
      </c>
      <c r="H5384" s="1">
        <f t="shared" si="169"/>
        <v>1090</v>
      </c>
      <c r="I5384" t="s">
        <v>5</v>
      </c>
      <c r="J5384" t="s">
        <v>72</v>
      </c>
    </row>
    <row r="5385" spans="1:10" x14ac:dyDescent="0.25">
      <c r="A5385" t="s">
        <v>14</v>
      </c>
      <c r="B5385" t="s">
        <v>17</v>
      </c>
      <c r="C5385" t="str">
        <f t="shared" si="168"/>
        <v>Bethesda -- Braddock Road</v>
      </c>
      <c r="D5385" s="1">
        <v>700</v>
      </c>
      <c r="E5385" t="s">
        <v>15</v>
      </c>
      <c r="F5385" t="s">
        <v>18</v>
      </c>
      <c r="G5385">
        <v>2</v>
      </c>
      <c r="H5385" s="1">
        <f t="shared" si="169"/>
        <v>1400</v>
      </c>
      <c r="I5385" t="s">
        <v>5</v>
      </c>
      <c r="J5385" t="s">
        <v>72</v>
      </c>
    </row>
    <row r="5386" spans="1:10" x14ac:dyDescent="0.25">
      <c r="A5386" t="s">
        <v>14</v>
      </c>
      <c r="B5386" t="s">
        <v>20</v>
      </c>
      <c r="C5386" t="str">
        <f t="shared" si="168"/>
        <v>Bethesda -- Brookland</v>
      </c>
      <c r="D5386" s="1">
        <v>1741</v>
      </c>
      <c r="E5386" t="s">
        <v>15</v>
      </c>
      <c r="F5386" t="s">
        <v>15</v>
      </c>
      <c r="G5386">
        <v>1</v>
      </c>
      <c r="H5386" s="1">
        <f t="shared" si="169"/>
        <v>1741</v>
      </c>
      <c r="I5386" t="s">
        <v>5</v>
      </c>
      <c r="J5386" t="s">
        <v>72</v>
      </c>
    </row>
    <row r="5387" spans="1:10" x14ac:dyDescent="0.25">
      <c r="A5387" t="s">
        <v>14</v>
      </c>
      <c r="B5387" t="s">
        <v>21</v>
      </c>
      <c r="C5387" t="str">
        <f t="shared" si="168"/>
        <v>Bethesda -- Capitol Heights</v>
      </c>
      <c r="D5387" s="1">
        <v>439</v>
      </c>
      <c r="E5387" t="s">
        <v>15</v>
      </c>
      <c r="F5387" t="s">
        <v>1</v>
      </c>
      <c r="G5387">
        <v>2</v>
      </c>
      <c r="H5387" s="1">
        <f t="shared" si="169"/>
        <v>878</v>
      </c>
      <c r="I5387" t="s">
        <v>5</v>
      </c>
      <c r="J5387" t="s">
        <v>72</v>
      </c>
    </row>
    <row r="5388" spans="1:10" x14ac:dyDescent="0.25">
      <c r="A5388" t="s">
        <v>14</v>
      </c>
      <c r="B5388" t="s">
        <v>26</v>
      </c>
      <c r="C5388" t="str">
        <f t="shared" si="168"/>
        <v>Bethesda -- Clarendon</v>
      </c>
      <c r="D5388" s="1">
        <v>734</v>
      </c>
      <c r="E5388" t="s">
        <v>15</v>
      </c>
      <c r="F5388" t="s">
        <v>12</v>
      </c>
      <c r="G5388">
        <v>2</v>
      </c>
      <c r="H5388" s="1">
        <f t="shared" si="169"/>
        <v>1468</v>
      </c>
      <c r="I5388" t="s">
        <v>5</v>
      </c>
      <c r="J5388" t="s">
        <v>72</v>
      </c>
    </row>
    <row r="5389" spans="1:10" x14ac:dyDescent="0.25">
      <c r="A5389" t="s">
        <v>14</v>
      </c>
      <c r="B5389" t="s">
        <v>265</v>
      </c>
      <c r="C5389" t="str">
        <f t="shared" si="168"/>
        <v>Bethesda -- Congress Heights</v>
      </c>
      <c r="D5389" s="1">
        <v>494</v>
      </c>
      <c r="E5389" t="s">
        <v>15</v>
      </c>
      <c r="F5389" t="s">
        <v>4</v>
      </c>
      <c r="G5389">
        <v>2</v>
      </c>
      <c r="H5389" s="1">
        <f t="shared" si="169"/>
        <v>988</v>
      </c>
      <c r="I5389" t="s">
        <v>5</v>
      </c>
      <c r="J5389" t="s">
        <v>72</v>
      </c>
    </row>
    <row r="5390" spans="1:10" x14ac:dyDescent="0.25">
      <c r="A5390" t="s">
        <v>14</v>
      </c>
      <c r="B5390" t="s">
        <v>266</v>
      </c>
      <c r="C5390" t="str">
        <f t="shared" si="168"/>
        <v>Bethesda -- Court House</v>
      </c>
      <c r="D5390" s="1">
        <v>1425</v>
      </c>
      <c r="E5390" t="s">
        <v>15</v>
      </c>
      <c r="F5390" t="s">
        <v>12</v>
      </c>
      <c r="G5390">
        <v>2</v>
      </c>
      <c r="H5390" s="1">
        <f t="shared" si="169"/>
        <v>2850</v>
      </c>
      <c r="I5390" t="s">
        <v>5</v>
      </c>
      <c r="J5390" t="s">
        <v>72</v>
      </c>
    </row>
    <row r="5391" spans="1:10" x14ac:dyDescent="0.25">
      <c r="A5391" t="s">
        <v>14</v>
      </c>
      <c r="B5391" t="s">
        <v>267</v>
      </c>
      <c r="C5391" t="str">
        <f t="shared" si="168"/>
        <v>Bethesda -- Crystal City</v>
      </c>
      <c r="D5391" s="1">
        <v>1333</v>
      </c>
      <c r="E5391" t="s">
        <v>15</v>
      </c>
      <c r="F5391" t="s">
        <v>18</v>
      </c>
      <c r="G5391">
        <v>2</v>
      </c>
      <c r="H5391" s="1">
        <f t="shared" si="169"/>
        <v>2666</v>
      </c>
      <c r="I5391" t="s">
        <v>5</v>
      </c>
      <c r="J5391" t="s">
        <v>72</v>
      </c>
    </row>
    <row r="5392" spans="1:10" x14ac:dyDescent="0.25">
      <c r="A5392" t="s">
        <v>14</v>
      </c>
      <c r="B5392" t="s">
        <v>268</v>
      </c>
      <c r="C5392" t="str">
        <f t="shared" si="168"/>
        <v>Bethesda -- Deanwood</v>
      </c>
      <c r="D5392" s="1">
        <v>308</v>
      </c>
      <c r="E5392" t="s">
        <v>15</v>
      </c>
      <c r="F5392" t="s">
        <v>25</v>
      </c>
      <c r="G5392">
        <v>2</v>
      </c>
      <c r="H5392" s="1">
        <f t="shared" si="169"/>
        <v>616</v>
      </c>
      <c r="I5392" t="s">
        <v>5</v>
      </c>
      <c r="J5392" t="s">
        <v>72</v>
      </c>
    </row>
    <row r="5393" spans="1:10" x14ac:dyDescent="0.25">
      <c r="A5393" t="s">
        <v>14</v>
      </c>
      <c r="B5393" t="s">
        <v>271</v>
      </c>
      <c r="C5393" t="str">
        <f t="shared" si="168"/>
        <v>Bethesda -- East Falls Church</v>
      </c>
      <c r="D5393" s="1">
        <v>370</v>
      </c>
      <c r="E5393" t="s">
        <v>15</v>
      </c>
      <c r="F5393" t="s">
        <v>12</v>
      </c>
      <c r="G5393">
        <v>2</v>
      </c>
      <c r="H5393" s="1">
        <f t="shared" si="169"/>
        <v>740</v>
      </c>
      <c r="I5393" t="s">
        <v>5</v>
      </c>
      <c r="J5393" t="s">
        <v>72</v>
      </c>
    </row>
    <row r="5394" spans="1:10" x14ac:dyDescent="0.25">
      <c r="A5394" t="s">
        <v>14</v>
      </c>
      <c r="B5394" t="s">
        <v>273</v>
      </c>
      <c r="C5394" t="str">
        <f t="shared" si="168"/>
        <v>Bethesda -- Eisenhower Avenue</v>
      </c>
      <c r="D5394" s="1">
        <v>229</v>
      </c>
      <c r="E5394" t="s">
        <v>15</v>
      </c>
      <c r="F5394" t="s">
        <v>274</v>
      </c>
      <c r="G5394">
        <v>2</v>
      </c>
      <c r="H5394" s="1">
        <f t="shared" si="169"/>
        <v>458</v>
      </c>
      <c r="I5394" t="s">
        <v>5</v>
      </c>
      <c r="J5394" t="s">
        <v>72</v>
      </c>
    </row>
    <row r="5395" spans="1:10" x14ac:dyDescent="0.25">
      <c r="A5395" t="s">
        <v>14</v>
      </c>
      <c r="B5395" t="s">
        <v>116</v>
      </c>
      <c r="C5395" t="str">
        <f t="shared" si="168"/>
        <v>Bethesda -- Fort Totten</v>
      </c>
      <c r="D5395" s="1">
        <v>824</v>
      </c>
      <c r="E5395" t="s">
        <v>15</v>
      </c>
      <c r="F5395" t="s">
        <v>117</v>
      </c>
      <c r="G5395">
        <v>1</v>
      </c>
      <c r="H5395" s="1">
        <f t="shared" si="169"/>
        <v>824</v>
      </c>
      <c r="I5395" t="s">
        <v>5</v>
      </c>
      <c r="J5395" t="s">
        <v>72</v>
      </c>
    </row>
    <row r="5396" spans="1:10" x14ac:dyDescent="0.25">
      <c r="A5396" t="s">
        <v>14</v>
      </c>
      <c r="B5396" t="s">
        <v>119</v>
      </c>
      <c r="C5396" t="str">
        <f t="shared" si="168"/>
        <v>Bethesda -- Friendship Heights</v>
      </c>
      <c r="D5396" s="1">
        <v>13950</v>
      </c>
      <c r="E5396" t="s">
        <v>15</v>
      </c>
      <c r="F5396" t="s">
        <v>15</v>
      </c>
      <c r="G5396">
        <v>1</v>
      </c>
      <c r="H5396" s="1">
        <f t="shared" si="169"/>
        <v>13950</v>
      </c>
      <c r="I5396" t="s">
        <v>5</v>
      </c>
      <c r="J5396" t="s">
        <v>72</v>
      </c>
    </row>
    <row r="5397" spans="1:10" x14ac:dyDescent="0.25">
      <c r="A5397" t="s">
        <v>14</v>
      </c>
      <c r="B5397" t="s">
        <v>129</v>
      </c>
      <c r="C5397" t="str">
        <f t="shared" si="168"/>
        <v>Bethesda -- King Street</v>
      </c>
      <c r="D5397" s="1">
        <v>1147</v>
      </c>
      <c r="E5397" t="s">
        <v>15</v>
      </c>
      <c r="F5397" t="s">
        <v>18</v>
      </c>
      <c r="G5397">
        <v>2</v>
      </c>
      <c r="H5397" s="1">
        <f t="shared" si="169"/>
        <v>2294</v>
      </c>
      <c r="I5397" t="s">
        <v>5</v>
      </c>
      <c r="J5397" t="s">
        <v>72</v>
      </c>
    </row>
    <row r="5398" spans="1:10" x14ac:dyDescent="0.25">
      <c r="A5398" t="s">
        <v>14</v>
      </c>
      <c r="B5398" t="s">
        <v>185</v>
      </c>
      <c r="C5398" t="str">
        <f t="shared" si="168"/>
        <v>Bethesda -- Minnesota Avenue</v>
      </c>
      <c r="D5398" s="1">
        <v>585</v>
      </c>
      <c r="E5398" t="s">
        <v>15</v>
      </c>
      <c r="F5398" t="s">
        <v>25</v>
      </c>
      <c r="G5398">
        <v>2</v>
      </c>
      <c r="H5398" s="1">
        <f t="shared" si="169"/>
        <v>1170</v>
      </c>
      <c r="I5398" t="s">
        <v>5</v>
      </c>
      <c r="J5398" t="s">
        <v>72</v>
      </c>
    </row>
    <row r="5399" spans="1:10" x14ac:dyDescent="0.25">
      <c r="A5399" t="s">
        <v>14</v>
      </c>
      <c r="B5399" t="s">
        <v>156</v>
      </c>
      <c r="C5399" t="str">
        <f t="shared" si="168"/>
        <v>Bethesda -- Pentagon</v>
      </c>
      <c r="D5399" s="1">
        <v>2145</v>
      </c>
      <c r="E5399" t="s">
        <v>15</v>
      </c>
      <c r="F5399" t="s">
        <v>18</v>
      </c>
      <c r="G5399">
        <v>2</v>
      </c>
      <c r="H5399" s="1">
        <f t="shared" si="169"/>
        <v>4290</v>
      </c>
      <c r="I5399" t="s">
        <v>5</v>
      </c>
      <c r="J5399" t="s">
        <v>72</v>
      </c>
    </row>
    <row r="5400" spans="1:10" x14ac:dyDescent="0.25">
      <c r="A5400" t="s">
        <v>14</v>
      </c>
      <c r="B5400" t="s">
        <v>157</v>
      </c>
      <c r="C5400" t="str">
        <f t="shared" si="168"/>
        <v>Bethesda -- Pentagon City</v>
      </c>
      <c r="D5400" s="1">
        <v>1727</v>
      </c>
      <c r="E5400" t="s">
        <v>15</v>
      </c>
      <c r="F5400" t="s">
        <v>18</v>
      </c>
      <c r="G5400">
        <v>2</v>
      </c>
      <c r="H5400" s="1">
        <f t="shared" si="169"/>
        <v>3454</v>
      </c>
      <c r="I5400" t="s">
        <v>5</v>
      </c>
      <c r="J5400" t="s">
        <v>72</v>
      </c>
    </row>
    <row r="5401" spans="1:10" x14ac:dyDescent="0.25">
      <c r="A5401" t="s">
        <v>14</v>
      </c>
      <c r="B5401" t="s">
        <v>160</v>
      </c>
      <c r="C5401" t="str">
        <f t="shared" si="168"/>
        <v>Bethesda -- Reagan Washington National Airport</v>
      </c>
      <c r="D5401" s="1">
        <v>3280</v>
      </c>
      <c r="E5401" t="s">
        <v>15</v>
      </c>
      <c r="F5401" t="s">
        <v>18</v>
      </c>
      <c r="G5401">
        <v>2</v>
      </c>
      <c r="H5401" s="1">
        <f t="shared" si="169"/>
        <v>6560</v>
      </c>
      <c r="I5401" t="s">
        <v>5</v>
      </c>
      <c r="J5401" t="s">
        <v>72</v>
      </c>
    </row>
    <row r="5402" spans="1:10" x14ac:dyDescent="0.25">
      <c r="A5402" t="s">
        <v>14</v>
      </c>
      <c r="B5402" t="s">
        <v>161</v>
      </c>
      <c r="C5402" t="str">
        <f t="shared" si="168"/>
        <v>Bethesda -- Rhode Island Avenue</v>
      </c>
      <c r="D5402" s="1">
        <v>1488</v>
      </c>
      <c r="E5402" t="s">
        <v>15</v>
      </c>
      <c r="F5402" t="s">
        <v>15</v>
      </c>
      <c r="G5402">
        <v>1</v>
      </c>
      <c r="H5402" s="1">
        <f t="shared" si="169"/>
        <v>1488</v>
      </c>
      <c r="I5402" t="s">
        <v>5</v>
      </c>
      <c r="J5402" t="s">
        <v>72</v>
      </c>
    </row>
    <row r="5403" spans="1:10" x14ac:dyDescent="0.25">
      <c r="A5403" t="s">
        <v>14</v>
      </c>
      <c r="B5403" t="s">
        <v>163</v>
      </c>
      <c r="C5403" t="str">
        <f t="shared" si="168"/>
        <v>Bethesda -- Rosslyn</v>
      </c>
      <c r="D5403" s="1">
        <v>1946</v>
      </c>
      <c r="E5403" t="s">
        <v>15</v>
      </c>
      <c r="F5403" t="s">
        <v>23</v>
      </c>
      <c r="G5403">
        <v>2</v>
      </c>
      <c r="H5403" s="1">
        <f t="shared" si="169"/>
        <v>3892</v>
      </c>
      <c r="I5403" t="s">
        <v>5</v>
      </c>
      <c r="J5403" t="s">
        <v>72</v>
      </c>
    </row>
    <row r="5404" spans="1:10" x14ac:dyDescent="0.25">
      <c r="A5404" t="s">
        <v>14</v>
      </c>
      <c r="B5404" t="s">
        <v>168</v>
      </c>
      <c r="C5404" t="str">
        <f t="shared" si="168"/>
        <v>Bethesda -- Southern Avenue</v>
      </c>
      <c r="D5404" s="1">
        <v>951</v>
      </c>
      <c r="E5404" t="s">
        <v>15</v>
      </c>
      <c r="F5404" t="s">
        <v>4</v>
      </c>
      <c r="G5404">
        <v>2</v>
      </c>
      <c r="H5404" s="1">
        <f t="shared" si="169"/>
        <v>1902</v>
      </c>
      <c r="I5404" t="s">
        <v>5</v>
      </c>
      <c r="J5404" t="s">
        <v>72</v>
      </c>
    </row>
    <row r="5405" spans="1:10" x14ac:dyDescent="0.25">
      <c r="A5405" t="s">
        <v>14</v>
      </c>
      <c r="B5405" t="s">
        <v>60</v>
      </c>
      <c r="C5405" t="str">
        <f t="shared" si="168"/>
        <v>Bethesda -- Takoma</v>
      </c>
      <c r="D5405" s="1">
        <v>685</v>
      </c>
      <c r="E5405" t="s">
        <v>15</v>
      </c>
      <c r="F5405" t="s">
        <v>15</v>
      </c>
      <c r="G5405">
        <v>1</v>
      </c>
      <c r="H5405" s="1">
        <f t="shared" si="169"/>
        <v>685</v>
      </c>
      <c r="I5405" t="s">
        <v>5</v>
      </c>
      <c r="J5405" t="s">
        <v>72</v>
      </c>
    </row>
    <row r="5406" spans="1:10" x14ac:dyDescent="0.25">
      <c r="A5406" t="s">
        <v>14</v>
      </c>
      <c r="B5406" t="s">
        <v>66</v>
      </c>
      <c r="C5406" t="str">
        <f t="shared" si="168"/>
        <v>Bethesda -- Van Dorn Street</v>
      </c>
      <c r="D5406" s="1">
        <v>371</v>
      </c>
      <c r="E5406" t="s">
        <v>15</v>
      </c>
      <c r="F5406" t="s">
        <v>10</v>
      </c>
      <c r="G5406">
        <v>2</v>
      </c>
      <c r="H5406" s="1">
        <f t="shared" si="169"/>
        <v>742</v>
      </c>
      <c r="I5406" t="s">
        <v>5</v>
      </c>
      <c r="J5406" t="s">
        <v>72</v>
      </c>
    </row>
    <row r="5407" spans="1:10" x14ac:dyDescent="0.25">
      <c r="A5407" t="s">
        <v>14</v>
      </c>
      <c r="B5407" t="s">
        <v>201</v>
      </c>
      <c r="C5407" t="str">
        <f t="shared" si="168"/>
        <v>Bethesda -- Virginia Square-GMU</v>
      </c>
      <c r="D5407" s="1">
        <v>508</v>
      </c>
      <c r="E5407" t="s">
        <v>15</v>
      </c>
      <c r="F5407" t="s">
        <v>12</v>
      </c>
      <c r="G5407">
        <v>2</v>
      </c>
      <c r="H5407" s="1">
        <f t="shared" si="169"/>
        <v>1016</v>
      </c>
      <c r="I5407" t="s">
        <v>5</v>
      </c>
      <c r="J5407" t="s">
        <v>72</v>
      </c>
    </row>
    <row r="5408" spans="1:10" x14ac:dyDescent="0.25">
      <c r="A5408" t="s">
        <v>17</v>
      </c>
      <c r="B5408" t="s">
        <v>0</v>
      </c>
      <c r="C5408" t="str">
        <f t="shared" si="168"/>
        <v>Braddock Road -- Addison Road</v>
      </c>
      <c r="D5408" s="1">
        <v>267</v>
      </c>
      <c r="E5408" t="s">
        <v>18</v>
      </c>
      <c r="F5408" t="s">
        <v>1</v>
      </c>
      <c r="G5408">
        <v>1</v>
      </c>
      <c r="H5408" s="1">
        <f t="shared" si="169"/>
        <v>267</v>
      </c>
      <c r="I5408" t="s">
        <v>5</v>
      </c>
      <c r="J5408" t="s">
        <v>72</v>
      </c>
    </row>
    <row r="5409" spans="1:10" x14ac:dyDescent="0.25">
      <c r="A5409" t="s">
        <v>17</v>
      </c>
      <c r="B5409" t="s">
        <v>14</v>
      </c>
      <c r="C5409" t="str">
        <f t="shared" si="168"/>
        <v>Braddock Road -- Bethesda</v>
      </c>
      <c r="D5409" s="1">
        <v>752</v>
      </c>
      <c r="E5409" t="s">
        <v>18</v>
      </c>
      <c r="F5409" t="s">
        <v>15</v>
      </c>
      <c r="G5409">
        <v>2</v>
      </c>
      <c r="H5409" s="1">
        <f t="shared" si="169"/>
        <v>1504</v>
      </c>
      <c r="I5409" t="s">
        <v>5</v>
      </c>
      <c r="J5409" t="s">
        <v>72</v>
      </c>
    </row>
    <row r="5410" spans="1:10" x14ac:dyDescent="0.25">
      <c r="A5410" t="s">
        <v>17</v>
      </c>
      <c r="B5410" t="s">
        <v>19</v>
      </c>
      <c r="C5410" t="str">
        <f t="shared" si="168"/>
        <v>Braddock Road -- Branch Avenue</v>
      </c>
      <c r="D5410" s="1">
        <v>292</v>
      </c>
      <c r="E5410" t="s">
        <v>18</v>
      </c>
      <c r="F5410" t="s">
        <v>4</v>
      </c>
      <c r="G5410">
        <v>2</v>
      </c>
      <c r="H5410" s="1">
        <f t="shared" si="169"/>
        <v>584</v>
      </c>
      <c r="I5410" t="s">
        <v>5</v>
      </c>
      <c r="J5410" t="s">
        <v>72</v>
      </c>
    </row>
    <row r="5411" spans="1:10" x14ac:dyDescent="0.25">
      <c r="A5411" t="s">
        <v>17</v>
      </c>
      <c r="B5411" t="s">
        <v>24</v>
      </c>
      <c r="C5411" t="str">
        <f t="shared" si="168"/>
        <v>Braddock Road -- Cheverly</v>
      </c>
      <c r="D5411" s="1">
        <v>77</v>
      </c>
      <c r="E5411" t="s">
        <v>18</v>
      </c>
      <c r="F5411" t="s">
        <v>25</v>
      </c>
      <c r="G5411">
        <v>2</v>
      </c>
      <c r="H5411" s="1">
        <f t="shared" si="169"/>
        <v>154</v>
      </c>
      <c r="I5411" t="s">
        <v>5</v>
      </c>
      <c r="J5411" t="s">
        <v>72</v>
      </c>
    </row>
    <row r="5412" spans="1:10" x14ac:dyDescent="0.25">
      <c r="A5412" t="s">
        <v>17</v>
      </c>
      <c r="B5412" t="s">
        <v>28</v>
      </c>
      <c r="C5412" t="str">
        <f t="shared" si="168"/>
        <v>Braddock Road -- College Park-U of MD</v>
      </c>
      <c r="D5412" s="1">
        <v>325</v>
      </c>
      <c r="E5412" t="s">
        <v>18</v>
      </c>
      <c r="F5412" t="s">
        <v>4</v>
      </c>
      <c r="G5412">
        <v>2</v>
      </c>
      <c r="H5412" s="1">
        <f t="shared" si="169"/>
        <v>650</v>
      </c>
      <c r="I5412" t="s">
        <v>5</v>
      </c>
      <c r="J5412" t="s">
        <v>72</v>
      </c>
    </row>
    <row r="5413" spans="1:10" x14ac:dyDescent="0.25">
      <c r="A5413" t="s">
        <v>17</v>
      </c>
      <c r="B5413" t="s">
        <v>269</v>
      </c>
      <c r="C5413" t="str">
        <f t="shared" si="168"/>
        <v>Braddock Road -- Dunn Loring</v>
      </c>
      <c r="D5413" s="1">
        <v>299</v>
      </c>
      <c r="E5413" t="s">
        <v>18</v>
      </c>
      <c r="F5413" t="s">
        <v>25</v>
      </c>
      <c r="G5413">
        <v>2</v>
      </c>
      <c r="H5413" s="1">
        <f t="shared" si="169"/>
        <v>598</v>
      </c>
      <c r="I5413" t="s">
        <v>5</v>
      </c>
      <c r="J5413" t="s">
        <v>72</v>
      </c>
    </row>
    <row r="5414" spans="1:10" x14ac:dyDescent="0.25">
      <c r="A5414" t="s">
        <v>17</v>
      </c>
      <c r="B5414" t="s">
        <v>115</v>
      </c>
      <c r="C5414" t="str">
        <f t="shared" si="168"/>
        <v>Braddock Road -- Forest Glen</v>
      </c>
      <c r="D5414" s="1">
        <v>53</v>
      </c>
      <c r="E5414" t="s">
        <v>18</v>
      </c>
      <c r="F5414" t="s">
        <v>15</v>
      </c>
      <c r="G5414">
        <v>2</v>
      </c>
      <c r="H5414" s="1">
        <f t="shared" si="169"/>
        <v>106</v>
      </c>
      <c r="I5414" t="s">
        <v>5</v>
      </c>
      <c r="J5414" t="s">
        <v>72</v>
      </c>
    </row>
    <row r="5415" spans="1:10" x14ac:dyDescent="0.25">
      <c r="A5415" t="s">
        <v>17</v>
      </c>
      <c r="B5415" t="s">
        <v>118</v>
      </c>
      <c r="C5415" t="str">
        <f t="shared" si="168"/>
        <v>Braddock Road -- Franconia-Springfield</v>
      </c>
      <c r="D5415" s="1">
        <v>2563</v>
      </c>
      <c r="E5415" t="s">
        <v>18</v>
      </c>
      <c r="F5415" t="s">
        <v>10</v>
      </c>
      <c r="G5415">
        <v>1</v>
      </c>
      <c r="H5415" s="1">
        <f t="shared" si="169"/>
        <v>2563</v>
      </c>
      <c r="I5415" t="s">
        <v>5</v>
      </c>
      <c r="J5415" t="s">
        <v>72</v>
      </c>
    </row>
    <row r="5416" spans="1:10" x14ac:dyDescent="0.25">
      <c r="A5416" t="s">
        <v>17</v>
      </c>
      <c r="B5416" t="s">
        <v>122</v>
      </c>
      <c r="C5416" t="str">
        <f t="shared" si="168"/>
        <v>Braddock Road -- Glenmont</v>
      </c>
      <c r="D5416" s="1">
        <v>199</v>
      </c>
      <c r="E5416" t="s">
        <v>18</v>
      </c>
      <c r="F5416" t="s">
        <v>15</v>
      </c>
      <c r="G5416">
        <v>2</v>
      </c>
      <c r="H5416" s="1">
        <f t="shared" si="169"/>
        <v>398</v>
      </c>
      <c r="I5416" t="s">
        <v>5</v>
      </c>
      <c r="J5416" t="s">
        <v>72</v>
      </c>
    </row>
    <row r="5417" spans="1:10" x14ac:dyDescent="0.25">
      <c r="A5417" t="s">
        <v>17</v>
      </c>
      <c r="B5417" t="s">
        <v>123</v>
      </c>
      <c r="C5417" t="str">
        <f t="shared" si="168"/>
        <v>Braddock Road -- Greenbelt</v>
      </c>
      <c r="D5417" s="1">
        <v>277</v>
      </c>
      <c r="E5417" t="s">
        <v>18</v>
      </c>
      <c r="F5417" t="s">
        <v>4</v>
      </c>
      <c r="G5417">
        <v>2</v>
      </c>
      <c r="H5417" s="1">
        <f t="shared" si="169"/>
        <v>554</v>
      </c>
      <c r="I5417" t="s">
        <v>5</v>
      </c>
      <c r="J5417" t="s">
        <v>72</v>
      </c>
    </row>
    <row r="5418" spans="1:10" x14ac:dyDescent="0.25">
      <c r="A5418" t="s">
        <v>17</v>
      </c>
      <c r="B5418" t="s">
        <v>124</v>
      </c>
      <c r="C5418" t="str">
        <f t="shared" si="168"/>
        <v>Braddock Road -- Greensboro</v>
      </c>
      <c r="D5418" s="1">
        <v>97</v>
      </c>
      <c r="E5418" t="s">
        <v>18</v>
      </c>
      <c r="F5418" t="s">
        <v>125</v>
      </c>
      <c r="G5418">
        <v>2</v>
      </c>
      <c r="H5418" s="1">
        <f t="shared" si="169"/>
        <v>194</v>
      </c>
      <c r="I5418" t="s">
        <v>5</v>
      </c>
      <c r="J5418" t="s">
        <v>72</v>
      </c>
    </row>
    <row r="5419" spans="1:10" x14ac:dyDescent="0.25">
      <c r="A5419" t="s">
        <v>17</v>
      </c>
      <c r="B5419" t="s">
        <v>126</v>
      </c>
      <c r="C5419" t="str">
        <f t="shared" si="168"/>
        <v>Braddock Road -- Grosvenor</v>
      </c>
      <c r="D5419" s="1">
        <v>103</v>
      </c>
      <c r="E5419" t="s">
        <v>18</v>
      </c>
      <c r="F5419" t="s">
        <v>15</v>
      </c>
      <c r="G5419">
        <v>2</v>
      </c>
      <c r="H5419" s="1">
        <f t="shared" si="169"/>
        <v>206</v>
      </c>
      <c r="I5419" t="s">
        <v>5</v>
      </c>
      <c r="J5419" t="s">
        <v>72</v>
      </c>
    </row>
    <row r="5420" spans="1:10" x14ac:dyDescent="0.25">
      <c r="A5420" t="s">
        <v>17</v>
      </c>
      <c r="B5420" t="s">
        <v>127</v>
      </c>
      <c r="C5420" t="str">
        <f t="shared" si="168"/>
        <v>Braddock Road -- Huntington</v>
      </c>
      <c r="D5420" s="1">
        <v>3784</v>
      </c>
      <c r="E5420" t="s">
        <v>18</v>
      </c>
      <c r="F5420" t="s">
        <v>274</v>
      </c>
      <c r="G5420">
        <v>1</v>
      </c>
      <c r="H5420" s="1">
        <f t="shared" si="169"/>
        <v>3784</v>
      </c>
      <c r="I5420" t="s">
        <v>5</v>
      </c>
      <c r="J5420" t="s">
        <v>72</v>
      </c>
    </row>
    <row r="5421" spans="1:10" x14ac:dyDescent="0.25">
      <c r="A5421" t="s">
        <v>17</v>
      </c>
      <c r="B5421" t="s">
        <v>130</v>
      </c>
      <c r="C5421" t="str">
        <f t="shared" si="168"/>
        <v>Braddock Road -- Landover</v>
      </c>
      <c r="D5421" s="1">
        <v>110</v>
      </c>
      <c r="E5421" t="s">
        <v>18</v>
      </c>
      <c r="F5421" t="s">
        <v>25</v>
      </c>
      <c r="G5421">
        <v>2</v>
      </c>
      <c r="H5421" s="1">
        <f t="shared" si="169"/>
        <v>220</v>
      </c>
      <c r="I5421" t="s">
        <v>5</v>
      </c>
      <c r="J5421" t="s">
        <v>72</v>
      </c>
    </row>
    <row r="5422" spans="1:10" x14ac:dyDescent="0.25">
      <c r="A5422" t="s">
        <v>17</v>
      </c>
      <c r="B5422" t="s">
        <v>131</v>
      </c>
      <c r="C5422" t="str">
        <f t="shared" si="168"/>
        <v>Braddock Road -- Largo Town Center</v>
      </c>
      <c r="D5422" s="1">
        <v>267</v>
      </c>
      <c r="E5422" t="s">
        <v>18</v>
      </c>
      <c r="F5422" t="s">
        <v>1</v>
      </c>
      <c r="G5422">
        <v>1</v>
      </c>
      <c r="H5422" s="1">
        <f t="shared" si="169"/>
        <v>267</v>
      </c>
      <c r="I5422" t="s">
        <v>5</v>
      </c>
      <c r="J5422" t="s">
        <v>72</v>
      </c>
    </row>
    <row r="5423" spans="1:10" x14ac:dyDescent="0.25">
      <c r="A5423" t="s">
        <v>17</v>
      </c>
      <c r="B5423" t="s">
        <v>134</v>
      </c>
      <c r="C5423" t="str">
        <f t="shared" si="168"/>
        <v>Braddock Road -- McLean</v>
      </c>
      <c r="D5423" s="1">
        <v>136</v>
      </c>
      <c r="E5423" t="s">
        <v>18</v>
      </c>
      <c r="F5423" t="s">
        <v>125</v>
      </c>
      <c r="G5423">
        <v>2</v>
      </c>
      <c r="H5423" s="1">
        <f t="shared" si="169"/>
        <v>272</v>
      </c>
      <c r="I5423" t="s">
        <v>5</v>
      </c>
      <c r="J5423" t="s">
        <v>72</v>
      </c>
    </row>
    <row r="5424" spans="1:10" x14ac:dyDescent="0.25">
      <c r="A5424" t="s">
        <v>17</v>
      </c>
      <c r="B5424" t="s">
        <v>182</v>
      </c>
      <c r="C5424" t="str">
        <f t="shared" si="168"/>
        <v>Braddock Road -- Medical Center</v>
      </c>
      <c r="D5424" s="1">
        <v>255</v>
      </c>
      <c r="E5424" t="s">
        <v>18</v>
      </c>
      <c r="F5424" t="s">
        <v>15</v>
      </c>
      <c r="G5424">
        <v>2</v>
      </c>
      <c r="H5424" s="1">
        <f t="shared" si="169"/>
        <v>510</v>
      </c>
      <c r="I5424" t="s">
        <v>5</v>
      </c>
      <c r="J5424" t="s">
        <v>72</v>
      </c>
    </row>
    <row r="5425" spans="1:10" x14ac:dyDescent="0.25">
      <c r="A5425" t="s">
        <v>17</v>
      </c>
      <c r="B5425" t="s">
        <v>186</v>
      </c>
      <c r="C5425" t="str">
        <f t="shared" si="168"/>
        <v>Braddock Road -- Morgan Blvd.</v>
      </c>
      <c r="D5425" s="1">
        <v>191</v>
      </c>
      <c r="E5425" t="s">
        <v>18</v>
      </c>
      <c r="F5425" t="s">
        <v>1</v>
      </c>
      <c r="G5425">
        <v>1</v>
      </c>
      <c r="H5425" s="1">
        <f t="shared" si="169"/>
        <v>191</v>
      </c>
      <c r="I5425" t="s">
        <v>5</v>
      </c>
      <c r="J5425" t="s">
        <v>72</v>
      </c>
    </row>
    <row r="5426" spans="1:10" x14ac:dyDescent="0.25">
      <c r="A5426" t="s">
        <v>17</v>
      </c>
      <c r="B5426" t="s">
        <v>251</v>
      </c>
      <c r="C5426" t="str">
        <f t="shared" si="168"/>
        <v>Braddock Road -- Naylor Road</v>
      </c>
      <c r="D5426" s="1">
        <v>235</v>
      </c>
      <c r="E5426" t="s">
        <v>18</v>
      </c>
      <c r="F5426" t="s">
        <v>4</v>
      </c>
      <c r="G5426">
        <v>2</v>
      </c>
      <c r="H5426" s="1">
        <f t="shared" si="169"/>
        <v>470</v>
      </c>
      <c r="I5426" t="s">
        <v>5</v>
      </c>
      <c r="J5426" t="s">
        <v>72</v>
      </c>
    </row>
    <row r="5427" spans="1:10" x14ac:dyDescent="0.25">
      <c r="A5427" t="s">
        <v>17</v>
      </c>
      <c r="B5427" t="s">
        <v>252</v>
      </c>
      <c r="C5427" t="str">
        <f t="shared" si="168"/>
        <v>Braddock Road -- New Carrollton</v>
      </c>
      <c r="D5427" s="1">
        <v>424</v>
      </c>
      <c r="E5427" t="s">
        <v>18</v>
      </c>
      <c r="F5427" t="s">
        <v>25</v>
      </c>
      <c r="G5427">
        <v>2</v>
      </c>
      <c r="H5427" s="1">
        <f t="shared" si="169"/>
        <v>848</v>
      </c>
      <c r="I5427" t="s">
        <v>5</v>
      </c>
      <c r="J5427" t="s">
        <v>72</v>
      </c>
    </row>
    <row r="5428" spans="1:10" x14ac:dyDescent="0.25">
      <c r="A5428" t="s">
        <v>17</v>
      </c>
      <c r="B5428" t="s">
        <v>159</v>
      </c>
      <c r="C5428" t="str">
        <f t="shared" si="168"/>
        <v>Braddock Road -- Prince George's Plaza</v>
      </c>
      <c r="D5428" s="1">
        <v>184</v>
      </c>
      <c r="E5428" t="s">
        <v>18</v>
      </c>
      <c r="F5428" t="s">
        <v>4</v>
      </c>
      <c r="G5428">
        <v>2</v>
      </c>
      <c r="H5428" s="1">
        <f t="shared" si="169"/>
        <v>368</v>
      </c>
      <c r="I5428" t="s">
        <v>5</v>
      </c>
      <c r="J5428" t="s">
        <v>72</v>
      </c>
    </row>
    <row r="5429" spans="1:10" x14ac:dyDescent="0.25">
      <c r="A5429" t="s">
        <v>17</v>
      </c>
      <c r="B5429" t="s">
        <v>162</v>
      </c>
      <c r="C5429" t="str">
        <f t="shared" si="168"/>
        <v>Braddock Road -- Rockville</v>
      </c>
      <c r="D5429" s="1">
        <v>86</v>
      </c>
      <c r="E5429" t="s">
        <v>18</v>
      </c>
      <c r="F5429" t="s">
        <v>15</v>
      </c>
      <c r="G5429">
        <v>2</v>
      </c>
      <c r="H5429" s="1">
        <f t="shared" si="169"/>
        <v>172</v>
      </c>
      <c r="I5429" t="s">
        <v>5</v>
      </c>
      <c r="J5429" t="s">
        <v>72</v>
      </c>
    </row>
    <row r="5430" spans="1:10" x14ac:dyDescent="0.25">
      <c r="A5430" t="s">
        <v>17</v>
      </c>
      <c r="B5430" t="s">
        <v>164</v>
      </c>
      <c r="C5430" t="str">
        <f t="shared" si="168"/>
        <v>Braddock Road -- Shady Grove</v>
      </c>
      <c r="D5430" s="1">
        <v>311</v>
      </c>
      <c r="E5430" t="s">
        <v>18</v>
      </c>
      <c r="F5430" t="s">
        <v>15</v>
      </c>
      <c r="G5430">
        <v>2</v>
      </c>
      <c r="H5430" s="1">
        <f t="shared" si="169"/>
        <v>622</v>
      </c>
      <c r="I5430" t="s">
        <v>5</v>
      </c>
      <c r="J5430" t="s">
        <v>72</v>
      </c>
    </row>
    <row r="5431" spans="1:10" x14ac:dyDescent="0.25">
      <c r="A5431" t="s">
        <v>17</v>
      </c>
      <c r="B5431" t="s">
        <v>166</v>
      </c>
      <c r="C5431" t="str">
        <f t="shared" si="168"/>
        <v>Braddock Road -- Silver Spring</v>
      </c>
      <c r="D5431" s="1">
        <v>838</v>
      </c>
      <c r="E5431" t="s">
        <v>18</v>
      </c>
      <c r="F5431" t="s">
        <v>15</v>
      </c>
      <c r="G5431">
        <v>2</v>
      </c>
      <c r="H5431" s="1">
        <f t="shared" si="169"/>
        <v>1676</v>
      </c>
      <c r="I5431" t="s">
        <v>5</v>
      </c>
      <c r="J5431" t="s">
        <v>72</v>
      </c>
    </row>
    <row r="5432" spans="1:10" x14ac:dyDescent="0.25">
      <c r="A5432" t="s">
        <v>17</v>
      </c>
      <c r="B5432" t="s">
        <v>169</v>
      </c>
      <c r="C5432" t="str">
        <f t="shared" si="168"/>
        <v>Braddock Road -- Spring Hill</v>
      </c>
      <c r="D5432" s="1">
        <v>111</v>
      </c>
      <c r="E5432" t="s">
        <v>18</v>
      </c>
      <c r="F5432" t="s">
        <v>125</v>
      </c>
      <c r="G5432">
        <v>2</v>
      </c>
      <c r="H5432" s="1">
        <f t="shared" si="169"/>
        <v>222</v>
      </c>
      <c r="I5432" t="s">
        <v>5</v>
      </c>
      <c r="J5432" t="s">
        <v>72</v>
      </c>
    </row>
    <row r="5433" spans="1:10" x14ac:dyDescent="0.25">
      <c r="A5433" t="s">
        <v>17</v>
      </c>
      <c r="B5433" t="s">
        <v>171</v>
      </c>
      <c r="C5433" t="str">
        <f t="shared" si="168"/>
        <v>Braddock Road -- Suitland</v>
      </c>
      <c r="D5433" s="1">
        <v>507</v>
      </c>
      <c r="E5433" t="s">
        <v>18</v>
      </c>
      <c r="F5433" t="s">
        <v>4</v>
      </c>
      <c r="G5433">
        <v>2</v>
      </c>
      <c r="H5433" s="1">
        <f t="shared" si="169"/>
        <v>1014</v>
      </c>
      <c r="I5433" t="s">
        <v>5</v>
      </c>
      <c r="J5433" t="s">
        <v>72</v>
      </c>
    </row>
    <row r="5434" spans="1:10" x14ac:dyDescent="0.25">
      <c r="A5434" t="s">
        <v>17</v>
      </c>
      <c r="B5434" t="s">
        <v>62</v>
      </c>
      <c r="C5434" t="str">
        <f t="shared" si="168"/>
        <v>Braddock Road -- Twinbrook</v>
      </c>
      <c r="D5434" s="1">
        <v>180</v>
      </c>
      <c r="E5434" t="s">
        <v>18</v>
      </c>
      <c r="F5434" t="s">
        <v>15</v>
      </c>
      <c r="G5434">
        <v>2</v>
      </c>
      <c r="H5434" s="1">
        <f t="shared" si="169"/>
        <v>360</v>
      </c>
      <c r="I5434" t="s">
        <v>5</v>
      </c>
      <c r="J5434" t="s">
        <v>72</v>
      </c>
    </row>
    <row r="5435" spans="1:10" x14ac:dyDescent="0.25">
      <c r="A5435" t="s">
        <v>17</v>
      </c>
      <c r="B5435" t="s">
        <v>63</v>
      </c>
      <c r="C5435" t="str">
        <f t="shared" si="168"/>
        <v>Braddock Road -- Tysons Corner</v>
      </c>
      <c r="D5435" s="1">
        <v>252</v>
      </c>
      <c r="E5435" t="s">
        <v>18</v>
      </c>
      <c r="F5435" t="s">
        <v>125</v>
      </c>
      <c r="G5435">
        <v>2</v>
      </c>
      <c r="H5435" s="1">
        <f t="shared" si="169"/>
        <v>504</v>
      </c>
      <c r="I5435" t="s">
        <v>5</v>
      </c>
      <c r="J5435" t="s">
        <v>72</v>
      </c>
    </row>
    <row r="5436" spans="1:10" x14ac:dyDescent="0.25">
      <c r="A5436" t="s">
        <v>17</v>
      </c>
      <c r="B5436" t="s">
        <v>200</v>
      </c>
      <c r="C5436" t="str">
        <f t="shared" si="168"/>
        <v>Braddock Road -- Vienna</v>
      </c>
      <c r="D5436" s="1">
        <v>491</v>
      </c>
      <c r="E5436" t="s">
        <v>18</v>
      </c>
      <c r="F5436" t="s">
        <v>25</v>
      </c>
      <c r="G5436">
        <v>2</v>
      </c>
      <c r="H5436" s="1">
        <f t="shared" si="169"/>
        <v>982</v>
      </c>
      <c r="I5436" t="s">
        <v>5</v>
      </c>
      <c r="J5436" t="s">
        <v>72</v>
      </c>
    </row>
    <row r="5437" spans="1:10" x14ac:dyDescent="0.25">
      <c r="A5437" t="s">
        <v>17</v>
      </c>
      <c r="B5437" t="s">
        <v>203</v>
      </c>
      <c r="C5437" t="str">
        <f t="shared" si="168"/>
        <v>Braddock Road -- West Falls Church</v>
      </c>
      <c r="D5437" s="1">
        <v>136</v>
      </c>
      <c r="E5437" t="s">
        <v>18</v>
      </c>
      <c r="F5437" t="s">
        <v>25</v>
      </c>
      <c r="G5437">
        <v>2</v>
      </c>
      <c r="H5437" s="1">
        <f t="shared" si="169"/>
        <v>272</v>
      </c>
      <c r="I5437" t="s">
        <v>5</v>
      </c>
      <c r="J5437" t="s">
        <v>72</v>
      </c>
    </row>
    <row r="5438" spans="1:10" x14ac:dyDescent="0.25">
      <c r="A5438" t="s">
        <v>17</v>
      </c>
      <c r="B5438" t="s">
        <v>204</v>
      </c>
      <c r="C5438" t="str">
        <f t="shared" si="168"/>
        <v>Braddock Road -- West Hyattsville</v>
      </c>
      <c r="D5438" s="1">
        <v>161</v>
      </c>
      <c r="E5438" t="s">
        <v>18</v>
      </c>
      <c r="F5438" t="s">
        <v>4</v>
      </c>
      <c r="G5438">
        <v>2</v>
      </c>
      <c r="H5438" s="1">
        <f t="shared" si="169"/>
        <v>322</v>
      </c>
      <c r="I5438" t="s">
        <v>5</v>
      </c>
      <c r="J5438" t="s">
        <v>72</v>
      </c>
    </row>
    <row r="5439" spans="1:10" x14ac:dyDescent="0.25">
      <c r="A5439" t="s">
        <v>17</v>
      </c>
      <c r="B5439" t="s">
        <v>205</v>
      </c>
      <c r="C5439" t="str">
        <f t="shared" si="168"/>
        <v>Braddock Road -- Wheaton</v>
      </c>
      <c r="D5439" s="1">
        <v>302</v>
      </c>
      <c r="E5439" t="s">
        <v>18</v>
      </c>
      <c r="F5439" t="s">
        <v>15</v>
      </c>
      <c r="G5439">
        <v>2</v>
      </c>
      <c r="H5439" s="1">
        <f t="shared" si="169"/>
        <v>604</v>
      </c>
      <c r="I5439" t="s">
        <v>5</v>
      </c>
      <c r="J5439" t="s">
        <v>72</v>
      </c>
    </row>
    <row r="5440" spans="1:10" x14ac:dyDescent="0.25">
      <c r="A5440" t="s">
        <v>17</v>
      </c>
      <c r="B5440" t="s">
        <v>206</v>
      </c>
      <c r="C5440" t="str">
        <f t="shared" si="168"/>
        <v>Braddock Road -- White Flint</v>
      </c>
      <c r="D5440" s="1">
        <v>120</v>
      </c>
      <c r="E5440" t="s">
        <v>18</v>
      </c>
      <c r="F5440" t="s">
        <v>15</v>
      </c>
      <c r="G5440">
        <v>2</v>
      </c>
      <c r="H5440" s="1">
        <f t="shared" si="169"/>
        <v>240</v>
      </c>
      <c r="I5440" t="s">
        <v>5</v>
      </c>
      <c r="J5440" t="s">
        <v>72</v>
      </c>
    </row>
    <row r="5441" spans="1:10" x14ac:dyDescent="0.25">
      <c r="A5441" t="s">
        <v>17</v>
      </c>
      <c r="B5441" t="s">
        <v>207</v>
      </c>
      <c r="C5441" t="str">
        <f t="shared" si="168"/>
        <v>Braddock Road -- Wiehle</v>
      </c>
      <c r="D5441" s="1">
        <v>616</v>
      </c>
      <c r="E5441" t="s">
        <v>18</v>
      </c>
      <c r="F5441" t="s">
        <v>125</v>
      </c>
      <c r="G5441">
        <v>2</v>
      </c>
      <c r="H5441" s="1">
        <f t="shared" si="169"/>
        <v>1232</v>
      </c>
      <c r="I5441" t="s">
        <v>5</v>
      </c>
      <c r="J5441" t="s">
        <v>72</v>
      </c>
    </row>
    <row r="5442" spans="1:10" x14ac:dyDescent="0.25">
      <c r="A5442" t="s">
        <v>19</v>
      </c>
      <c r="B5442" t="s">
        <v>3</v>
      </c>
      <c r="C5442" t="str">
        <f t="shared" ref="C5442:C5505" si="170">(A5442&amp;" -- "&amp;B5442)</f>
        <v>Branch Avenue -- Anacostia</v>
      </c>
      <c r="D5442" s="1">
        <v>2595</v>
      </c>
      <c r="E5442" t="s">
        <v>4</v>
      </c>
      <c r="F5442" t="s">
        <v>4</v>
      </c>
      <c r="G5442">
        <v>1</v>
      </c>
      <c r="H5442" s="1">
        <f t="shared" ref="H5442:H5505" si="171">D5442*G5442</f>
        <v>2595</v>
      </c>
      <c r="I5442" t="s">
        <v>5</v>
      </c>
      <c r="J5442" t="s">
        <v>72</v>
      </c>
    </row>
    <row r="5443" spans="1:10" x14ac:dyDescent="0.25">
      <c r="A5443" t="s">
        <v>19</v>
      </c>
      <c r="B5443" t="s">
        <v>9</v>
      </c>
      <c r="C5443" t="str">
        <f t="shared" si="170"/>
        <v>Branch Avenue -- Arlington Cemetery</v>
      </c>
      <c r="D5443" s="1">
        <v>204</v>
      </c>
      <c r="E5443" t="s">
        <v>4</v>
      </c>
      <c r="F5443" t="s">
        <v>10</v>
      </c>
      <c r="G5443">
        <v>2</v>
      </c>
      <c r="H5443" s="1">
        <f t="shared" si="171"/>
        <v>408</v>
      </c>
      <c r="I5443" t="s">
        <v>5</v>
      </c>
      <c r="J5443" t="s">
        <v>72</v>
      </c>
    </row>
    <row r="5444" spans="1:10" x14ac:dyDescent="0.25">
      <c r="A5444" t="s">
        <v>19</v>
      </c>
      <c r="B5444" t="s">
        <v>11</v>
      </c>
      <c r="C5444" t="str">
        <f t="shared" si="170"/>
        <v>Branch Avenue -- Ballston</v>
      </c>
      <c r="D5444" s="1">
        <v>1240</v>
      </c>
      <c r="E5444" t="s">
        <v>4</v>
      </c>
      <c r="F5444" t="s">
        <v>12</v>
      </c>
      <c r="G5444">
        <v>2</v>
      </c>
      <c r="H5444" s="1">
        <f t="shared" si="171"/>
        <v>2480</v>
      </c>
      <c r="I5444" t="s">
        <v>5</v>
      </c>
      <c r="J5444" t="s">
        <v>72</v>
      </c>
    </row>
    <row r="5445" spans="1:10" x14ac:dyDescent="0.25">
      <c r="A5445" t="s">
        <v>19</v>
      </c>
      <c r="B5445" t="s">
        <v>13</v>
      </c>
      <c r="C5445" t="str">
        <f t="shared" si="170"/>
        <v>Branch Avenue -- Benning Road</v>
      </c>
      <c r="D5445" s="1">
        <v>337</v>
      </c>
      <c r="E5445" t="s">
        <v>4</v>
      </c>
      <c r="F5445" t="s">
        <v>1</v>
      </c>
      <c r="G5445">
        <v>2</v>
      </c>
      <c r="H5445" s="1">
        <f t="shared" si="171"/>
        <v>674</v>
      </c>
      <c r="I5445" t="s">
        <v>5</v>
      </c>
      <c r="J5445" t="s">
        <v>72</v>
      </c>
    </row>
    <row r="5446" spans="1:10" x14ac:dyDescent="0.25">
      <c r="A5446" t="s">
        <v>19</v>
      </c>
      <c r="B5446" t="s">
        <v>17</v>
      </c>
      <c r="C5446" t="str">
        <f t="shared" si="170"/>
        <v>Branch Avenue -- Braddock Road</v>
      </c>
      <c r="D5446" s="1">
        <v>259</v>
      </c>
      <c r="E5446" t="s">
        <v>4</v>
      </c>
      <c r="F5446" t="s">
        <v>18</v>
      </c>
      <c r="G5446">
        <v>2</v>
      </c>
      <c r="H5446" s="1">
        <f t="shared" si="171"/>
        <v>518</v>
      </c>
      <c r="I5446" t="s">
        <v>5</v>
      </c>
      <c r="J5446" t="s">
        <v>72</v>
      </c>
    </row>
    <row r="5447" spans="1:10" x14ac:dyDescent="0.25">
      <c r="A5447" t="s">
        <v>19</v>
      </c>
      <c r="B5447" t="s">
        <v>20</v>
      </c>
      <c r="C5447" t="str">
        <f t="shared" si="170"/>
        <v>Branch Avenue -- Brookland</v>
      </c>
      <c r="D5447" s="1">
        <v>726</v>
      </c>
      <c r="E5447" t="s">
        <v>4</v>
      </c>
      <c r="F5447" t="s">
        <v>15</v>
      </c>
      <c r="G5447">
        <v>2</v>
      </c>
      <c r="H5447" s="1">
        <f t="shared" si="171"/>
        <v>1452</v>
      </c>
      <c r="I5447" t="s">
        <v>5</v>
      </c>
      <c r="J5447" t="s">
        <v>72</v>
      </c>
    </row>
    <row r="5448" spans="1:10" x14ac:dyDescent="0.25">
      <c r="A5448" t="s">
        <v>19</v>
      </c>
      <c r="B5448" t="s">
        <v>21</v>
      </c>
      <c r="C5448" t="str">
        <f t="shared" si="170"/>
        <v>Branch Avenue -- Capitol Heights</v>
      </c>
      <c r="D5448" s="1">
        <v>144</v>
      </c>
      <c r="E5448" t="s">
        <v>4</v>
      </c>
      <c r="F5448" t="s">
        <v>1</v>
      </c>
      <c r="G5448">
        <v>2</v>
      </c>
      <c r="H5448" s="1">
        <f t="shared" si="171"/>
        <v>288</v>
      </c>
      <c r="I5448" t="s">
        <v>5</v>
      </c>
      <c r="J5448" t="s">
        <v>72</v>
      </c>
    </row>
    <row r="5449" spans="1:10" x14ac:dyDescent="0.25">
      <c r="A5449" t="s">
        <v>19</v>
      </c>
      <c r="B5449" t="s">
        <v>26</v>
      </c>
      <c r="C5449" t="str">
        <f t="shared" si="170"/>
        <v>Branch Avenue -- Clarendon</v>
      </c>
      <c r="D5449" s="1">
        <v>186</v>
      </c>
      <c r="E5449" t="s">
        <v>4</v>
      </c>
      <c r="F5449" t="s">
        <v>12</v>
      </c>
      <c r="G5449">
        <v>2</v>
      </c>
      <c r="H5449" s="1">
        <f t="shared" si="171"/>
        <v>372</v>
      </c>
      <c r="I5449" t="s">
        <v>5</v>
      </c>
      <c r="J5449" t="s">
        <v>72</v>
      </c>
    </row>
    <row r="5450" spans="1:10" x14ac:dyDescent="0.25">
      <c r="A5450" t="s">
        <v>19</v>
      </c>
      <c r="B5450" t="s">
        <v>265</v>
      </c>
      <c r="C5450" t="str">
        <f t="shared" si="170"/>
        <v>Branch Avenue -- Congress Heights</v>
      </c>
      <c r="D5450" s="1">
        <v>803</v>
      </c>
      <c r="E5450" t="s">
        <v>4</v>
      </c>
      <c r="F5450" t="s">
        <v>4</v>
      </c>
      <c r="G5450">
        <v>1</v>
      </c>
      <c r="H5450" s="1">
        <f t="shared" si="171"/>
        <v>803</v>
      </c>
      <c r="I5450" t="s">
        <v>5</v>
      </c>
      <c r="J5450" t="s">
        <v>72</v>
      </c>
    </row>
    <row r="5451" spans="1:10" x14ac:dyDescent="0.25">
      <c r="A5451" t="s">
        <v>19</v>
      </c>
      <c r="B5451" t="s">
        <v>266</v>
      </c>
      <c r="C5451" t="str">
        <f t="shared" si="170"/>
        <v>Branch Avenue -- Court House</v>
      </c>
      <c r="D5451" s="1">
        <v>428</v>
      </c>
      <c r="E5451" t="s">
        <v>4</v>
      </c>
      <c r="F5451" t="s">
        <v>12</v>
      </c>
      <c r="G5451">
        <v>2</v>
      </c>
      <c r="H5451" s="1">
        <f t="shared" si="171"/>
        <v>856</v>
      </c>
      <c r="I5451" t="s">
        <v>5</v>
      </c>
      <c r="J5451" t="s">
        <v>72</v>
      </c>
    </row>
    <row r="5452" spans="1:10" x14ac:dyDescent="0.25">
      <c r="A5452" t="s">
        <v>19</v>
      </c>
      <c r="B5452" t="s">
        <v>267</v>
      </c>
      <c r="C5452" t="str">
        <f t="shared" si="170"/>
        <v>Branch Avenue -- Crystal City</v>
      </c>
      <c r="D5452" s="1">
        <v>1883</v>
      </c>
      <c r="E5452" t="s">
        <v>4</v>
      </c>
      <c r="F5452" t="s">
        <v>18</v>
      </c>
      <c r="G5452">
        <v>2</v>
      </c>
      <c r="H5452" s="1">
        <f t="shared" si="171"/>
        <v>3766</v>
      </c>
      <c r="I5452" t="s">
        <v>5</v>
      </c>
      <c r="J5452" t="s">
        <v>72</v>
      </c>
    </row>
    <row r="5453" spans="1:10" x14ac:dyDescent="0.25">
      <c r="A5453" t="s">
        <v>19</v>
      </c>
      <c r="B5453" t="s">
        <v>268</v>
      </c>
      <c r="C5453" t="str">
        <f t="shared" si="170"/>
        <v>Branch Avenue -- Deanwood</v>
      </c>
      <c r="D5453" s="1">
        <v>133</v>
      </c>
      <c r="E5453" t="s">
        <v>4</v>
      </c>
      <c r="F5453" t="s">
        <v>25</v>
      </c>
      <c r="G5453">
        <v>2</v>
      </c>
      <c r="H5453" s="1">
        <f t="shared" si="171"/>
        <v>266</v>
      </c>
      <c r="I5453" t="s">
        <v>5</v>
      </c>
      <c r="J5453" t="s">
        <v>72</v>
      </c>
    </row>
    <row r="5454" spans="1:10" x14ac:dyDescent="0.25">
      <c r="A5454" t="s">
        <v>19</v>
      </c>
      <c r="B5454" t="s">
        <v>271</v>
      </c>
      <c r="C5454" t="str">
        <f t="shared" si="170"/>
        <v>Branch Avenue -- East Falls Church</v>
      </c>
      <c r="D5454" s="1">
        <v>124</v>
      </c>
      <c r="E5454" t="s">
        <v>4</v>
      </c>
      <c r="F5454" t="s">
        <v>12</v>
      </c>
      <c r="G5454">
        <v>2</v>
      </c>
      <c r="H5454" s="1">
        <f t="shared" si="171"/>
        <v>248</v>
      </c>
      <c r="I5454" t="s">
        <v>5</v>
      </c>
      <c r="J5454" t="s">
        <v>72</v>
      </c>
    </row>
    <row r="5455" spans="1:10" x14ac:dyDescent="0.25">
      <c r="A5455" t="s">
        <v>19</v>
      </c>
      <c r="B5455" t="s">
        <v>273</v>
      </c>
      <c r="C5455" t="str">
        <f t="shared" si="170"/>
        <v>Branch Avenue -- Eisenhower Avenue</v>
      </c>
      <c r="D5455" s="1">
        <v>161</v>
      </c>
      <c r="E5455" t="s">
        <v>4</v>
      </c>
      <c r="F5455" t="s">
        <v>274</v>
      </c>
      <c r="G5455">
        <v>2</v>
      </c>
      <c r="H5455" s="1">
        <f t="shared" si="171"/>
        <v>322</v>
      </c>
      <c r="I5455" t="s">
        <v>5</v>
      </c>
      <c r="J5455" t="s">
        <v>72</v>
      </c>
    </row>
    <row r="5456" spans="1:10" x14ac:dyDescent="0.25">
      <c r="A5456" t="s">
        <v>19</v>
      </c>
      <c r="B5456" t="s">
        <v>116</v>
      </c>
      <c r="C5456" t="str">
        <f t="shared" si="170"/>
        <v>Branch Avenue -- Fort Totten</v>
      </c>
      <c r="D5456" s="1">
        <v>1213</v>
      </c>
      <c r="E5456" t="s">
        <v>4</v>
      </c>
      <c r="F5456" t="s">
        <v>117</v>
      </c>
      <c r="G5456">
        <v>1</v>
      </c>
      <c r="H5456" s="1">
        <f t="shared" si="171"/>
        <v>1213</v>
      </c>
      <c r="I5456" t="s">
        <v>5</v>
      </c>
      <c r="J5456" t="s">
        <v>72</v>
      </c>
    </row>
    <row r="5457" spans="1:10" x14ac:dyDescent="0.25">
      <c r="A5457" t="s">
        <v>19</v>
      </c>
      <c r="B5457" t="s">
        <v>119</v>
      </c>
      <c r="C5457" t="str">
        <f t="shared" si="170"/>
        <v>Branch Avenue -- Friendship Heights</v>
      </c>
      <c r="D5457" s="1">
        <v>1445</v>
      </c>
      <c r="E5457" t="s">
        <v>4</v>
      </c>
      <c r="F5457" t="s">
        <v>15</v>
      </c>
      <c r="G5457">
        <v>2</v>
      </c>
      <c r="H5457" s="1">
        <f t="shared" si="171"/>
        <v>2890</v>
      </c>
      <c r="I5457" t="s">
        <v>5</v>
      </c>
      <c r="J5457" t="s">
        <v>72</v>
      </c>
    </row>
    <row r="5458" spans="1:10" x14ac:dyDescent="0.25">
      <c r="A5458" t="s">
        <v>19</v>
      </c>
      <c r="B5458" t="s">
        <v>129</v>
      </c>
      <c r="C5458" t="str">
        <f t="shared" si="170"/>
        <v>Branch Avenue -- King Street</v>
      </c>
      <c r="D5458" s="1">
        <v>541</v>
      </c>
      <c r="E5458" t="s">
        <v>4</v>
      </c>
      <c r="F5458" t="s">
        <v>18</v>
      </c>
      <c r="G5458">
        <v>2</v>
      </c>
      <c r="H5458" s="1">
        <f t="shared" si="171"/>
        <v>1082</v>
      </c>
      <c r="I5458" t="s">
        <v>5</v>
      </c>
      <c r="J5458" t="s">
        <v>72</v>
      </c>
    </row>
    <row r="5459" spans="1:10" x14ac:dyDescent="0.25">
      <c r="A5459" t="s">
        <v>19</v>
      </c>
      <c r="B5459" t="s">
        <v>185</v>
      </c>
      <c r="C5459" t="str">
        <f t="shared" si="170"/>
        <v>Branch Avenue -- Minnesota Avenue</v>
      </c>
      <c r="D5459" s="1">
        <v>338</v>
      </c>
      <c r="E5459" t="s">
        <v>4</v>
      </c>
      <c r="F5459" t="s">
        <v>25</v>
      </c>
      <c r="G5459">
        <v>2</v>
      </c>
      <c r="H5459" s="1">
        <f t="shared" si="171"/>
        <v>676</v>
      </c>
      <c r="I5459" t="s">
        <v>5</v>
      </c>
      <c r="J5459" t="s">
        <v>72</v>
      </c>
    </row>
    <row r="5460" spans="1:10" x14ac:dyDescent="0.25">
      <c r="A5460" t="s">
        <v>19</v>
      </c>
      <c r="B5460" t="s">
        <v>156</v>
      </c>
      <c r="C5460" t="str">
        <f t="shared" si="170"/>
        <v>Branch Avenue -- Pentagon</v>
      </c>
      <c r="D5460" s="1">
        <v>5391</v>
      </c>
      <c r="E5460" t="s">
        <v>4</v>
      </c>
      <c r="F5460" t="s">
        <v>18</v>
      </c>
      <c r="G5460">
        <v>2</v>
      </c>
      <c r="H5460" s="1">
        <f t="shared" si="171"/>
        <v>10782</v>
      </c>
      <c r="I5460" t="s">
        <v>5</v>
      </c>
      <c r="J5460" t="s">
        <v>72</v>
      </c>
    </row>
    <row r="5461" spans="1:10" x14ac:dyDescent="0.25">
      <c r="A5461" t="s">
        <v>19</v>
      </c>
      <c r="B5461" t="s">
        <v>157</v>
      </c>
      <c r="C5461" t="str">
        <f t="shared" si="170"/>
        <v>Branch Avenue -- Pentagon City</v>
      </c>
      <c r="D5461" s="1">
        <v>2118</v>
      </c>
      <c r="E5461" t="s">
        <v>4</v>
      </c>
      <c r="F5461" t="s">
        <v>18</v>
      </c>
      <c r="G5461">
        <v>2</v>
      </c>
      <c r="H5461" s="1">
        <f t="shared" si="171"/>
        <v>4236</v>
      </c>
      <c r="I5461" t="s">
        <v>5</v>
      </c>
      <c r="J5461" t="s">
        <v>72</v>
      </c>
    </row>
    <row r="5462" spans="1:10" x14ac:dyDescent="0.25">
      <c r="A5462" t="s">
        <v>19</v>
      </c>
      <c r="B5462" t="s">
        <v>160</v>
      </c>
      <c r="C5462" t="str">
        <f t="shared" si="170"/>
        <v>Branch Avenue -- Reagan Washington National Airport</v>
      </c>
      <c r="D5462" s="1">
        <v>787</v>
      </c>
      <c r="E5462" t="s">
        <v>4</v>
      </c>
      <c r="F5462" t="s">
        <v>18</v>
      </c>
      <c r="G5462">
        <v>2</v>
      </c>
      <c r="H5462" s="1">
        <f t="shared" si="171"/>
        <v>1574</v>
      </c>
      <c r="I5462" t="s">
        <v>5</v>
      </c>
      <c r="J5462" t="s">
        <v>72</v>
      </c>
    </row>
    <row r="5463" spans="1:10" x14ac:dyDescent="0.25">
      <c r="A5463" t="s">
        <v>19</v>
      </c>
      <c r="B5463" t="s">
        <v>161</v>
      </c>
      <c r="C5463" t="str">
        <f t="shared" si="170"/>
        <v>Branch Avenue -- Rhode Island Avenue</v>
      </c>
      <c r="D5463" s="1">
        <v>881</v>
      </c>
      <c r="E5463" t="s">
        <v>4</v>
      </c>
      <c r="F5463" t="s">
        <v>15</v>
      </c>
      <c r="G5463">
        <v>2</v>
      </c>
      <c r="H5463" s="1">
        <f t="shared" si="171"/>
        <v>1762</v>
      </c>
      <c r="I5463" t="s">
        <v>5</v>
      </c>
      <c r="J5463" t="s">
        <v>72</v>
      </c>
    </row>
    <row r="5464" spans="1:10" x14ac:dyDescent="0.25">
      <c r="A5464" t="s">
        <v>19</v>
      </c>
      <c r="B5464" t="s">
        <v>163</v>
      </c>
      <c r="C5464" t="str">
        <f t="shared" si="170"/>
        <v>Branch Avenue -- Rosslyn</v>
      </c>
      <c r="D5464" s="1">
        <v>2023</v>
      </c>
      <c r="E5464" t="s">
        <v>4</v>
      </c>
      <c r="F5464" t="s">
        <v>23</v>
      </c>
      <c r="G5464">
        <v>2</v>
      </c>
      <c r="H5464" s="1">
        <f t="shared" si="171"/>
        <v>4046</v>
      </c>
      <c r="I5464" t="s">
        <v>5</v>
      </c>
      <c r="J5464" t="s">
        <v>72</v>
      </c>
    </row>
    <row r="5465" spans="1:10" x14ac:dyDescent="0.25">
      <c r="A5465" t="s">
        <v>19</v>
      </c>
      <c r="B5465" t="s">
        <v>168</v>
      </c>
      <c r="C5465" t="str">
        <f t="shared" si="170"/>
        <v>Branch Avenue -- Southern Avenue</v>
      </c>
      <c r="D5465" s="1">
        <v>1310</v>
      </c>
      <c r="E5465" t="s">
        <v>4</v>
      </c>
      <c r="F5465" t="s">
        <v>4</v>
      </c>
      <c r="G5465">
        <v>1</v>
      </c>
      <c r="H5465" s="1">
        <f t="shared" si="171"/>
        <v>1310</v>
      </c>
      <c r="I5465" t="s">
        <v>5</v>
      </c>
      <c r="J5465" t="s">
        <v>72</v>
      </c>
    </row>
    <row r="5466" spans="1:10" x14ac:dyDescent="0.25">
      <c r="A5466" t="s">
        <v>19</v>
      </c>
      <c r="B5466" t="s">
        <v>60</v>
      </c>
      <c r="C5466" t="str">
        <f t="shared" si="170"/>
        <v>Branch Avenue -- Takoma</v>
      </c>
      <c r="D5466" s="1">
        <v>412</v>
      </c>
      <c r="E5466" t="s">
        <v>4</v>
      </c>
      <c r="F5466" t="s">
        <v>15</v>
      </c>
      <c r="G5466">
        <v>2</v>
      </c>
      <c r="H5466" s="1">
        <f t="shared" si="171"/>
        <v>824</v>
      </c>
      <c r="I5466" t="s">
        <v>5</v>
      </c>
      <c r="J5466" t="s">
        <v>72</v>
      </c>
    </row>
    <row r="5467" spans="1:10" x14ac:dyDescent="0.25">
      <c r="A5467" t="s">
        <v>19</v>
      </c>
      <c r="B5467" t="s">
        <v>66</v>
      </c>
      <c r="C5467" t="str">
        <f t="shared" si="170"/>
        <v>Branch Avenue -- Van Dorn Street</v>
      </c>
      <c r="D5467" s="1">
        <v>168</v>
      </c>
      <c r="E5467" t="s">
        <v>4</v>
      </c>
      <c r="F5467" t="s">
        <v>10</v>
      </c>
      <c r="G5467">
        <v>2</v>
      </c>
      <c r="H5467" s="1">
        <f t="shared" si="171"/>
        <v>336</v>
      </c>
      <c r="I5467" t="s">
        <v>5</v>
      </c>
      <c r="J5467" t="s">
        <v>72</v>
      </c>
    </row>
    <row r="5468" spans="1:10" x14ac:dyDescent="0.25">
      <c r="A5468" t="s">
        <v>19</v>
      </c>
      <c r="B5468" t="s">
        <v>201</v>
      </c>
      <c r="C5468" t="str">
        <f t="shared" si="170"/>
        <v>Branch Avenue -- Virginia Square-GMU</v>
      </c>
      <c r="D5468" s="1">
        <v>331</v>
      </c>
      <c r="E5468" t="s">
        <v>4</v>
      </c>
      <c r="F5468" t="s">
        <v>12</v>
      </c>
      <c r="G5468">
        <v>2</v>
      </c>
      <c r="H5468" s="1">
        <f t="shared" si="171"/>
        <v>662</v>
      </c>
      <c r="I5468" t="s">
        <v>5</v>
      </c>
      <c r="J5468" t="s">
        <v>72</v>
      </c>
    </row>
    <row r="5469" spans="1:10" x14ac:dyDescent="0.25">
      <c r="A5469" t="s">
        <v>20</v>
      </c>
      <c r="B5469" t="s">
        <v>0</v>
      </c>
      <c r="C5469" t="str">
        <f t="shared" si="170"/>
        <v>Brookland -- Addison Road</v>
      </c>
      <c r="D5469" s="1">
        <v>898</v>
      </c>
      <c r="E5469" t="s">
        <v>15</v>
      </c>
      <c r="F5469" t="s">
        <v>1</v>
      </c>
      <c r="G5469">
        <v>2</v>
      </c>
      <c r="H5469" s="1">
        <f t="shared" si="171"/>
        <v>1796</v>
      </c>
      <c r="I5469" t="s">
        <v>5</v>
      </c>
      <c r="J5469" t="s">
        <v>72</v>
      </c>
    </row>
    <row r="5470" spans="1:10" x14ac:dyDescent="0.25">
      <c r="A5470" t="s">
        <v>20</v>
      </c>
      <c r="B5470" t="s">
        <v>14</v>
      </c>
      <c r="C5470" t="str">
        <f t="shared" si="170"/>
        <v>Brookland -- Bethesda</v>
      </c>
      <c r="D5470" s="1">
        <v>1760</v>
      </c>
      <c r="E5470" t="s">
        <v>15</v>
      </c>
      <c r="F5470" t="s">
        <v>15</v>
      </c>
      <c r="G5470">
        <v>1</v>
      </c>
      <c r="H5470" s="1">
        <f t="shared" si="171"/>
        <v>1760</v>
      </c>
      <c r="I5470" t="s">
        <v>5</v>
      </c>
      <c r="J5470" t="s">
        <v>72</v>
      </c>
    </row>
    <row r="5471" spans="1:10" x14ac:dyDescent="0.25">
      <c r="A5471" t="s">
        <v>20</v>
      </c>
      <c r="B5471" t="s">
        <v>19</v>
      </c>
      <c r="C5471" t="str">
        <f t="shared" si="170"/>
        <v>Brookland -- Branch Avenue</v>
      </c>
      <c r="D5471" s="1">
        <v>771</v>
      </c>
      <c r="E5471" t="s">
        <v>15</v>
      </c>
      <c r="F5471" t="s">
        <v>4</v>
      </c>
      <c r="G5471">
        <v>2</v>
      </c>
      <c r="H5471" s="1">
        <f t="shared" si="171"/>
        <v>1542</v>
      </c>
      <c r="I5471" t="s">
        <v>5</v>
      </c>
      <c r="J5471" t="s">
        <v>72</v>
      </c>
    </row>
    <row r="5472" spans="1:10" x14ac:dyDescent="0.25">
      <c r="A5472" t="s">
        <v>20</v>
      </c>
      <c r="B5472" t="s">
        <v>24</v>
      </c>
      <c r="C5472" t="str">
        <f t="shared" si="170"/>
        <v>Brookland -- Cheverly</v>
      </c>
      <c r="D5472" s="1">
        <v>107</v>
      </c>
      <c r="E5472" t="s">
        <v>15</v>
      </c>
      <c r="F5472" t="s">
        <v>25</v>
      </c>
      <c r="G5472">
        <v>2</v>
      </c>
      <c r="H5472" s="1">
        <f t="shared" si="171"/>
        <v>214</v>
      </c>
      <c r="I5472" t="s">
        <v>5</v>
      </c>
      <c r="J5472" t="s">
        <v>72</v>
      </c>
    </row>
    <row r="5473" spans="1:10" x14ac:dyDescent="0.25">
      <c r="A5473" t="s">
        <v>20</v>
      </c>
      <c r="B5473" t="s">
        <v>28</v>
      </c>
      <c r="C5473" t="str">
        <f t="shared" si="170"/>
        <v>Brookland -- College Park-U of MD</v>
      </c>
      <c r="D5473" s="1">
        <v>1211</v>
      </c>
      <c r="E5473" t="s">
        <v>15</v>
      </c>
      <c r="F5473" t="s">
        <v>4</v>
      </c>
      <c r="G5473">
        <v>2</v>
      </c>
      <c r="H5473" s="1">
        <f t="shared" si="171"/>
        <v>2422</v>
      </c>
      <c r="I5473" t="s">
        <v>5</v>
      </c>
      <c r="J5473" t="s">
        <v>72</v>
      </c>
    </row>
    <row r="5474" spans="1:10" x14ac:dyDescent="0.25">
      <c r="A5474" t="s">
        <v>20</v>
      </c>
      <c r="B5474" t="s">
        <v>269</v>
      </c>
      <c r="C5474" t="str">
        <f t="shared" si="170"/>
        <v>Brookland -- Dunn Loring</v>
      </c>
      <c r="D5474" s="1">
        <v>652</v>
      </c>
      <c r="E5474" t="s">
        <v>15</v>
      </c>
      <c r="F5474" t="s">
        <v>25</v>
      </c>
      <c r="G5474">
        <v>2</v>
      </c>
      <c r="H5474" s="1">
        <f t="shared" si="171"/>
        <v>1304</v>
      </c>
      <c r="I5474" t="s">
        <v>5</v>
      </c>
      <c r="J5474" t="s">
        <v>72</v>
      </c>
    </row>
    <row r="5475" spans="1:10" x14ac:dyDescent="0.25">
      <c r="A5475" t="s">
        <v>20</v>
      </c>
      <c r="B5475" t="s">
        <v>115</v>
      </c>
      <c r="C5475" t="str">
        <f t="shared" si="170"/>
        <v>Brookland -- Forest Glen</v>
      </c>
      <c r="D5475" s="1">
        <v>1361</v>
      </c>
      <c r="E5475" t="s">
        <v>15</v>
      </c>
      <c r="F5475" t="s">
        <v>15</v>
      </c>
      <c r="G5475">
        <v>1</v>
      </c>
      <c r="H5475" s="1">
        <f t="shared" si="171"/>
        <v>1361</v>
      </c>
      <c r="I5475" t="s">
        <v>5</v>
      </c>
      <c r="J5475" t="s">
        <v>72</v>
      </c>
    </row>
    <row r="5476" spans="1:10" x14ac:dyDescent="0.25">
      <c r="A5476" t="s">
        <v>20</v>
      </c>
      <c r="B5476" t="s">
        <v>118</v>
      </c>
      <c r="C5476" t="str">
        <f t="shared" si="170"/>
        <v>Brookland -- Franconia-Springfield</v>
      </c>
      <c r="D5476" s="1">
        <v>571</v>
      </c>
      <c r="E5476" t="s">
        <v>15</v>
      </c>
      <c r="F5476" t="s">
        <v>10</v>
      </c>
      <c r="G5476">
        <v>2</v>
      </c>
      <c r="H5476" s="1">
        <f t="shared" si="171"/>
        <v>1142</v>
      </c>
      <c r="I5476" t="s">
        <v>5</v>
      </c>
      <c r="J5476" t="s">
        <v>72</v>
      </c>
    </row>
    <row r="5477" spans="1:10" x14ac:dyDescent="0.25">
      <c r="A5477" t="s">
        <v>20</v>
      </c>
      <c r="B5477" t="s">
        <v>122</v>
      </c>
      <c r="C5477" t="str">
        <f t="shared" si="170"/>
        <v>Brookland -- Glenmont</v>
      </c>
      <c r="D5477" s="1">
        <v>3463</v>
      </c>
      <c r="E5477" t="s">
        <v>15</v>
      </c>
      <c r="F5477" t="s">
        <v>15</v>
      </c>
      <c r="G5477">
        <v>1</v>
      </c>
      <c r="H5477" s="1">
        <f t="shared" si="171"/>
        <v>3463</v>
      </c>
      <c r="I5477" t="s">
        <v>5</v>
      </c>
      <c r="J5477" t="s">
        <v>72</v>
      </c>
    </row>
    <row r="5478" spans="1:10" x14ac:dyDescent="0.25">
      <c r="A5478" t="s">
        <v>20</v>
      </c>
      <c r="B5478" t="s">
        <v>123</v>
      </c>
      <c r="C5478" t="str">
        <f t="shared" si="170"/>
        <v>Brookland -- Greenbelt</v>
      </c>
      <c r="D5478" s="1">
        <v>1502</v>
      </c>
      <c r="E5478" t="s">
        <v>15</v>
      </c>
      <c r="F5478" t="s">
        <v>4</v>
      </c>
      <c r="G5478">
        <v>2</v>
      </c>
      <c r="H5478" s="1">
        <f t="shared" si="171"/>
        <v>3004</v>
      </c>
      <c r="I5478" t="s">
        <v>5</v>
      </c>
      <c r="J5478" t="s">
        <v>72</v>
      </c>
    </row>
    <row r="5479" spans="1:10" x14ac:dyDescent="0.25">
      <c r="A5479" t="s">
        <v>20</v>
      </c>
      <c r="B5479" t="s">
        <v>124</v>
      </c>
      <c r="C5479" t="str">
        <f t="shared" si="170"/>
        <v>Brookland -- Greensboro</v>
      </c>
      <c r="D5479" s="1">
        <v>109</v>
      </c>
      <c r="E5479" t="s">
        <v>15</v>
      </c>
      <c r="F5479" t="s">
        <v>125</v>
      </c>
      <c r="G5479">
        <v>2</v>
      </c>
      <c r="H5479" s="1">
        <f t="shared" si="171"/>
        <v>218</v>
      </c>
      <c r="I5479" t="s">
        <v>5</v>
      </c>
      <c r="J5479" t="s">
        <v>72</v>
      </c>
    </row>
    <row r="5480" spans="1:10" x14ac:dyDescent="0.25">
      <c r="A5480" t="s">
        <v>20</v>
      </c>
      <c r="B5480" t="s">
        <v>126</v>
      </c>
      <c r="C5480" t="str">
        <f t="shared" si="170"/>
        <v>Brookland -- Grosvenor</v>
      </c>
      <c r="D5480" s="1">
        <v>555</v>
      </c>
      <c r="E5480" t="s">
        <v>15</v>
      </c>
      <c r="F5480" t="s">
        <v>15</v>
      </c>
      <c r="G5480">
        <v>1</v>
      </c>
      <c r="H5480" s="1">
        <f t="shared" si="171"/>
        <v>555</v>
      </c>
      <c r="I5480" t="s">
        <v>5</v>
      </c>
      <c r="J5480" t="s">
        <v>72</v>
      </c>
    </row>
    <row r="5481" spans="1:10" x14ac:dyDescent="0.25">
      <c r="A5481" t="s">
        <v>20</v>
      </c>
      <c r="B5481" t="s">
        <v>127</v>
      </c>
      <c r="C5481" t="str">
        <f t="shared" si="170"/>
        <v>Brookland -- Huntington</v>
      </c>
      <c r="D5481" s="1">
        <v>643</v>
      </c>
      <c r="E5481" t="s">
        <v>15</v>
      </c>
      <c r="F5481" t="s">
        <v>274</v>
      </c>
      <c r="G5481">
        <v>2</v>
      </c>
      <c r="H5481" s="1">
        <f t="shared" si="171"/>
        <v>1286</v>
      </c>
      <c r="I5481" t="s">
        <v>5</v>
      </c>
      <c r="J5481" t="s">
        <v>72</v>
      </c>
    </row>
    <row r="5482" spans="1:10" x14ac:dyDescent="0.25">
      <c r="A5482" t="s">
        <v>20</v>
      </c>
      <c r="B5482" t="s">
        <v>130</v>
      </c>
      <c r="C5482" t="str">
        <f t="shared" si="170"/>
        <v>Brookland -- Landover</v>
      </c>
      <c r="D5482" s="1">
        <v>249</v>
      </c>
      <c r="E5482" t="s">
        <v>15</v>
      </c>
      <c r="F5482" t="s">
        <v>25</v>
      </c>
      <c r="G5482">
        <v>2</v>
      </c>
      <c r="H5482" s="1">
        <f t="shared" si="171"/>
        <v>498</v>
      </c>
      <c r="I5482" t="s">
        <v>5</v>
      </c>
      <c r="J5482" t="s">
        <v>72</v>
      </c>
    </row>
    <row r="5483" spans="1:10" x14ac:dyDescent="0.25">
      <c r="A5483" t="s">
        <v>20</v>
      </c>
      <c r="B5483" t="s">
        <v>131</v>
      </c>
      <c r="C5483" t="str">
        <f t="shared" si="170"/>
        <v>Brookland -- Largo Town Center</v>
      </c>
      <c r="D5483" s="1">
        <v>642</v>
      </c>
      <c r="E5483" t="s">
        <v>15</v>
      </c>
      <c r="F5483" t="s">
        <v>1</v>
      </c>
      <c r="G5483">
        <v>2</v>
      </c>
      <c r="H5483" s="1">
        <f t="shared" si="171"/>
        <v>1284</v>
      </c>
      <c r="I5483" t="s">
        <v>5</v>
      </c>
      <c r="J5483" t="s">
        <v>72</v>
      </c>
    </row>
    <row r="5484" spans="1:10" x14ac:dyDescent="0.25">
      <c r="A5484" t="s">
        <v>20</v>
      </c>
      <c r="B5484" t="s">
        <v>134</v>
      </c>
      <c r="C5484" t="str">
        <f t="shared" si="170"/>
        <v>Brookland -- McLean</v>
      </c>
      <c r="D5484" s="1">
        <v>148</v>
      </c>
      <c r="E5484" t="s">
        <v>15</v>
      </c>
      <c r="F5484" t="s">
        <v>125</v>
      </c>
      <c r="G5484">
        <v>2</v>
      </c>
      <c r="H5484" s="1">
        <f t="shared" si="171"/>
        <v>296</v>
      </c>
      <c r="I5484" t="s">
        <v>5</v>
      </c>
      <c r="J5484" t="s">
        <v>72</v>
      </c>
    </row>
    <row r="5485" spans="1:10" x14ac:dyDescent="0.25">
      <c r="A5485" t="s">
        <v>20</v>
      </c>
      <c r="B5485" t="s">
        <v>182</v>
      </c>
      <c r="C5485" t="str">
        <f t="shared" si="170"/>
        <v>Brookland -- Medical Center</v>
      </c>
      <c r="D5485" s="1">
        <v>966</v>
      </c>
      <c r="E5485" t="s">
        <v>15</v>
      </c>
      <c r="F5485" t="s">
        <v>15</v>
      </c>
      <c r="G5485">
        <v>1</v>
      </c>
      <c r="H5485" s="1">
        <f t="shared" si="171"/>
        <v>966</v>
      </c>
      <c r="I5485" t="s">
        <v>5</v>
      </c>
      <c r="J5485" t="s">
        <v>72</v>
      </c>
    </row>
    <row r="5486" spans="1:10" x14ac:dyDescent="0.25">
      <c r="A5486" t="s">
        <v>20</v>
      </c>
      <c r="B5486" t="s">
        <v>186</v>
      </c>
      <c r="C5486" t="str">
        <f t="shared" si="170"/>
        <v>Brookland -- Morgan Blvd.</v>
      </c>
      <c r="D5486" s="1">
        <v>274</v>
      </c>
      <c r="E5486" t="s">
        <v>15</v>
      </c>
      <c r="F5486" t="s">
        <v>1</v>
      </c>
      <c r="G5486">
        <v>2</v>
      </c>
      <c r="H5486" s="1">
        <f t="shared" si="171"/>
        <v>548</v>
      </c>
      <c r="I5486" t="s">
        <v>5</v>
      </c>
      <c r="J5486" t="s">
        <v>72</v>
      </c>
    </row>
    <row r="5487" spans="1:10" x14ac:dyDescent="0.25">
      <c r="A5487" t="s">
        <v>20</v>
      </c>
      <c r="B5487" t="s">
        <v>251</v>
      </c>
      <c r="C5487" t="str">
        <f t="shared" si="170"/>
        <v>Brookland -- Naylor Road</v>
      </c>
      <c r="D5487" s="1">
        <v>534</v>
      </c>
      <c r="E5487" t="s">
        <v>15</v>
      </c>
      <c r="F5487" t="s">
        <v>4</v>
      </c>
      <c r="G5487">
        <v>2</v>
      </c>
      <c r="H5487" s="1">
        <f t="shared" si="171"/>
        <v>1068</v>
      </c>
      <c r="I5487" t="s">
        <v>5</v>
      </c>
      <c r="J5487" t="s">
        <v>72</v>
      </c>
    </row>
    <row r="5488" spans="1:10" x14ac:dyDescent="0.25">
      <c r="A5488" t="s">
        <v>20</v>
      </c>
      <c r="B5488" t="s">
        <v>252</v>
      </c>
      <c r="C5488" t="str">
        <f t="shared" si="170"/>
        <v>Brookland -- New Carrollton</v>
      </c>
      <c r="D5488" s="1">
        <v>726</v>
      </c>
      <c r="E5488" t="s">
        <v>15</v>
      </c>
      <c r="F5488" t="s">
        <v>25</v>
      </c>
      <c r="G5488">
        <v>2</v>
      </c>
      <c r="H5488" s="1">
        <f t="shared" si="171"/>
        <v>1452</v>
      </c>
      <c r="I5488" t="s">
        <v>5</v>
      </c>
      <c r="J5488" t="s">
        <v>72</v>
      </c>
    </row>
    <row r="5489" spans="1:10" x14ac:dyDescent="0.25">
      <c r="A5489" t="s">
        <v>20</v>
      </c>
      <c r="B5489" t="s">
        <v>159</v>
      </c>
      <c r="C5489" t="str">
        <f t="shared" si="170"/>
        <v>Brookland -- Prince George's Plaza</v>
      </c>
      <c r="D5489" s="1">
        <v>1717</v>
      </c>
      <c r="E5489" t="s">
        <v>15</v>
      </c>
      <c r="F5489" t="s">
        <v>4</v>
      </c>
      <c r="G5489">
        <v>2</v>
      </c>
      <c r="H5489" s="1">
        <f t="shared" si="171"/>
        <v>3434</v>
      </c>
      <c r="I5489" t="s">
        <v>5</v>
      </c>
      <c r="J5489" t="s">
        <v>72</v>
      </c>
    </row>
    <row r="5490" spans="1:10" x14ac:dyDescent="0.25">
      <c r="A5490" t="s">
        <v>20</v>
      </c>
      <c r="B5490" t="s">
        <v>162</v>
      </c>
      <c r="C5490" t="str">
        <f t="shared" si="170"/>
        <v>Brookland -- Rockville</v>
      </c>
      <c r="D5490" s="1">
        <v>896</v>
      </c>
      <c r="E5490" t="s">
        <v>15</v>
      </c>
      <c r="F5490" t="s">
        <v>15</v>
      </c>
      <c r="G5490">
        <v>1</v>
      </c>
      <c r="H5490" s="1">
        <f t="shared" si="171"/>
        <v>896</v>
      </c>
      <c r="I5490" t="s">
        <v>5</v>
      </c>
      <c r="J5490" t="s">
        <v>72</v>
      </c>
    </row>
    <row r="5491" spans="1:10" x14ac:dyDescent="0.25">
      <c r="A5491" t="s">
        <v>20</v>
      </c>
      <c r="B5491" t="s">
        <v>164</v>
      </c>
      <c r="C5491" t="str">
        <f t="shared" si="170"/>
        <v>Brookland -- Shady Grove</v>
      </c>
      <c r="D5491" s="1">
        <v>2060</v>
      </c>
      <c r="E5491" t="s">
        <v>15</v>
      </c>
      <c r="F5491" t="s">
        <v>15</v>
      </c>
      <c r="G5491">
        <v>1</v>
      </c>
      <c r="H5491" s="1">
        <f t="shared" si="171"/>
        <v>2060</v>
      </c>
      <c r="I5491" t="s">
        <v>5</v>
      </c>
      <c r="J5491" t="s">
        <v>72</v>
      </c>
    </row>
    <row r="5492" spans="1:10" x14ac:dyDescent="0.25">
      <c r="A5492" t="s">
        <v>20</v>
      </c>
      <c r="B5492" t="s">
        <v>166</v>
      </c>
      <c r="C5492" t="str">
        <f t="shared" si="170"/>
        <v>Brookland -- Silver Spring</v>
      </c>
      <c r="D5492" s="1">
        <v>12566</v>
      </c>
      <c r="E5492" t="s">
        <v>15</v>
      </c>
      <c r="F5492" t="s">
        <v>15</v>
      </c>
      <c r="G5492">
        <v>1</v>
      </c>
      <c r="H5492" s="1">
        <f t="shared" si="171"/>
        <v>12566</v>
      </c>
      <c r="I5492" t="s">
        <v>5</v>
      </c>
      <c r="J5492" t="s">
        <v>72</v>
      </c>
    </row>
    <row r="5493" spans="1:10" x14ac:dyDescent="0.25">
      <c r="A5493" t="s">
        <v>20</v>
      </c>
      <c r="B5493" t="s">
        <v>169</v>
      </c>
      <c r="C5493" t="str">
        <f t="shared" si="170"/>
        <v>Brookland -- Spring Hill</v>
      </c>
      <c r="D5493" s="1">
        <v>116</v>
      </c>
      <c r="E5493" t="s">
        <v>15</v>
      </c>
      <c r="F5493" t="s">
        <v>125</v>
      </c>
      <c r="G5493">
        <v>2</v>
      </c>
      <c r="H5493" s="1">
        <f t="shared" si="171"/>
        <v>232</v>
      </c>
      <c r="I5493" t="s">
        <v>5</v>
      </c>
      <c r="J5493" t="s">
        <v>72</v>
      </c>
    </row>
    <row r="5494" spans="1:10" x14ac:dyDescent="0.25">
      <c r="A5494" t="s">
        <v>20</v>
      </c>
      <c r="B5494" t="s">
        <v>171</v>
      </c>
      <c r="C5494" t="str">
        <f t="shared" si="170"/>
        <v>Brookland -- Suitland</v>
      </c>
      <c r="D5494" s="1">
        <v>952</v>
      </c>
      <c r="E5494" t="s">
        <v>15</v>
      </c>
      <c r="F5494" t="s">
        <v>4</v>
      </c>
      <c r="G5494">
        <v>2</v>
      </c>
      <c r="H5494" s="1">
        <f t="shared" si="171"/>
        <v>1904</v>
      </c>
      <c r="I5494" t="s">
        <v>5</v>
      </c>
      <c r="J5494" t="s">
        <v>72</v>
      </c>
    </row>
    <row r="5495" spans="1:10" x14ac:dyDescent="0.25">
      <c r="A5495" t="s">
        <v>20</v>
      </c>
      <c r="B5495" t="s">
        <v>62</v>
      </c>
      <c r="C5495" t="str">
        <f t="shared" si="170"/>
        <v>Brookland -- Twinbrook</v>
      </c>
      <c r="D5495" s="1">
        <v>457</v>
      </c>
      <c r="E5495" t="s">
        <v>15</v>
      </c>
      <c r="F5495" t="s">
        <v>15</v>
      </c>
      <c r="G5495">
        <v>1</v>
      </c>
      <c r="H5495" s="1">
        <f t="shared" si="171"/>
        <v>457</v>
      </c>
      <c r="I5495" t="s">
        <v>5</v>
      </c>
      <c r="J5495" t="s">
        <v>72</v>
      </c>
    </row>
    <row r="5496" spans="1:10" x14ac:dyDescent="0.25">
      <c r="A5496" t="s">
        <v>20</v>
      </c>
      <c r="B5496" t="s">
        <v>63</v>
      </c>
      <c r="C5496" t="str">
        <f t="shared" si="170"/>
        <v>Brookland -- Tysons Corner</v>
      </c>
      <c r="D5496" s="1">
        <v>498</v>
      </c>
      <c r="E5496" t="s">
        <v>15</v>
      </c>
      <c r="F5496" t="s">
        <v>125</v>
      </c>
      <c r="G5496">
        <v>2</v>
      </c>
      <c r="H5496" s="1">
        <f t="shared" si="171"/>
        <v>996</v>
      </c>
      <c r="I5496" t="s">
        <v>5</v>
      </c>
      <c r="J5496" t="s">
        <v>72</v>
      </c>
    </row>
    <row r="5497" spans="1:10" x14ac:dyDescent="0.25">
      <c r="A5497" t="s">
        <v>20</v>
      </c>
      <c r="B5497" t="s">
        <v>200</v>
      </c>
      <c r="C5497" t="str">
        <f t="shared" si="170"/>
        <v>Brookland -- Vienna</v>
      </c>
      <c r="D5497" s="1">
        <v>1242</v>
      </c>
      <c r="E5497" t="s">
        <v>15</v>
      </c>
      <c r="F5497" t="s">
        <v>25</v>
      </c>
      <c r="G5497">
        <v>2</v>
      </c>
      <c r="H5497" s="1">
        <f t="shared" si="171"/>
        <v>2484</v>
      </c>
      <c r="I5497" t="s">
        <v>5</v>
      </c>
      <c r="J5497" t="s">
        <v>72</v>
      </c>
    </row>
    <row r="5498" spans="1:10" x14ac:dyDescent="0.25">
      <c r="A5498" t="s">
        <v>20</v>
      </c>
      <c r="B5498" t="s">
        <v>203</v>
      </c>
      <c r="C5498" t="str">
        <f t="shared" si="170"/>
        <v>Brookland -- West Falls Church</v>
      </c>
      <c r="D5498" s="1">
        <v>258</v>
      </c>
      <c r="E5498" t="s">
        <v>15</v>
      </c>
      <c r="F5498" t="s">
        <v>25</v>
      </c>
      <c r="G5498">
        <v>2</v>
      </c>
      <c r="H5498" s="1">
        <f t="shared" si="171"/>
        <v>516</v>
      </c>
      <c r="I5498" t="s">
        <v>5</v>
      </c>
      <c r="J5498" t="s">
        <v>72</v>
      </c>
    </row>
    <row r="5499" spans="1:10" x14ac:dyDescent="0.25">
      <c r="A5499" t="s">
        <v>20</v>
      </c>
      <c r="B5499" t="s">
        <v>204</v>
      </c>
      <c r="C5499" t="str">
        <f t="shared" si="170"/>
        <v>Brookland -- West Hyattsville</v>
      </c>
      <c r="D5499" s="1">
        <v>844</v>
      </c>
      <c r="E5499" t="s">
        <v>15</v>
      </c>
      <c r="F5499" t="s">
        <v>4</v>
      </c>
      <c r="G5499">
        <v>2</v>
      </c>
      <c r="H5499" s="1">
        <f t="shared" si="171"/>
        <v>1688</v>
      </c>
      <c r="I5499" t="s">
        <v>5</v>
      </c>
      <c r="J5499" t="s">
        <v>72</v>
      </c>
    </row>
    <row r="5500" spans="1:10" x14ac:dyDescent="0.25">
      <c r="A5500" t="s">
        <v>20</v>
      </c>
      <c r="B5500" t="s">
        <v>205</v>
      </c>
      <c r="C5500" t="str">
        <f t="shared" si="170"/>
        <v>Brookland -- Wheaton</v>
      </c>
      <c r="D5500" s="1">
        <v>3394</v>
      </c>
      <c r="E5500" t="s">
        <v>15</v>
      </c>
      <c r="F5500" t="s">
        <v>15</v>
      </c>
      <c r="G5500">
        <v>1</v>
      </c>
      <c r="H5500" s="1">
        <f t="shared" si="171"/>
        <v>3394</v>
      </c>
      <c r="I5500" t="s">
        <v>5</v>
      </c>
      <c r="J5500" t="s">
        <v>72</v>
      </c>
    </row>
    <row r="5501" spans="1:10" x14ac:dyDescent="0.25">
      <c r="A5501" t="s">
        <v>20</v>
      </c>
      <c r="B5501" t="s">
        <v>206</v>
      </c>
      <c r="C5501" t="str">
        <f t="shared" si="170"/>
        <v>Brookland -- White Flint</v>
      </c>
      <c r="D5501" s="1">
        <v>520</v>
      </c>
      <c r="E5501" t="s">
        <v>15</v>
      </c>
      <c r="F5501" t="s">
        <v>15</v>
      </c>
      <c r="G5501">
        <v>1</v>
      </c>
      <c r="H5501" s="1">
        <f t="shared" si="171"/>
        <v>520</v>
      </c>
      <c r="I5501" t="s">
        <v>5</v>
      </c>
      <c r="J5501" t="s">
        <v>72</v>
      </c>
    </row>
    <row r="5502" spans="1:10" x14ac:dyDescent="0.25">
      <c r="A5502" t="s">
        <v>20</v>
      </c>
      <c r="B5502" t="s">
        <v>207</v>
      </c>
      <c r="C5502" t="str">
        <f t="shared" si="170"/>
        <v>Brookland -- Wiehle</v>
      </c>
      <c r="D5502" s="1">
        <v>898</v>
      </c>
      <c r="E5502" t="s">
        <v>15</v>
      </c>
      <c r="F5502" t="s">
        <v>125</v>
      </c>
      <c r="G5502">
        <v>2</v>
      </c>
      <c r="H5502" s="1">
        <f t="shared" si="171"/>
        <v>1796</v>
      </c>
      <c r="I5502" t="s">
        <v>5</v>
      </c>
      <c r="J5502" t="s">
        <v>72</v>
      </c>
    </row>
    <row r="5503" spans="1:10" x14ac:dyDescent="0.25">
      <c r="A5503" t="s">
        <v>21</v>
      </c>
      <c r="B5503" t="s">
        <v>0</v>
      </c>
      <c r="C5503" t="str">
        <f t="shared" si="170"/>
        <v>Capitol Heights -- Addison Road</v>
      </c>
      <c r="D5503" s="1">
        <v>2082</v>
      </c>
      <c r="E5503" t="s">
        <v>1</v>
      </c>
      <c r="F5503" t="s">
        <v>1</v>
      </c>
      <c r="G5503">
        <v>1</v>
      </c>
      <c r="H5503" s="1">
        <f t="shared" si="171"/>
        <v>2082</v>
      </c>
      <c r="I5503" t="s">
        <v>5</v>
      </c>
      <c r="J5503" t="s">
        <v>72</v>
      </c>
    </row>
    <row r="5504" spans="1:10" x14ac:dyDescent="0.25">
      <c r="A5504" t="s">
        <v>21</v>
      </c>
      <c r="B5504" t="s">
        <v>14</v>
      </c>
      <c r="C5504" t="str">
        <f t="shared" si="170"/>
        <v>Capitol Heights -- Bethesda</v>
      </c>
      <c r="D5504" s="1">
        <v>528</v>
      </c>
      <c r="E5504" t="s">
        <v>1</v>
      </c>
      <c r="F5504" t="s">
        <v>15</v>
      </c>
      <c r="G5504">
        <v>2</v>
      </c>
      <c r="H5504" s="1">
        <f t="shared" si="171"/>
        <v>1056</v>
      </c>
      <c r="I5504" t="s">
        <v>5</v>
      </c>
      <c r="J5504" t="s">
        <v>72</v>
      </c>
    </row>
    <row r="5505" spans="1:10" x14ac:dyDescent="0.25">
      <c r="A5505" t="s">
        <v>21</v>
      </c>
      <c r="B5505" t="s">
        <v>19</v>
      </c>
      <c r="C5505" t="str">
        <f t="shared" si="170"/>
        <v>Capitol Heights -- Branch Avenue</v>
      </c>
      <c r="D5505" s="1">
        <v>208</v>
      </c>
      <c r="E5505" t="s">
        <v>1</v>
      </c>
      <c r="F5505" t="s">
        <v>4</v>
      </c>
      <c r="G5505">
        <v>2</v>
      </c>
      <c r="H5505" s="1">
        <f t="shared" si="171"/>
        <v>416</v>
      </c>
      <c r="I5505" t="s">
        <v>5</v>
      </c>
      <c r="J5505" t="s">
        <v>72</v>
      </c>
    </row>
    <row r="5506" spans="1:10" x14ac:dyDescent="0.25">
      <c r="A5506" t="s">
        <v>21</v>
      </c>
      <c r="B5506" t="s">
        <v>24</v>
      </c>
      <c r="C5506" t="str">
        <f t="shared" ref="C5506:C5569" si="172">(A5506&amp;" -- "&amp;B5506)</f>
        <v>Capitol Heights -- Cheverly</v>
      </c>
      <c r="D5506" s="1">
        <v>51</v>
      </c>
      <c r="E5506" t="s">
        <v>1</v>
      </c>
      <c r="F5506" t="s">
        <v>25</v>
      </c>
      <c r="G5506">
        <v>2</v>
      </c>
      <c r="H5506" s="1">
        <f t="shared" ref="H5506:H5569" si="173">D5506*G5506</f>
        <v>102</v>
      </c>
      <c r="I5506" t="s">
        <v>5</v>
      </c>
      <c r="J5506" t="s">
        <v>72</v>
      </c>
    </row>
    <row r="5507" spans="1:10" x14ac:dyDescent="0.25">
      <c r="A5507" t="s">
        <v>21</v>
      </c>
      <c r="B5507" t="s">
        <v>28</v>
      </c>
      <c r="C5507" t="str">
        <f t="shared" si="172"/>
        <v>Capitol Heights -- College Park-U of MD</v>
      </c>
      <c r="D5507" s="1">
        <v>179</v>
      </c>
      <c r="E5507" t="s">
        <v>1</v>
      </c>
      <c r="F5507" t="s">
        <v>4</v>
      </c>
      <c r="G5507">
        <v>2</v>
      </c>
      <c r="H5507" s="1">
        <f t="shared" si="173"/>
        <v>358</v>
      </c>
      <c r="I5507" t="s">
        <v>5</v>
      </c>
      <c r="J5507" t="s">
        <v>72</v>
      </c>
    </row>
    <row r="5508" spans="1:10" x14ac:dyDescent="0.25">
      <c r="A5508" t="s">
        <v>21</v>
      </c>
      <c r="B5508" t="s">
        <v>269</v>
      </c>
      <c r="C5508" t="str">
        <f t="shared" si="172"/>
        <v>Capitol Heights -- Dunn Loring</v>
      </c>
      <c r="D5508" s="1">
        <v>161</v>
      </c>
      <c r="E5508" t="s">
        <v>1</v>
      </c>
      <c r="F5508" t="s">
        <v>25</v>
      </c>
      <c r="G5508">
        <v>2</v>
      </c>
      <c r="H5508" s="1">
        <f t="shared" si="173"/>
        <v>322</v>
      </c>
      <c r="I5508" t="s">
        <v>5</v>
      </c>
      <c r="J5508" t="s">
        <v>72</v>
      </c>
    </row>
    <row r="5509" spans="1:10" x14ac:dyDescent="0.25">
      <c r="A5509" t="s">
        <v>21</v>
      </c>
      <c r="B5509" t="s">
        <v>115</v>
      </c>
      <c r="C5509" t="str">
        <f t="shared" si="172"/>
        <v>Capitol Heights -- Forest Glen</v>
      </c>
      <c r="D5509" s="1">
        <v>38</v>
      </c>
      <c r="E5509" t="s">
        <v>1</v>
      </c>
      <c r="F5509" t="s">
        <v>15</v>
      </c>
      <c r="G5509">
        <v>2</v>
      </c>
      <c r="H5509" s="1">
        <f t="shared" si="173"/>
        <v>76</v>
      </c>
      <c r="I5509" t="s">
        <v>5</v>
      </c>
      <c r="J5509" t="s">
        <v>72</v>
      </c>
    </row>
    <row r="5510" spans="1:10" x14ac:dyDescent="0.25">
      <c r="A5510" t="s">
        <v>21</v>
      </c>
      <c r="B5510" t="s">
        <v>118</v>
      </c>
      <c r="C5510" t="str">
        <f t="shared" si="172"/>
        <v>Capitol Heights -- Franconia-Springfield</v>
      </c>
      <c r="D5510" s="1">
        <v>243</v>
      </c>
      <c r="E5510" t="s">
        <v>1</v>
      </c>
      <c r="F5510" t="s">
        <v>10</v>
      </c>
      <c r="G5510">
        <v>1</v>
      </c>
      <c r="H5510" s="1">
        <f t="shared" si="173"/>
        <v>243</v>
      </c>
      <c r="I5510" t="s">
        <v>5</v>
      </c>
      <c r="J5510" t="s">
        <v>72</v>
      </c>
    </row>
    <row r="5511" spans="1:10" x14ac:dyDescent="0.25">
      <c r="A5511" t="s">
        <v>21</v>
      </c>
      <c r="B5511" t="s">
        <v>122</v>
      </c>
      <c r="C5511" t="str">
        <f t="shared" si="172"/>
        <v>Capitol Heights -- Glenmont</v>
      </c>
      <c r="D5511" s="1">
        <v>46</v>
      </c>
      <c r="E5511" t="s">
        <v>1</v>
      </c>
      <c r="F5511" t="s">
        <v>15</v>
      </c>
      <c r="G5511">
        <v>2</v>
      </c>
      <c r="H5511" s="1">
        <f t="shared" si="173"/>
        <v>92</v>
      </c>
      <c r="I5511" t="s">
        <v>5</v>
      </c>
      <c r="J5511" t="s">
        <v>72</v>
      </c>
    </row>
    <row r="5512" spans="1:10" x14ac:dyDescent="0.25">
      <c r="A5512" t="s">
        <v>21</v>
      </c>
      <c r="B5512" t="s">
        <v>123</v>
      </c>
      <c r="C5512" t="str">
        <f t="shared" si="172"/>
        <v>Capitol Heights -- Greenbelt</v>
      </c>
      <c r="D5512" s="1">
        <v>197</v>
      </c>
      <c r="E5512" t="s">
        <v>1</v>
      </c>
      <c r="F5512" t="s">
        <v>4</v>
      </c>
      <c r="G5512">
        <v>2</v>
      </c>
      <c r="H5512" s="1">
        <f t="shared" si="173"/>
        <v>394</v>
      </c>
      <c r="I5512" t="s">
        <v>5</v>
      </c>
      <c r="J5512" t="s">
        <v>72</v>
      </c>
    </row>
    <row r="5513" spans="1:10" x14ac:dyDescent="0.25">
      <c r="A5513" t="s">
        <v>21</v>
      </c>
      <c r="B5513" t="s">
        <v>124</v>
      </c>
      <c r="C5513" t="str">
        <f t="shared" si="172"/>
        <v>Capitol Heights -- Greensboro</v>
      </c>
      <c r="D5513" s="1">
        <v>57</v>
      </c>
      <c r="E5513" t="s">
        <v>1</v>
      </c>
      <c r="F5513" t="s">
        <v>125</v>
      </c>
      <c r="G5513">
        <v>1</v>
      </c>
      <c r="H5513" s="1">
        <f t="shared" si="173"/>
        <v>57</v>
      </c>
      <c r="I5513" t="s">
        <v>5</v>
      </c>
      <c r="J5513" t="s">
        <v>72</v>
      </c>
    </row>
    <row r="5514" spans="1:10" x14ac:dyDescent="0.25">
      <c r="A5514" t="s">
        <v>21</v>
      </c>
      <c r="B5514" t="s">
        <v>126</v>
      </c>
      <c r="C5514" t="str">
        <f t="shared" si="172"/>
        <v>Capitol Heights -- Grosvenor</v>
      </c>
      <c r="D5514" s="1">
        <v>30</v>
      </c>
      <c r="E5514" t="s">
        <v>1</v>
      </c>
      <c r="F5514" t="s">
        <v>15</v>
      </c>
      <c r="G5514">
        <v>2</v>
      </c>
      <c r="H5514" s="1">
        <f t="shared" si="173"/>
        <v>60</v>
      </c>
      <c r="I5514" t="s">
        <v>5</v>
      </c>
      <c r="J5514" t="s">
        <v>72</v>
      </c>
    </row>
    <row r="5515" spans="1:10" x14ac:dyDescent="0.25">
      <c r="A5515" t="s">
        <v>21</v>
      </c>
      <c r="B5515" t="s">
        <v>127</v>
      </c>
      <c r="C5515" t="str">
        <f t="shared" si="172"/>
        <v>Capitol Heights -- Huntington</v>
      </c>
      <c r="D5515" s="1">
        <v>186</v>
      </c>
      <c r="E5515" t="s">
        <v>1</v>
      </c>
      <c r="F5515" t="s">
        <v>274</v>
      </c>
      <c r="G5515">
        <v>2</v>
      </c>
      <c r="H5515" s="1">
        <f t="shared" si="173"/>
        <v>372</v>
      </c>
      <c r="I5515" t="s">
        <v>5</v>
      </c>
      <c r="J5515" t="s">
        <v>72</v>
      </c>
    </row>
    <row r="5516" spans="1:10" x14ac:dyDescent="0.25">
      <c r="A5516" t="s">
        <v>21</v>
      </c>
      <c r="B5516" t="s">
        <v>130</v>
      </c>
      <c r="C5516" t="str">
        <f t="shared" si="172"/>
        <v>Capitol Heights -- Landover</v>
      </c>
      <c r="D5516" s="1">
        <v>118</v>
      </c>
      <c r="E5516" t="s">
        <v>1</v>
      </c>
      <c r="F5516" t="s">
        <v>25</v>
      </c>
      <c r="G5516">
        <v>2</v>
      </c>
      <c r="H5516" s="1">
        <f t="shared" si="173"/>
        <v>236</v>
      </c>
      <c r="I5516" t="s">
        <v>5</v>
      </c>
      <c r="J5516" t="s">
        <v>72</v>
      </c>
    </row>
    <row r="5517" spans="1:10" x14ac:dyDescent="0.25">
      <c r="A5517" t="s">
        <v>21</v>
      </c>
      <c r="B5517" t="s">
        <v>131</v>
      </c>
      <c r="C5517" t="str">
        <f t="shared" si="172"/>
        <v>Capitol Heights -- Largo Town Center</v>
      </c>
      <c r="D5517" s="1">
        <v>2236</v>
      </c>
      <c r="E5517" t="s">
        <v>1</v>
      </c>
      <c r="F5517" t="s">
        <v>1</v>
      </c>
      <c r="G5517">
        <v>1</v>
      </c>
      <c r="H5517" s="1">
        <f t="shared" si="173"/>
        <v>2236</v>
      </c>
      <c r="I5517" t="s">
        <v>5</v>
      </c>
      <c r="J5517" t="s">
        <v>72</v>
      </c>
    </row>
    <row r="5518" spans="1:10" x14ac:dyDescent="0.25">
      <c r="A5518" t="s">
        <v>21</v>
      </c>
      <c r="B5518" t="s">
        <v>134</v>
      </c>
      <c r="C5518" t="str">
        <f t="shared" si="172"/>
        <v>Capitol Heights -- McLean</v>
      </c>
      <c r="D5518" s="1">
        <v>44</v>
      </c>
      <c r="E5518" t="s">
        <v>1</v>
      </c>
      <c r="F5518" t="s">
        <v>125</v>
      </c>
      <c r="G5518">
        <v>1</v>
      </c>
      <c r="H5518" s="1">
        <f t="shared" si="173"/>
        <v>44</v>
      </c>
      <c r="I5518" t="s">
        <v>5</v>
      </c>
      <c r="J5518" t="s">
        <v>72</v>
      </c>
    </row>
    <row r="5519" spans="1:10" x14ac:dyDescent="0.25">
      <c r="A5519" t="s">
        <v>21</v>
      </c>
      <c r="B5519" t="s">
        <v>182</v>
      </c>
      <c r="C5519" t="str">
        <f t="shared" si="172"/>
        <v>Capitol Heights -- Medical Center</v>
      </c>
      <c r="D5519" s="1">
        <v>388</v>
      </c>
      <c r="E5519" t="s">
        <v>1</v>
      </c>
      <c r="F5519" t="s">
        <v>15</v>
      </c>
      <c r="G5519">
        <v>2</v>
      </c>
      <c r="H5519" s="1">
        <f t="shared" si="173"/>
        <v>776</v>
      </c>
      <c r="I5519" t="s">
        <v>5</v>
      </c>
      <c r="J5519" t="s">
        <v>72</v>
      </c>
    </row>
    <row r="5520" spans="1:10" x14ac:dyDescent="0.25">
      <c r="A5520" t="s">
        <v>21</v>
      </c>
      <c r="B5520" t="s">
        <v>186</v>
      </c>
      <c r="C5520" t="str">
        <f t="shared" si="172"/>
        <v>Capitol Heights -- Morgan Blvd.</v>
      </c>
      <c r="D5520" s="1">
        <v>938</v>
      </c>
      <c r="E5520" t="s">
        <v>1</v>
      </c>
      <c r="F5520" t="s">
        <v>1</v>
      </c>
      <c r="G5520">
        <v>1</v>
      </c>
      <c r="H5520" s="1">
        <f t="shared" si="173"/>
        <v>938</v>
      </c>
      <c r="I5520" t="s">
        <v>5</v>
      </c>
      <c r="J5520" t="s">
        <v>72</v>
      </c>
    </row>
    <row r="5521" spans="1:10" x14ac:dyDescent="0.25">
      <c r="A5521" t="s">
        <v>21</v>
      </c>
      <c r="B5521" t="s">
        <v>251</v>
      </c>
      <c r="C5521" t="str">
        <f t="shared" si="172"/>
        <v>Capitol Heights -- Naylor Road</v>
      </c>
      <c r="D5521" s="1">
        <v>111</v>
      </c>
      <c r="E5521" t="s">
        <v>1</v>
      </c>
      <c r="F5521" t="s">
        <v>4</v>
      </c>
      <c r="G5521">
        <v>2</v>
      </c>
      <c r="H5521" s="1">
        <f t="shared" si="173"/>
        <v>222</v>
      </c>
      <c r="I5521" t="s">
        <v>5</v>
      </c>
      <c r="J5521" t="s">
        <v>72</v>
      </c>
    </row>
    <row r="5522" spans="1:10" x14ac:dyDescent="0.25">
      <c r="A5522" t="s">
        <v>21</v>
      </c>
      <c r="B5522" t="s">
        <v>252</v>
      </c>
      <c r="C5522" t="str">
        <f t="shared" si="172"/>
        <v>Capitol Heights -- New Carrollton</v>
      </c>
      <c r="D5522" s="1">
        <v>712</v>
      </c>
      <c r="E5522" t="s">
        <v>1</v>
      </c>
      <c r="F5522" t="s">
        <v>25</v>
      </c>
      <c r="G5522">
        <v>2</v>
      </c>
      <c r="H5522" s="1">
        <f t="shared" si="173"/>
        <v>1424</v>
      </c>
      <c r="I5522" t="s">
        <v>5</v>
      </c>
      <c r="J5522" t="s">
        <v>72</v>
      </c>
    </row>
    <row r="5523" spans="1:10" x14ac:dyDescent="0.25">
      <c r="A5523" t="s">
        <v>21</v>
      </c>
      <c r="B5523" t="s">
        <v>159</v>
      </c>
      <c r="C5523" t="str">
        <f t="shared" si="172"/>
        <v>Capitol Heights -- Prince George's Plaza</v>
      </c>
      <c r="D5523" s="1">
        <v>316</v>
      </c>
      <c r="E5523" t="s">
        <v>1</v>
      </c>
      <c r="F5523" t="s">
        <v>4</v>
      </c>
      <c r="G5523">
        <v>2</v>
      </c>
      <c r="H5523" s="1">
        <f t="shared" si="173"/>
        <v>632</v>
      </c>
      <c r="I5523" t="s">
        <v>5</v>
      </c>
      <c r="J5523" t="s">
        <v>72</v>
      </c>
    </row>
    <row r="5524" spans="1:10" x14ac:dyDescent="0.25">
      <c r="A5524" t="s">
        <v>21</v>
      </c>
      <c r="B5524" t="s">
        <v>162</v>
      </c>
      <c r="C5524" t="str">
        <f t="shared" si="172"/>
        <v>Capitol Heights -- Rockville</v>
      </c>
      <c r="D5524" s="1">
        <v>174</v>
      </c>
      <c r="E5524" t="s">
        <v>1</v>
      </c>
      <c r="F5524" t="s">
        <v>15</v>
      </c>
      <c r="G5524">
        <v>2</v>
      </c>
      <c r="H5524" s="1">
        <f t="shared" si="173"/>
        <v>348</v>
      </c>
      <c r="I5524" t="s">
        <v>5</v>
      </c>
      <c r="J5524" t="s">
        <v>72</v>
      </c>
    </row>
    <row r="5525" spans="1:10" x14ac:dyDescent="0.25">
      <c r="A5525" t="s">
        <v>21</v>
      </c>
      <c r="B5525" t="s">
        <v>164</v>
      </c>
      <c r="C5525" t="str">
        <f t="shared" si="172"/>
        <v>Capitol Heights -- Shady Grove</v>
      </c>
      <c r="D5525" s="1">
        <v>200</v>
      </c>
      <c r="E5525" t="s">
        <v>1</v>
      </c>
      <c r="F5525" t="s">
        <v>15</v>
      </c>
      <c r="G5525">
        <v>2</v>
      </c>
      <c r="H5525" s="1">
        <f t="shared" si="173"/>
        <v>400</v>
      </c>
      <c r="I5525" t="s">
        <v>5</v>
      </c>
      <c r="J5525" t="s">
        <v>72</v>
      </c>
    </row>
    <row r="5526" spans="1:10" x14ac:dyDescent="0.25">
      <c r="A5526" t="s">
        <v>21</v>
      </c>
      <c r="B5526" t="s">
        <v>166</v>
      </c>
      <c r="C5526" t="str">
        <f t="shared" si="172"/>
        <v>Capitol Heights -- Silver Spring</v>
      </c>
      <c r="D5526" s="1">
        <v>545</v>
      </c>
      <c r="E5526" t="s">
        <v>1</v>
      </c>
      <c r="F5526" t="s">
        <v>15</v>
      </c>
      <c r="G5526">
        <v>2</v>
      </c>
      <c r="H5526" s="1">
        <f t="shared" si="173"/>
        <v>1090</v>
      </c>
      <c r="I5526" t="s">
        <v>5</v>
      </c>
      <c r="J5526" t="s">
        <v>72</v>
      </c>
    </row>
    <row r="5527" spans="1:10" x14ac:dyDescent="0.25">
      <c r="A5527" t="s">
        <v>21</v>
      </c>
      <c r="B5527" t="s">
        <v>169</v>
      </c>
      <c r="C5527" t="str">
        <f t="shared" si="172"/>
        <v>Capitol Heights -- Spring Hill</v>
      </c>
      <c r="D5527" s="1">
        <v>118</v>
      </c>
      <c r="E5527" t="s">
        <v>1</v>
      </c>
      <c r="F5527" t="s">
        <v>125</v>
      </c>
      <c r="G5527">
        <v>1</v>
      </c>
      <c r="H5527" s="1">
        <f t="shared" si="173"/>
        <v>118</v>
      </c>
      <c r="I5527" t="s">
        <v>5</v>
      </c>
      <c r="J5527" t="s">
        <v>72</v>
      </c>
    </row>
    <row r="5528" spans="1:10" x14ac:dyDescent="0.25">
      <c r="A5528" t="s">
        <v>21</v>
      </c>
      <c r="B5528" t="s">
        <v>171</v>
      </c>
      <c r="C5528" t="str">
        <f t="shared" si="172"/>
        <v>Capitol Heights -- Suitland</v>
      </c>
      <c r="D5528" s="1">
        <v>98</v>
      </c>
      <c r="E5528" t="s">
        <v>1</v>
      </c>
      <c r="F5528" t="s">
        <v>4</v>
      </c>
      <c r="G5528">
        <v>2</v>
      </c>
      <c r="H5528" s="1">
        <f t="shared" si="173"/>
        <v>196</v>
      </c>
      <c r="I5528" t="s">
        <v>5</v>
      </c>
      <c r="J5528" t="s">
        <v>72</v>
      </c>
    </row>
    <row r="5529" spans="1:10" x14ac:dyDescent="0.25">
      <c r="A5529" t="s">
        <v>21</v>
      </c>
      <c r="B5529" t="s">
        <v>62</v>
      </c>
      <c r="C5529" t="str">
        <f t="shared" si="172"/>
        <v>Capitol Heights -- Twinbrook</v>
      </c>
      <c r="D5529" s="1">
        <v>158</v>
      </c>
      <c r="E5529" t="s">
        <v>1</v>
      </c>
      <c r="F5529" t="s">
        <v>15</v>
      </c>
      <c r="G5529">
        <v>2</v>
      </c>
      <c r="H5529" s="1">
        <f t="shared" si="173"/>
        <v>316</v>
      </c>
      <c r="I5529" t="s">
        <v>5</v>
      </c>
      <c r="J5529" t="s">
        <v>72</v>
      </c>
    </row>
    <row r="5530" spans="1:10" x14ac:dyDescent="0.25">
      <c r="A5530" t="s">
        <v>21</v>
      </c>
      <c r="B5530" t="s">
        <v>63</v>
      </c>
      <c r="C5530" t="str">
        <f t="shared" si="172"/>
        <v>Capitol Heights -- Tysons Corner</v>
      </c>
      <c r="D5530" s="1">
        <v>448</v>
      </c>
      <c r="E5530" t="s">
        <v>1</v>
      </c>
      <c r="F5530" t="s">
        <v>125</v>
      </c>
      <c r="G5530">
        <v>1</v>
      </c>
      <c r="H5530" s="1">
        <f t="shared" si="173"/>
        <v>448</v>
      </c>
      <c r="I5530" t="s">
        <v>5</v>
      </c>
      <c r="J5530" t="s">
        <v>72</v>
      </c>
    </row>
    <row r="5531" spans="1:10" x14ac:dyDescent="0.25">
      <c r="A5531" t="s">
        <v>21</v>
      </c>
      <c r="B5531" t="s">
        <v>200</v>
      </c>
      <c r="C5531" t="str">
        <f t="shared" si="172"/>
        <v>Capitol Heights -- Vienna</v>
      </c>
      <c r="D5531" s="1">
        <v>125</v>
      </c>
      <c r="E5531" t="s">
        <v>1</v>
      </c>
      <c r="F5531" t="s">
        <v>25</v>
      </c>
      <c r="G5531">
        <v>2</v>
      </c>
      <c r="H5531" s="1">
        <f t="shared" si="173"/>
        <v>250</v>
      </c>
      <c r="I5531" t="s">
        <v>5</v>
      </c>
      <c r="J5531" t="s">
        <v>72</v>
      </c>
    </row>
    <row r="5532" spans="1:10" x14ac:dyDescent="0.25">
      <c r="A5532" t="s">
        <v>21</v>
      </c>
      <c r="B5532" t="s">
        <v>203</v>
      </c>
      <c r="C5532" t="str">
        <f t="shared" si="172"/>
        <v>Capitol Heights -- West Falls Church</v>
      </c>
      <c r="D5532" s="1">
        <v>56</v>
      </c>
      <c r="E5532" t="s">
        <v>1</v>
      </c>
      <c r="F5532" t="s">
        <v>25</v>
      </c>
      <c r="G5532">
        <v>2</v>
      </c>
      <c r="H5532" s="1">
        <f t="shared" si="173"/>
        <v>112</v>
      </c>
      <c r="I5532" t="s">
        <v>5</v>
      </c>
      <c r="J5532" t="s">
        <v>72</v>
      </c>
    </row>
    <row r="5533" spans="1:10" x14ac:dyDescent="0.25">
      <c r="A5533" t="s">
        <v>21</v>
      </c>
      <c r="B5533" t="s">
        <v>204</v>
      </c>
      <c r="C5533" t="str">
        <f t="shared" si="172"/>
        <v>Capitol Heights -- West Hyattsville</v>
      </c>
      <c r="D5533" s="1">
        <v>81</v>
      </c>
      <c r="E5533" t="s">
        <v>1</v>
      </c>
      <c r="F5533" t="s">
        <v>4</v>
      </c>
      <c r="G5533">
        <v>2</v>
      </c>
      <c r="H5533" s="1">
        <f t="shared" si="173"/>
        <v>162</v>
      </c>
      <c r="I5533" t="s">
        <v>5</v>
      </c>
      <c r="J5533" t="s">
        <v>72</v>
      </c>
    </row>
    <row r="5534" spans="1:10" x14ac:dyDescent="0.25">
      <c r="A5534" t="s">
        <v>21</v>
      </c>
      <c r="B5534" t="s">
        <v>205</v>
      </c>
      <c r="C5534" t="str">
        <f t="shared" si="172"/>
        <v>Capitol Heights -- Wheaton</v>
      </c>
      <c r="D5534" s="1">
        <v>209</v>
      </c>
      <c r="E5534" t="s">
        <v>1</v>
      </c>
      <c r="F5534" t="s">
        <v>15</v>
      </c>
      <c r="G5534">
        <v>2</v>
      </c>
      <c r="H5534" s="1">
        <f t="shared" si="173"/>
        <v>418</v>
      </c>
      <c r="I5534" t="s">
        <v>5</v>
      </c>
      <c r="J5534" t="s">
        <v>72</v>
      </c>
    </row>
    <row r="5535" spans="1:10" x14ac:dyDescent="0.25">
      <c r="A5535" t="s">
        <v>21</v>
      </c>
      <c r="B5535" t="s">
        <v>206</v>
      </c>
      <c r="C5535" t="str">
        <f t="shared" si="172"/>
        <v>Capitol Heights -- White Flint</v>
      </c>
      <c r="D5535" s="1">
        <v>161</v>
      </c>
      <c r="E5535" t="s">
        <v>1</v>
      </c>
      <c r="F5535" t="s">
        <v>15</v>
      </c>
      <c r="G5535">
        <v>2</v>
      </c>
      <c r="H5535" s="1">
        <f t="shared" si="173"/>
        <v>322</v>
      </c>
      <c r="I5535" t="s">
        <v>5</v>
      </c>
      <c r="J5535" t="s">
        <v>72</v>
      </c>
    </row>
    <row r="5536" spans="1:10" x14ac:dyDescent="0.25">
      <c r="A5536" t="s">
        <v>21</v>
      </c>
      <c r="B5536" t="s">
        <v>207</v>
      </c>
      <c r="C5536" t="str">
        <f t="shared" si="172"/>
        <v>Capitol Heights -- Wiehle</v>
      </c>
      <c r="D5536" s="1">
        <v>168</v>
      </c>
      <c r="E5536" t="s">
        <v>1</v>
      </c>
      <c r="F5536" t="s">
        <v>125</v>
      </c>
      <c r="G5536">
        <v>1</v>
      </c>
      <c r="H5536" s="1">
        <f t="shared" si="173"/>
        <v>168</v>
      </c>
      <c r="I5536" t="s">
        <v>5</v>
      </c>
      <c r="J5536" t="s">
        <v>72</v>
      </c>
    </row>
    <row r="5537" spans="1:10" x14ac:dyDescent="0.25">
      <c r="A5537" t="s">
        <v>24</v>
      </c>
      <c r="B5537" t="s">
        <v>3</v>
      </c>
      <c r="C5537" t="str">
        <f t="shared" si="172"/>
        <v>Cheverly -- Anacostia</v>
      </c>
      <c r="D5537" s="1">
        <v>270</v>
      </c>
      <c r="E5537" t="s">
        <v>25</v>
      </c>
      <c r="F5537" t="s">
        <v>4</v>
      </c>
      <c r="G5537">
        <v>2</v>
      </c>
      <c r="H5537" s="1">
        <f t="shared" si="173"/>
        <v>540</v>
      </c>
      <c r="I5537" t="s">
        <v>5</v>
      </c>
      <c r="J5537" t="s">
        <v>72</v>
      </c>
    </row>
    <row r="5538" spans="1:10" x14ac:dyDescent="0.25">
      <c r="A5538" t="s">
        <v>24</v>
      </c>
      <c r="B5538" t="s">
        <v>9</v>
      </c>
      <c r="C5538" t="str">
        <f t="shared" si="172"/>
        <v>Cheverly -- Arlington Cemetery</v>
      </c>
      <c r="D5538" s="1">
        <v>36</v>
      </c>
      <c r="E5538" t="s">
        <v>25</v>
      </c>
      <c r="F5538" t="s">
        <v>10</v>
      </c>
      <c r="G5538">
        <v>2</v>
      </c>
      <c r="H5538" s="1">
        <f t="shared" si="173"/>
        <v>72</v>
      </c>
      <c r="I5538" t="s">
        <v>5</v>
      </c>
      <c r="J5538" t="s">
        <v>72</v>
      </c>
    </row>
    <row r="5539" spans="1:10" x14ac:dyDescent="0.25">
      <c r="A5539" t="s">
        <v>24</v>
      </c>
      <c r="B5539" t="s">
        <v>11</v>
      </c>
      <c r="C5539" t="str">
        <f t="shared" si="172"/>
        <v>Cheverly -- Ballston</v>
      </c>
      <c r="D5539" s="1">
        <v>540</v>
      </c>
      <c r="E5539" t="s">
        <v>25</v>
      </c>
      <c r="F5539" t="s">
        <v>12</v>
      </c>
      <c r="G5539">
        <v>1</v>
      </c>
      <c r="H5539" s="1">
        <f t="shared" si="173"/>
        <v>540</v>
      </c>
      <c r="I5539" t="s">
        <v>5</v>
      </c>
      <c r="J5539" t="s">
        <v>72</v>
      </c>
    </row>
    <row r="5540" spans="1:10" x14ac:dyDescent="0.25">
      <c r="A5540" t="s">
        <v>24</v>
      </c>
      <c r="B5540" t="s">
        <v>13</v>
      </c>
      <c r="C5540" t="str">
        <f t="shared" si="172"/>
        <v>Cheverly -- Benning Road</v>
      </c>
      <c r="D5540" s="1">
        <v>114</v>
      </c>
      <c r="E5540" t="s">
        <v>25</v>
      </c>
      <c r="F5540" t="s">
        <v>1</v>
      </c>
      <c r="G5540">
        <v>2</v>
      </c>
      <c r="H5540" s="1">
        <f t="shared" si="173"/>
        <v>228</v>
      </c>
      <c r="I5540" t="s">
        <v>5</v>
      </c>
      <c r="J5540" t="s">
        <v>72</v>
      </c>
    </row>
    <row r="5541" spans="1:10" x14ac:dyDescent="0.25">
      <c r="A5541" t="s">
        <v>24</v>
      </c>
      <c r="B5541" t="s">
        <v>17</v>
      </c>
      <c r="C5541" t="str">
        <f t="shared" si="172"/>
        <v>Cheverly -- Braddock Road</v>
      </c>
      <c r="D5541" s="1">
        <v>110</v>
      </c>
      <c r="E5541" t="s">
        <v>25</v>
      </c>
      <c r="F5541" t="s">
        <v>18</v>
      </c>
      <c r="G5541">
        <v>2</v>
      </c>
      <c r="H5541" s="1">
        <f t="shared" si="173"/>
        <v>220</v>
      </c>
      <c r="I5541" t="s">
        <v>5</v>
      </c>
      <c r="J5541" t="s">
        <v>72</v>
      </c>
    </row>
    <row r="5542" spans="1:10" x14ac:dyDescent="0.25">
      <c r="A5542" t="s">
        <v>24</v>
      </c>
      <c r="B5542" t="s">
        <v>20</v>
      </c>
      <c r="C5542" t="str">
        <f t="shared" si="172"/>
        <v>Cheverly -- Brookland</v>
      </c>
      <c r="D5542" s="1">
        <v>169</v>
      </c>
      <c r="E5542" t="s">
        <v>25</v>
      </c>
      <c r="F5542" t="s">
        <v>15</v>
      </c>
      <c r="G5542">
        <v>2</v>
      </c>
      <c r="H5542" s="1">
        <f t="shared" si="173"/>
        <v>338</v>
      </c>
      <c r="I5542" t="s">
        <v>5</v>
      </c>
      <c r="J5542" t="s">
        <v>72</v>
      </c>
    </row>
    <row r="5543" spans="1:10" x14ac:dyDescent="0.25">
      <c r="A5543" t="s">
        <v>24</v>
      </c>
      <c r="B5543" t="s">
        <v>21</v>
      </c>
      <c r="C5543" t="str">
        <f t="shared" si="172"/>
        <v>Cheverly -- Capitol Heights</v>
      </c>
      <c r="D5543" s="1">
        <v>53</v>
      </c>
      <c r="E5543" t="s">
        <v>25</v>
      </c>
      <c r="F5543" t="s">
        <v>1</v>
      </c>
      <c r="G5543">
        <v>2</v>
      </c>
      <c r="H5543" s="1">
        <f t="shared" si="173"/>
        <v>106</v>
      </c>
      <c r="I5543" t="s">
        <v>5</v>
      </c>
      <c r="J5543" t="s">
        <v>72</v>
      </c>
    </row>
    <row r="5544" spans="1:10" x14ac:dyDescent="0.25">
      <c r="A5544" t="s">
        <v>24</v>
      </c>
      <c r="B5544" t="s">
        <v>26</v>
      </c>
      <c r="C5544" t="str">
        <f t="shared" si="172"/>
        <v>Cheverly -- Clarendon</v>
      </c>
      <c r="D5544" s="1">
        <v>81</v>
      </c>
      <c r="E5544" t="s">
        <v>25</v>
      </c>
      <c r="F5544" t="s">
        <v>12</v>
      </c>
      <c r="G5544">
        <v>1</v>
      </c>
      <c r="H5544" s="1">
        <f t="shared" si="173"/>
        <v>81</v>
      </c>
      <c r="I5544" t="s">
        <v>5</v>
      </c>
      <c r="J5544" t="s">
        <v>72</v>
      </c>
    </row>
    <row r="5545" spans="1:10" x14ac:dyDescent="0.25">
      <c r="A5545" t="s">
        <v>24</v>
      </c>
      <c r="B5545" t="s">
        <v>265</v>
      </c>
      <c r="C5545" t="str">
        <f t="shared" si="172"/>
        <v>Cheverly -- Congress Heights</v>
      </c>
      <c r="D5545" s="1">
        <v>63</v>
      </c>
      <c r="E5545" t="s">
        <v>25</v>
      </c>
      <c r="F5545" t="s">
        <v>4</v>
      </c>
      <c r="G5545">
        <v>2</v>
      </c>
      <c r="H5545" s="1">
        <f t="shared" si="173"/>
        <v>126</v>
      </c>
      <c r="I5545" t="s">
        <v>5</v>
      </c>
      <c r="J5545" t="s">
        <v>72</v>
      </c>
    </row>
    <row r="5546" spans="1:10" x14ac:dyDescent="0.25">
      <c r="A5546" t="s">
        <v>24</v>
      </c>
      <c r="B5546" t="s">
        <v>266</v>
      </c>
      <c r="C5546" t="str">
        <f t="shared" si="172"/>
        <v>Cheverly -- Court House</v>
      </c>
      <c r="D5546" s="1">
        <v>159</v>
      </c>
      <c r="E5546" t="s">
        <v>25</v>
      </c>
      <c r="F5546" t="s">
        <v>12</v>
      </c>
      <c r="G5546">
        <v>1</v>
      </c>
      <c r="H5546" s="1">
        <f t="shared" si="173"/>
        <v>159</v>
      </c>
      <c r="I5546" t="s">
        <v>5</v>
      </c>
      <c r="J5546" t="s">
        <v>72</v>
      </c>
    </row>
    <row r="5547" spans="1:10" x14ac:dyDescent="0.25">
      <c r="A5547" t="s">
        <v>24</v>
      </c>
      <c r="B5547" t="s">
        <v>267</v>
      </c>
      <c r="C5547" t="str">
        <f t="shared" si="172"/>
        <v>Cheverly -- Crystal City</v>
      </c>
      <c r="D5547" s="1">
        <v>353</v>
      </c>
      <c r="E5547" t="s">
        <v>25</v>
      </c>
      <c r="F5547" t="s">
        <v>18</v>
      </c>
      <c r="G5547">
        <v>2</v>
      </c>
      <c r="H5547" s="1">
        <f t="shared" si="173"/>
        <v>706</v>
      </c>
      <c r="I5547" t="s">
        <v>5</v>
      </c>
      <c r="J5547" t="s">
        <v>72</v>
      </c>
    </row>
    <row r="5548" spans="1:10" x14ac:dyDescent="0.25">
      <c r="A5548" t="s">
        <v>24</v>
      </c>
      <c r="B5548" t="s">
        <v>268</v>
      </c>
      <c r="C5548" t="str">
        <f t="shared" si="172"/>
        <v>Cheverly -- Deanwood</v>
      </c>
      <c r="D5548" s="1">
        <v>647</v>
      </c>
      <c r="E5548" t="s">
        <v>25</v>
      </c>
      <c r="F5548" t="s">
        <v>25</v>
      </c>
      <c r="G5548">
        <v>1</v>
      </c>
      <c r="H5548" s="1">
        <f t="shared" si="173"/>
        <v>647</v>
      </c>
      <c r="I5548" t="s">
        <v>5</v>
      </c>
      <c r="J5548" t="s">
        <v>72</v>
      </c>
    </row>
    <row r="5549" spans="1:10" x14ac:dyDescent="0.25">
      <c r="A5549" t="s">
        <v>24</v>
      </c>
      <c r="B5549" t="s">
        <v>271</v>
      </c>
      <c r="C5549" t="str">
        <f t="shared" si="172"/>
        <v>Cheverly -- East Falls Church</v>
      </c>
      <c r="D5549" s="1">
        <v>68</v>
      </c>
      <c r="E5549" t="s">
        <v>25</v>
      </c>
      <c r="F5549" t="s">
        <v>12</v>
      </c>
      <c r="G5549">
        <v>1</v>
      </c>
      <c r="H5549" s="1">
        <f t="shared" si="173"/>
        <v>68</v>
      </c>
      <c r="I5549" t="s">
        <v>5</v>
      </c>
      <c r="J5549" t="s">
        <v>72</v>
      </c>
    </row>
    <row r="5550" spans="1:10" x14ac:dyDescent="0.25">
      <c r="A5550" t="s">
        <v>24</v>
      </c>
      <c r="B5550" t="s">
        <v>273</v>
      </c>
      <c r="C5550" t="str">
        <f t="shared" si="172"/>
        <v>Cheverly -- Eisenhower Avenue</v>
      </c>
      <c r="D5550" s="1">
        <v>49</v>
      </c>
      <c r="E5550" t="s">
        <v>25</v>
      </c>
      <c r="F5550" t="s">
        <v>274</v>
      </c>
      <c r="G5550">
        <v>1</v>
      </c>
      <c r="H5550" s="1">
        <f t="shared" si="173"/>
        <v>49</v>
      </c>
      <c r="I5550" t="s">
        <v>5</v>
      </c>
      <c r="J5550" t="s">
        <v>72</v>
      </c>
    </row>
    <row r="5551" spans="1:10" x14ac:dyDescent="0.25">
      <c r="A5551" t="s">
        <v>24</v>
      </c>
      <c r="B5551" t="s">
        <v>116</v>
      </c>
      <c r="C5551" t="str">
        <f t="shared" si="172"/>
        <v>Cheverly -- Fort Totten</v>
      </c>
      <c r="D5551" s="1">
        <v>113</v>
      </c>
      <c r="E5551" t="s">
        <v>25</v>
      </c>
      <c r="F5551" t="s">
        <v>117</v>
      </c>
      <c r="G5551">
        <v>2</v>
      </c>
      <c r="H5551" s="1">
        <f t="shared" si="173"/>
        <v>226</v>
      </c>
      <c r="I5551" t="s">
        <v>5</v>
      </c>
      <c r="J5551" t="s">
        <v>72</v>
      </c>
    </row>
    <row r="5552" spans="1:10" x14ac:dyDescent="0.25">
      <c r="A5552" t="s">
        <v>24</v>
      </c>
      <c r="B5552" t="s">
        <v>119</v>
      </c>
      <c r="C5552" t="str">
        <f t="shared" si="172"/>
        <v>Cheverly -- Friendship Heights</v>
      </c>
      <c r="D5552" s="1">
        <v>192</v>
      </c>
      <c r="E5552" t="s">
        <v>25</v>
      </c>
      <c r="F5552" t="s">
        <v>15</v>
      </c>
      <c r="G5552">
        <v>2</v>
      </c>
      <c r="H5552" s="1">
        <f t="shared" si="173"/>
        <v>384</v>
      </c>
      <c r="I5552" t="s">
        <v>5</v>
      </c>
      <c r="J5552" t="s">
        <v>72</v>
      </c>
    </row>
    <row r="5553" spans="1:10" x14ac:dyDescent="0.25">
      <c r="A5553" t="s">
        <v>24</v>
      </c>
      <c r="B5553" t="s">
        <v>129</v>
      </c>
      <c r="C5553" t="str">
        <f t="shared" si="172"/>
        <v>Cheverly -- King Street</v>
      </c>
      <c r="D5553" s="1">
        <v>163</v>
      </c>
      <c r="E5553" t="s">
        <v>25</v>
      </c>
      <c r="F5553" t="s">
        <v>18</v>
      </c>
      <c r="G5553">
        <v>2</v>
      </c>
      <c r="H5553" s="1">
        <f t="shared" si="173"/>
        <v>326</v>
      </c>
      <c r="I5553" t="s">
        <v>5</v>
      </c>
      <c r="J5553" t="s">
        <v>72</v>
      </c>
    </row>
    <row r="5554" spans="1:10" x14ac:dyDescent="0.25">
      <c r="A5554" t="s">
        <v>24</v>
      </c>
      <c r="B5554" t="s">
        <v>185</v>
      </c>
      <c r="C5554" t="str">
        <f t="shared" si="172"/>
        <v>Cheverly -- Minnesota Avenue</v>
      </c>
      <c r="D5554" s="1">
        <v>1167</v>
      </c>
      <c r="E5554" t="s">
        <v>25</v>
      </c>
      <c r="F5554" t="s">
        <v>25</v>
      </c>
      <c r="G5554">
        <v>1</v>
      </c>
      <c r="H5554" s="1">
        <f t="shared" si="173"/>
        <v>1167</v>
      </c>
      <c r="I5554" t="s">
        <v>5</v>
      </c>
      <c r="J5554" t="s">
        <v>72</v>
      </c>
    </row>
    <row r="5555" spans="1:10" x14ac:dyDescent="0.25">
      <c r="A5555" t="s">
        <v>24</v>
      </c>
      <c r="B5555" t="s">
        <v>156</v>
      </c>
      <c r="C5555" t="str">
        <f t="shared" si="172"/>
        <v>Cheverly -- Pentagon</v>
      </c>
      <c r="D5555" s="1">
        <v>616</v>
      </c>
      <c r="E5555" t="s">
        <v>25</v>
      </c>
      <c r="F5555" t="s">
        <v>18</v>
      </c>
      <c r="G5555">
        <v>2</v>
      </c>
      <c r="H5555" s="1">
        <f t="shared" si="173"/>
        <v>1232</v>
      </c>
      <c r="I5555" t="s">
        <v>5</v>
      </c>
      <c r="J5555" t="s">
        <v>72</v>
      </c>
    </row>
    <row r="5556" spans="1:10" x14ac:dyDescent="0.25">
      <c r="A5556" t="s">
        <v>24</v>
      </c>
      <c r="B5556" t="s">
        <v>157</v>
      </c>
      <c r="C5556" t="str">
        <f t="shared" si="172"/>
        <v>Cheverly -- Pentagon City</v>
      </c>
      <c r="D5556" s="1">
        <v>458</v>
      </c>
      <c r="E5556" t="s">
        <v>25</v>
      </c>
      <c r="F5556" t="s">
        <v>18</v>
      </c>
      <c r="G5556">
        <v>2</v>
      </c>
      <c r="H5556" s="1">
        <f t="shared" si="173"/>
        <v>916</v>
      </c>
      <c r="I5556" t="s">
        <v>5</v>
      </c>
      <c r="J5556" t="s">
        <v>72</v>
      </c>
    </row>
    <row r="5557" spans="1:10" x14ac:dyDescent="0.25">
      <c r="A5557" t="s">
        <v>24</v>
      </c>
      <c r="B5557" t="s">
        <v>160</v>
      </c>
      <c r="C5557" t="str">
        <f t="shared" si="172"/>
        <v>Cheverly -- Reagan Washington National Airport</v>
      </c>
      <c r="D5557" s="1">
        <v>299</v>
      </c>
      <c r="E5557" t="s">
        <v>25</v>
      </c>
      <c r="F5557" t="s">
        <v>18</v>
      </c>
      <c r="G5557">
        <v>2</v>
      </c>
      <c r="H5557" s="1">
        <f t="shared" si="173"/>
        <v>598</v>
      </c>
      <c r="I5557" t="s">
        <v>5</v>
      </c>
      <c r="J5557" t="s">
        <v>72</v>
      </c>
    </row>
    <row r="5558" spans="1:10" x14ac:dyDescent="0.25">
      <c r="A5558" t="s">
        <v>24</v>
      </c>
      <c r="B5558" t="s">
        <v>161</v>
      </c>
      <c r="C5558" t="str">
        <f t="shared" si="172"/>
        <v>Cheverly -- Rhode Island Avenue</v>
      </c>
      <c r="D5558" s="1">
        <v>146</v>
      </c>
      <c r="E5558" t="s">
        <v>25</v>
      </c>
      <c r="F5558" t="s">
        <v>15</v>
      </c>
      <c r="G5558">
        <v>2</v>
      </c>
      <c r="H5558" s="1">
        <f t="shared" si="173"/>
        <v>292</v>
      </c>
      <c r="I5558" t="s">
        <v>5</v>
      </c>
      <c r="J5558" t="s">
        <v>72</v>
      </c>
    </row>
    <row r="5559" spans="1:10" x14ac:dyDescent="0.25">
      <c r="A5559" t="s">
        <v>24</v>
      </c>
      <c r="B5559" t="s">
        <v>163</v>
      </c>
      <c r="C5559" t="str">
        <f t="shared" si="172"/>
        <v>Cheverly -- Rosslyn</v>
      </c>
      <c r="D5559" s="1">
        <v>645</v>
      </c>
      <c r="E5559" t="s">
        <v>25</v>
      </c>
      <c r="F5559" t="s">
        <v>23</v>
      </c>
      <c r="G5559">
        <v>1</v>
      </c>
      <c r="H5559" s="1">
        <f t="shared" si="173"/>
        <v>645</v>
      </c>
      <c r="I5559" t="s">
        <v>5</v>
      </c>
      <c r="J5559" t="s">
        <v>72</v>
      </c>
    </row>
    <row r="5560" spans="1:10" x14ac:dyDescent="0.25">
      <c r="A5560" t="s">
        <v>24</v>
      </c>
      <c r="B5560" t="s">
        <v>168</v>
      </c>
      <c r="C5560" t="str">
        <f t="shared" si="172"/>
        <v>Cheverly -- Southern Avenue</v>
      </c>
      <c r="D5560" s="1">
        <v>158</v>
      </c>
      <c r="E5560" t="s">
        <v>25</v>
      </c>
      <c r="F5560" t="s">
        <v>4</v>
      </c>
      <c r="G5560">
        <v>2</v>
      </c>
      <c r="H5560" s="1">
        <f t="shared" si="173"/>
        <v>316</v>
      </c>
      <c r="I5560" t="s">
        <v>5</v>
      </c>
      <c r="J5560" t="s">
        <v>72</v>
      </c>
    </row>
    <row r="5561" spans="1:10" x14ac:dyDescent="0.25">
      <c r="A5561" t="s">
        <v>24</v>
      </c>
      <c r="B5561" t="s">
        <v>60</v>
      </c>
      <c r="C5561" t="str">
        <f t="shared" si="172"/>
        <v>Cheverly -- Takoma</v>
      </c>
      <c r="D5561" s="1">
        <v>30</v>
      </c>
      <c r="E5561" t="s">
        <v>25</v>
      </c>
      <c r="F5561" t="s">
        <v>15</v>
      </c>
      <c r="G5561">
        <v>2</v>
      </c>
      <c r="H5561" s="1">
        <f t="shared" si="173"/>
        <v>60</v>
      </c>
      <c r="I5561" t="s">
        <v>5</v>
      </c>
      <c r="J5561" t="s">
        <v>72</v>
      </c>
    </row>
    <row r="5562" spans="1:10" x14ac:dyDescent="0.25">
      <c r="A5562" t="s">
        <v>24</v>
      </c>
      <c r="B5562" t="s">
        <v>201</v>
      </c>
      <c r="C5562" t="str">
        <f t="shared" si="172"/>
        <v>Cheverly -- Virginia Square-GMU</v>
      </c>
      <c r="D5562" s="1">
        <v>145</v>
      </c>
      <c r="E5562" t="s">
        <v>25</v>
      </c>
      <c r="F5562" t="s">
        <v>12</v>
      </c>
      <c r="G5562">
        <v>1</v>
      </c>
      <c r="H5562" s="1">
        <f t="shared" si="173"/>
        <v>145</v>
      </c>
      <c r="I5562" t="s">
        <v>5</v>
      </c>
      <c r="J5562" t="s">
        <v>72</v>
      </c>
    </row>
    <row r="5563" spans="1:10" x14ac:dyDescent="0.25">
      <c r="A5563" t="s">
        <v>26</v>
      </c>
      <c r="B5563" t="s">
        <v>0</v>
      </c>
      <c r="C5563" t="str">
        <f t="shared" si="172"/>
        <v>Clarendon -- Addison Road</v>
      </c>
      <c r="D5563" s="1">
        <v>243</v>
      </c>
      <c r="E5563" t="s">
        <v>12</v>
      </c>
      <c r="F5563" t="s">
        <v>1</v>
      </c>
      <c r="G5563">
        <v>1</v>
      </c>
      <c r="H5563" s="1">
        <f t="shared" si="173"/>
        <v>243</v>
      </c>
      <c r="I5563" t="s">
        <v>5</v>
      </c>
      <c r="J5563" t="s">
        <v>72</v>
      </c>
    </row>
    <row r="5564" spans="1:10" x14ac:dyDescent="0.25">
      <c r="A5564" t="s">
        <v>26</v>
      </c>
      <c r="B5564" t="s">
        <v>14</v>
      </c>
      <c r="C5564" t="str">
        <f t="shared" si="172"/>
        <v>Clarendon -- Bethesda</v>
      </c>
      <c r="D5564" s="1">
        <v>637</v>
      </c>
      <c r="E5564" t="s">
        <v>12</v>
      </c>
      <c r="F5564" t="s">
        <v>15</v>
      </c>
      <c r="G5564">
        <v>2</v>
      </c>
      <c r="H5564" s="1">
        <f t="shared" si="173"/>
        <v>1274</v>
      </c>
      <c r="I5564" t="s">
        <v>5</v>
      </c>
      <c r="J5564" t="s">
        <v>72</v>
      </c>
    </row>
    <row r="5565" spans="1:10" x14ac:dyDescent="0.25">
      <c r="A5565" t="s">
        <v>26</v>
      </c>
      <c r="B5565" t="s">
        <v>19</v>
      </c>
      <c r="C5565" t="str">
        <f t="shared" si="172"/>
        <v>Clarendon -- Branch Avenue</v>
      </c>
      <c r="D5565" s="1">
        <v>201</v>
      </c>
      <c r="E5565" t="s">
        <v>12</v>
      </c>
      <c r="F5565" t="s">
        <v>4</v>
      </c>
      <c r="G5565">
        <v>2</v>
      </c>
      <c r="H5565" s="1">
        <f t="shared" si="173"/>
        <v>402</v>
      </c>
      <c r="I5565" t="s">
        <v>5</v>
      </c>
      <c r="J5565" t="s">
        <v>72</v>
      </c>
    </row>
    <row r="5566" spans="1:10" x14ac:dyDescent="0.25">
      <c r="A5566" t="s">
        <v>26</v>
      </c>
      <c r="B5566" t="s">
        <v>28</v>
      </c>
      <c r="C5566" t="str">
        <f t="shared" si="172"/>
        <v>Clarendon -- College Park-U of MD</v>
      </c>
      <c r="D5566" s="1">
        <v>243</v>
      </c>
      <c r="E5566" t="s">
        <v>12</v>
      </c>
      <c r="F5566" t="s">
        <v>4</v>
      </c>
      <c r="G5566">
        <v>2</v>
      </c>
      <c r="H5566" s="1">
        <f t="shared" si="173"/>
        <v>486</v>
      </c>
      <c r="I5566" t="s">
        <v>5</v>
      </c>
      <c r="J5566" t="s">
        <v>72</v>
      </c>
    </row>
    <row r="5567" spans="1:10" x14ac:dyDescent="0.25">
      <c r="A5567" t="s">
        <v>26</v>
      </c>
      <c r="B5567" t="s">
        <v>269</v>
      </c>
      <c r="C5567" t="str">
        <f t="shared" si="172"/>
        <v>Clarendon -- Dunn Loring</v>
      </c>
      <c r="D5567" s="1">
        <v>2344</v>
      </c>
      <c r="E5567" t="s">
        <v>12</v>
      </c>
      <c r="F5567" t="s">
        <v>25</v>
      </c>
      <c r="G5567">
        <v>1</v>
      </c>
      <c r="H5567" s="1">
        <f t="shared" si="173"/>
        <v>2344</v>
      </c>
      <c r="I5567" t="s">
        <v>5</v>
      </c>
      <c r="J5567" t="s">
        <v>72</v>
      </c>
    </row>
    <row r="5568" spans="1:10" x14ac:dyDescent="0.25">
      <c r="A5568" t="s">
        <v>26</v>
      </c>
      <c r="B5568" t="s">
        <v>115</v>
      </c>
      <c r="C5568" t="str">
        <f t="shared" si="172"/>
        <v>Clarendon -- Forest Glen</v>
      </c>
      <c r="D5568" s="1">
        <v>166</v>
      </c>
      <c r="E5568" t="s">
        <v>12</v>
      </c>
      <c r="F5568" t="s">
        <v>15</v>
      </c>
      <c r="G5568">
        <v>2</v>
      </c>
      <c r="H5568" s="1">
        <f t="shared" si="173"/>
        <v>332</v>
      </c>
      <c r="I5568" t="s">
        <v>5</v>
      </c>
      <c r="J5568" t="s">
        <v>72</v>
      </c>
    </row>
    <row r="5569" spans="1:10" x14ac:dyDescent="0.25">
      <c r="A5569" t="s">
        <v>26</v>
      </c>
      <c r="B5569" t="s">
        <v>118</v>
      </c>
      <c r="C5569" t="str">
        <f t="shared" si="172"/>
        <v>Clarendon -- Franconia-Springfield</v>
      </c>
      <c r="D5569" s="1">
        <v>853</v>
      </c>
      <c r="E5569" t="s">
        <v>12</v>
      </c>
      <c r="F5569" t="s">
        <v>10</v>
      </c>
      <c r="G5569">
        <v>2</v>
      </c>
      <c r="H5569" s="1">
        <f t="shared" si="173"/>
        <v>1706</v>
      </c>
      <c r="I5569" t="s">
        <v>5</v>
      </c>
      <c r="J5569" t="s">
        <v>72</v>
      </c>
    </row>
    <row r="5570" spans="1:10" x14ac:dyDescent="0.25">
      <c r="A5570" t="s">
        <v>26</v>
      </c>
      <c r="B5570" t="s">
        <v>122</v>
      </c>
      <c r="C5570" t="str">
        <f t="shared" ref="C5570:C5633" si="174">(A5570&amp;" -- "&amp;B5570)</f>
        <v>Clarendon -- Glenmont</v>
      </c>
      <c r="D5570" s="1">
        <v>376</v>
      </c>
      <c r="E5570" t="s">
        <v>12</v>
      </c>
      <c r="F5570" t="s">
        <v>15</v>
      </c>
      <c r="G5570">
        <v>2</v>
      </c>
      <c r="H5570" s="1">
        <f t="shared" ref="H5570:H5633" si="175">D5570*G5570</f>
        <v>752</v>
      </c>
      <c r="I5570" t="s">
        <v>5</v>
      </c>
      <c r="J5570" t="s">
        <v>72</v>
      </c>
    </row>
    <row r="5571" spans="1:10" x14ac:dyDescent="0.25">
      <c r="A5571" t="s">
        <v>26</v>
      </c>
      <c r="B5571" t="s">
        <v>123</v>
      </c>
      <c r="C5571" t="str">
        <f t="shared" si="174"/>
        <v>Clarendon -- Greenbelt</v>
      </c>
      <c r="D5571" s="1">
        <v>281</v>
      </c>
      <c r="E5571" t="s">
        <v>12</v>
      </c>
      <c r="F5571" t="s">
        <v>4</v>
      </c>
      <c r="G5571">
        <v>2</v>
      </c>
      <c r="H5571" s="1">
        <f t="shared" si="175"/>
        <v>562</v>
      </c>
      <c r="I5571" t="s">
        <v>5</v>
      </c>
      <c r="J5571" t="s">
        <v>72</v>
      </c>
    </row>
    <row r="5572" spans="1:10" x14ac:dyDescent="0.25">
      <c r="A5572" t="s">
        <v>26</v>
      </c>
      <c r="B5572" t="s">
        <v>124</v>
      </c>
      <c r="C5572" t="str">
        <f t="shared" si="174"/>
        <v>Clarendon -- Greensboro</v>
      </c>
      <c r="D5572" s="1">
        <v>621</v>
      </c>
      <c r="E5572" t="s">
        <v>12</v>
      </c>
      <c r="F5572" t="s">
        <v>125</v>
      </c>
      <c r="G5572">
        <v>1</v>
      </c>
      <c r="H5572" s="1">
        <f t="shared" si="175"/>
        <v>621</v>
      </c>
      <c r="I5572" t="s">
        <v>5</v>
      </c>
      <c r="J5572" t="s">
        <v>72</v>
      </c>
    </row>
    <row r="5573" spans="1:10" x14ac:dyDescent="0.25">
      <c r="A5573" t="s">
        <v>26</v>
      </c>
      <c r="B5573" t="s">
        <v>126</v>
      </c>
      <c r="C5573" t="str">
        <f t="shared" si="174"/>
        <v>Clarendon -- Grosvenor</v>
      </c>
      <c r="D5573" s="1">
        <v>191</v>
      </c>
      <c r="E5573" t="s">
        <v>12</v>
      </c>
      <c r="F5573" t="s">
        <v>15</v>
      </c>
      <c r="G5573">
        <v>2</v>
      </c>
      <c r="H5573" s="1">
        <f t="shared" si="175"/>
        <v>382</v>
      </c>
      <c r="I5573" t="s">
        <v>5</v>
      </c>
      <c r="J5573" t="s">
        <v>72</v>
      </c>
    </row>
    <row r="5574" spans="1:10" x14ac:dyDescent="0.25">
      <c r="A5574" t="s">
        <v>26</v>
      </c>
      <c r="B5574" t="s">
        <v>127</v>
      </c>
      <c r="C5574" t="str">
        <f t="shared" si="174"/>
        <v>Clarendon -- Huntington</v>
      </c>
      <c r="D5574" s="1">
        <v>690</v>
      </c>
      <c r="E5574" t="s">
        <v>12</v>
      </c>
      <c r="F5574" t="s">
        <v>274</v>
      </c>
      <c r="G5574">
        <v>2</v>
      </c>
      <c r="H5574" s="1">
        <f t="shared" si="175"/>
        <v>1380</v>
      </c>
      <c r="I5574" t="s">
        <v>5</v>
      </c>
      <c r="J5574" t="s">
        <v>72</v>
      </c>
    </row>
    <row r="5575" spans="1:10" x14ac:dyDescent="0.25">
      <c r="A5575" t="s">
        <v>26</v>
      </c>
      <c r="B5575" t="s">
        <v>130</v>
      </c>
      <c r="C5575" t="str">
        <f t="shared" si="174"/>
        <v>Clarendon -- Landover</v>
      </c>
      <c r="D5575" s="1">
        <v>92</v>
      </c>
      <c r="E5575" t="s">
        <v>12</v>
      </c>
      <c r="F5575" t="s">
        <v>25</v>
      </c>
      <c r="G5575">
        <v>1</v>
      </c>
      <c r="H5575" s="1">
        <f t="shared" si="175"/>
        <v>92</v>
      </c>
      <c r="I5575" t="s">
        <v>5</v>
      </c>
      <c r="J5575" t="s">
        <v>72</v>
      </c>
    </row>
    <row r="5576" spans="1:10" x14ac:dyDescent="0.25">
      <c r="A5576" t="s">
        <v>26</v>
      </c>
      <c r="B5576" t="s">
        <v>131</v>
      </c>
      <c r="C5576" t="str">
        <f t="shared" si="174"/>
        <v>Clarendon -- Largo Town Center</v>
      </c>
      <c r="D5576" s="1">
        <v>223</v>
      </c>
      <c r="E5576" t="s">
        <v>12</v>
      </c>
      <c r="F5576" t="s">
        <v>1</v>
      </c>
      <c r="G5576">
        <v>1</v>
      </c>
      <c r="H5576" s="1">
        <f t="shared" si="175"/>
        <v>223</v>
      </c>
      <c r="I5576" t="s">
        <v>5</v>
      </c>
      <c r="J5576" t="s">
        <v>72</v>
      </c>
    </row>
    <row r="5577" spans="1:10" x14ac:dyDescent="0.25">
      <c r="A5577" t="s">
        <v>26</v>
      </c>
      <c r="B5577" t="s">
        <v>134</v>
      </c>
      <c r="C5577" t="str">
        <f t="shared" si="174"/>
        <v>Clarendon -- McLean</v>
      </c>
      <c r="D5577" s="1">
        <v>1074</v>
      </c>
      <c r="E5577" t="s">
        <v>12</v>
      </c>
      <c r="F5577" t="s">
        <v>125</v>
      </c>
      <c r="G5577">
        <v>1</v>
      </c>
      <c r="H5577" s="1">
        <f t="shared" si="175"/>
        <v>1074</v>
      </c>
      <c r="I5577" t="s">
        <v>5</v>
      </c>
      <c r="J5577" t="s">
        <v>72</v>
      </c>
    </row>
    <row r="5578" spans="1:10" x14ac:dyDescent="0.25">
      <c r="A5578" t="s">
        <v>26</v>
      </c>
      <c r="B5578" t="s">
        <v>182</v>
      </c>
      <c r="C5578" t="str">
        <f t="shared" si="174"/>
        <v>Clarendon -- Medical Center</v>
      </c>
      <c r="D5578" s="1">
        <v>320</v>
      </c>
      <c r="E5578" t="s">
        <v>12</v>
      </c>
      <c r="F5578" t="s">
        <v>15</v>
      </c>
      <c r="G5578">
        <v>2</v>
      </c>
      <c r="H5578" s="1">
        <f t="shared" si="175"/>
        <v>640</v>
      </c>
      <c r="I5578" t="s">
        <v>5</v>
      </c>
      <c r="J5578" t="s">
        <v>72</v>
      </c>
    </row>
    <row r="5579" spans="1:10" x14ac:dyDescent="0.25">
      <c r="A5579" t="s">
        <v>26</v>
      </c>
      <c r="B5579" t="s">
        <v>186</v>
      </c>
      <c r="C5579" t="str">
        <f t="shared" si="174"/>
        <v>Clarendon -- Morgan Blvd.</v>
      </c>
      <c r="D5579" s="1">
        <v>249</v>
      </c>
      <c r="E5579" t="s">
        <v>12</v>
      </c>
      <c r="F5579" t="s">
        <v>1</v>
      </c>
      <c r="G5579">
        <v>1</v>
      </c>
      <c r="H5579" s="1">
        <f t="shared" si="175"/>
        <v>249</v>
      </c>
      <c r="I5579" t="s">
        <v>5</v>
      </c>
      <c r="J5579" t="s">
        <v>72</v>
      </c>
    </row>
    <row r="5580" spans="1:10" x14ac:dyDescent="0.25">
      <c r="A5580" t="s">
        <v>26</v>
      </c>
      <c r="B5580" t="s">
        <v>251</v>
      </c>
      <c r="C5580" t="str">
        <f t="shared" si="174"/>
        <v>Clarendon -- Naylor Road</v>
      </c>
      <c r="D5580" s="1">
        <v>70</v>
      </c>
      <c r="E5580" t="s">
        <v>12</v>
      </c>
      <c r="F5580" t="s">
        <v>4</v>
      </c>
      <c r="G5580">
        <v>2</v>
      </c>
      <c r="H5580" s="1">
        <f t="shared" si="175"/>
        <v>140</v>
      </c>
      <c r="I5580" t="s">
        <v>5</v>
      </c>
      <c r="J5580" t="s">
        <v>72</v>
      </c>
    </row>
    <row r="5581" spans="1:10" x14ac:dyDescent="0.25">
      <c r="A5581" t="s">
        <v>26</v>
      </c>
      <c r="B5581" t="s">
        <v>252</v>
      </c>
      <c r="C5581" t="str">
        <f t="shared" si="174"/>
        <v>Clarendon -- New Carrollton</v>
      </c>
      <c r="D5581" s="1">
        <v>686</v>
      </c>
      <c r="E5581" t="s">
        <v>12</v>
      </c>
      <c r="F5581" t="s">
        <v>25</v>
      </c>
      <c r="G5581">
        <v>1</v>
      </c>
      <c r="H5581" s="1">
        <f t="shared" si="175"/>
        <v>686</v>
      </c>
      <c r="I5581" t="s">
        <v>5</v>
      </c>
      <c r="J5581" t="s">
        <v>72</v>
      </c>
    </row>
    <row r="5582" spans="1:10" x14ac:dyDescent="0.25">
      <c r="A5582" t="s">
        <v>26</v>
      </c>
      <c r="B5582" t="s">
        <v>159</v>
      </c>
      <c r="C5582" t="str">
        <f t="shared" si="174"/>
        <v>Clarendon -- Prince George's Plaza</v>
      </c>
      <c r="D5582" s="1">
        <v>175</v>
      </c>
      <c r="E5582" t="s">
        <v>12</v>
      </c>
      <c r="F5582" t="s">
        <v>4</v>
      </c>
      <c r="G5582">
        <v>2</v>
      </c>
      <c r="H5582" s="1">
        <f t="shared" si="175"/>
        <v>350</v>
      </c>
      <c r="I5582" t="s">
        <v>5</v>
      </c>
      <c r="J5582" t="s">
        <v>72</v>
      </c>
    </row>
    <row r="5583" spans="1:10" x14ac:dyDescent="0.25">
      <c r="A5583" t="s">
        <v>26</v>
      </c>
      <c r="B5583" t="s">
        <v>162</v>
      </c>
      <c r="C5583" t="str">
        <f t="shared" si="174"/>
        <v>Clarendon -- Rockville</v>
      </c>
      <c r="D5583" s="1">
        <v>190</v>
      </c>
      <c r="E5583" t="s">
        <v>12</v>
      </c>
      <c r="F5583" t="s">
        <v>15</v>
      </c>
      <c r="G5583">
        <v>2</v>
      </c>
      <c r="H5583" s="1">
        <f t="shared" si="175"/>
        <v>380</v>
      </c>
      <c r="I5583" t="s">
        <v>5</v>
      </c>
      <c r="J5583" t="s">
        <v>72</v>
      </c>
    </row>
    <row r="5584" spans="1:10" x14ac:dyDescent="0.25">
      <c r="A5584" t="s">
        <v>26</v>
      </c>
      <c r="B5584" t="s">
        <v>164</v>
      </c>
      <c r="C5584" t="str">
        <f t="shared" si="174"/>
        <v>Clarendon -- Shady Grove</v>
      </c>
      <c r="D5584" s="1">
        <v>418</v>
      </c>
      <c r="E5584" t="s">
        <v>12</v>
      </c>
      <c r="F5584" t="s">
        <v>15</v>
      </c>
      <c r="G5584">
        <v>2</v>
      </c>
      <c r="H5584" s="1">
        <f t="shared" si="175"/>
        <v>836</v>
      </c>
      <c r="I5584" t="s">
        <v>5</v>
      </c>
      <c r="J5584" t="s">
        <v>72</v>
      </c>
    </row>
    <row r="5585" spans="1:10" x14ac:dyDescent="0.25">
      <c r="A5585" t="s">
        <v>26</v>
      </c>
      <c r="B5585" t="s">
        <v>166</v>
      </c>
      <c r="C5585" t="str">
        <f t="shared" si="174"/>
        <v>Clarendon -- Silver Spring</v>
      </c>
      <c r="D5585" s="1">
        <v>938</v>
      </c>
      <c r="E5585" t="s">
        <v>12</v>
      </c>
      <c r="F5585" t="s">
        <v>15</v>
      </c>
      <c r="G5585">
        <v>2</v>
      </c>
      <c r="H5585" s="1">
        <f t="shared" si="175"/>
        <v>1876</v>
      </c>
      <c r="I5585" t="s">
        <v>5</v>
      </c>
      <c r="J5585" t="s">
        <v>72</v>
      </c>
    </row>
    <row r="5586" spans="1:10" x14ac:dyDescent="0.25">
      <c r="A5586" t="s">
        <v>26</v>
      </c>
      <c r="B5586" t="s">
        <v>169</v>
      </c>
      <c r="C5586" t="str">
        <f t="shared" si="174"/>
        <v>Clarendon -- Spring Hill</v>
      </c>
      <c r="D5586" s="1">
        <v>631</v>
      </c>
      <c r="E5586" t="s">
        <v>12</v>
      </c>
      <c r="F5586" t="s">
        <v>125</v>
      </c>
      <c r="G5586">
        <v>1</v>
      </c>
      <c r="H5586" s="1">
        <f t="shared" si="175"/>
        <v>631</v>
      </c>
      <c r="I5586" t="s">
        <v>5</v>
      </c>
      <c r="J5586" t="s">
        <v>72</v>
      </c>
    </row>
    <row r="5587" spans="1:10" x14ac:dyDescent="0.25">
      <c r="A5587" t="s">
        <v>26</v>
      </c>
      <c r="B5587" t="s">
        <v>171</v>
      </c>
      <c r="C5587" t="str">
        <f t="shared" si="174"/>
        <v>Clarendon -- Suitland</v>
      </c>
      <c r="D5587" s="1">
        <v>303</v>
      </c>
      <c r="E5587" t="s">
        <v>12</v>
      </c>
      <c r="F5587" t="s">
        <v>4</v>
      </c>
      <c r="G5587">
        <v>2</v>
      </c>
      <c r="H5587" s="1">
        <f t="shared" si="175"/>
        <v>606</v>
      </c>
      <c r="I5587" t="s">
        <v>5</v>
      </c>
      <c r="J5587" t="s">
        <v>72</v>
      </c>
    </row>
    <row r="5588" spans="1:10" x14ac:dyDescent="0.25">
      <c r="A5588" t="s">
        <v>26</v>
      </c>
      <c r="B5588" t="s">
        <v>62</v>
      </c>
      <c r="C5588" t="str">
        <f t="shared" si="174"/>
        <v>Clarendon -- Twinbrook</v>
      </c>
      <c r="D5588" s="1">
        <v>187</v>
      </c>
      <c r="E5588" t="s">
        <v>12</v>
      </c>
      <c r="F5588" t="s">
        <v>15</v>
      </c>
      <c r="G5588">
        <v>2</v>
      </c>
      <c r="H5588" s="1">
        <f t="shared" si="175"/>
        <v>374</v>
      </c>
      <c r="I5588" t="s">
        <v>5</v>
      </c>
      <c r="J5588" t="s">
        <v>72</v>
      </c>
    </row>
    <row r="5589" spans="1:10" x14ac:dyDescent="0.25">
      <c r="A5589" t="s">
        <v>26</v>
      </c>
      <c r="B5589" t="s">
        <v>63</v>
      </c>
      <c r="C5589" t="str">
        <f t="shared" si="174"/>
        <v>Clarendon -- Tysons Corner</v>
      </c>
      <c r="D5589" s="1">
        <v>2151</v>
      </c>
      <c r="E5589" t="s">
        <v>12</v>
      </c>
      <c r="F5589" t="s">
        <v>125</v>
      </c>
      <c r="G5589">
        <v>1</v>
      </c>
      <c r="H5589" s="1">
        <f t="shared" si="175"/>
        <v>2151</v>
      </c>
      <c r="I5589" t="s">
        <v>5</v>
      </c>
      <c r="J5589" t="s">
        <v>72</v>
      </c>
    </row>
    <row r="5590" spans="1:10" x14ac:dyDescent="0.25">
      <c r="A5590" t="s">
        <v>26</v>
      </c>
      <c r="B5590" t="s">
        <v>200</v>
      </c>
      <c r="C5590" t="str">
        <f t="shared" si="174"/>
        <v>Clarendon -- Vienna</v>
      </c>
      <c r="D5590" s="1">
        <v>5028</v>
      </c>
      <c r="E5590" t="s">
        <v>12</v>
      </c>
      <c r="F5590" t="s">
        <v>25</v>
      </c>
      <c r="G5590">
        <v>1</v>
      </c>
      <c r="H5590" s="1">
        <f t="shared" si="175"/>
        <v>5028</v>
      </c>
      <c r="I5590" t="s">
        <v>5</v>
      </c>
      <c r="J5590" t="s">
        <v>72</v>
      </c>
    </row>
    <row r="5591" spans="1:10" x14ac:dyDescent="0.25">
      <c r="A5591" t="s">
        <v>26</v>
      </c>
      <c r="B5591" t="s">
        <v>203</v>
      </c>
      <c r="C5591" t="str">
        <f t="shared" si="174"/>
        <v>Clarendon -- West Falls Church</v>
      </c>
      <c r="D5591" s="1">
        <v>1118</v>
      </c>
      <c r="E5591" t="s">
        <v>12</v>
      </c>
      <c r="F5591" t="s">
        <v>25</v>
      </c>
      <c r="G5591">
        <v>1</v>
      </c>
      <c r="H5591" s="1">
        <f t="shared" si="175"/>
        <v>1118</v>
      </c>
      <c r="I5591" t="s">
        <v>5</v>
      </c>
      <c r="J5591" t="s">
        <v>72</v>
      </c>
    </row>
    <row r="5592" spans="1:10" x14ac:dyDescent="0.25">
      <c r="A5592" t="s">
        <v>26</v>
      </c>
      <c r="B5592" t="s">
        <v>204</v>
      </c>
      <c r="C5592" t="str">
        <f t="shared" si="174"/>
        <v>Clarendon -- West Hyattsville</v>
      </c>
      <c r="D5592" s="1">
        <v>185</v>
      </c>
      <c r="E5592" t="s">
        <v>12</v>
      </c>
      <c r="F5592" t="s">
        <v>4</v>
      </c>
      <c r="G5592">
        <v>2</v>
      </c>
      <c r="H5592" s="1">
        <f t="shared" si="175"/>
        <v>370</v>
      </c>
      <c r="I5592" t="s">
        <v>5</v>
      </c>
      <c r="J5592" t="s">
        <v>72</v>
      </c>
    </row>
    <row r="5593" spans="1:10" x14ac:dyDescent="0.25">
      <c r="A5593" t="s">
        <v>26</v>
      </c>
      <c r="B5593" t="s">
        <v>205</v>
      </c>
      <c r="C5593" t="str">
        <f t="shared" si="174"/>
        <v>Clarendon -- Wheaton</v>
      </c>
      <c r="D5593" s="1">
        <v>203</v>
      </c>
      <c r="E5593" t="s">
        <v>12</v>
      </c>
      <c r="F5593" t="s">
        <v>15</v>
      </c>
      <c r="G5593">
        <v>2</v>
      </c>
      <c r="H5593" s="1">
        <f t="shared" si="175"/>
        <v>406</v>
      </c>
      <c r="I5593" t="s">
        <v>5</v>
      </c>
      <c r="J5593" t="s">
        <v>72</v>
      </c>
    </row>
    <row r="5594" spans="1:10" x14ac:dyDescent="0.25">
      <c r="A5594" t="s">
        <v>26</v>
      </c>
      <c r="B5594" t="s">
        <v>206</v>
      </c>
      <c r="C5594" t="str">
        <f t="shared" si="174"/>
        <v>Clarendon -- White Flint</v>
      </c>
      <c r="D5594" s="1">
        <v>180</v>
      </c>
      <c r="E5594" t="s">
        <v>12</v>
      </c>
      <c r="F5594" t="s">
        <v>15</v>
      </c>
      <c r="G5594">
        <v>2</v>
      </c>
      <c r="H5594" s="1">
        <f t="shared" si="175"/>
        <v>360</v>
      </c>
      <c r="I5594" t="s">
        <v>5</v>
      </c>
      <c r="J5594" t="s">
        <v>72</v>
      </c>
    </row>
    <row r="5595" spans="1:10" x14ac:dyDescent="0.25">
      <c r="A5595" t="s">
        <v>26</v>
      </c>
      <c r="B5595" t="s">
        <v>207</v>
      </c>
      <c r="C5595" t="str">
        <f t="shared" si="174"/>
        <v>Clarendon -- Wiehle</v>
      </c>
      <c r="D5595" s="1">
        <v>3464</v>
      </c>
      <c r="E5595" t="s">
        <v>12</v>
      </c>
      <c r="F5595" t="s">
        <v>125</v>
      </c>
      <c r="G5595">
        <v>1</v>
      </c>
      <c r="H5595" s="1">
        <f t="shared" si="175"/>
        <v>3464</v>
      </c>
      <c r="I5595" t="s">
        <v>5</v>
      </c>
      <c r="J5595" t="s">
        <v>72</v>
      </c>
    </row>
    <row r="5596" spans="1:10" x14ac:dyDescent="0.25">
      <c r="A5596" t="s">
        <v>28</v>
      </c>
      <c r="B5596" t="s">
        <v>3</v>
      </c>
      <c r="C5596" t="str">
        <f t="shared" si="174"/>
        <v>College Park-U of MD -- Anacostia</v>
      </c>
      <c r="D5596" s="1">
        <v>871</v>
      </c>
      <c r="E5596" t="s">
        <v>4</v>
      </c>
      <c r="F5596" t="s">
        <v>4</v>
      </c>
      <c r="G5596">
        <v>1</v>
      </c>
      <c r="H5596" s="1">
        <f t="shared" si="175"/>
        <v>871</v>
      </c>
      <c r="I5596" t="s">
        <v>5</v>
      </c>
      <c r="J5596" t="s">
        <v>72</v>
      </c>
    </row>
    <row r="5597" spans="1:10" x14ac:dyDescent="0.25">
      <c r="A5597" t="s">
        <v>28</v>
      </c>
      <c r="B5597" t="s">
        <v>9</v>
      </c>
      <c r="C5597" t="str">
        <f t="shared" si="174"/>
        <v>College Park-U of MD -- Arlington Cemetery</v>
      </c>
      <c r="D5597" s="1">
        <v>298</v>
      </c>
      <c r="E5597" t="s">
        <v>4</v>
      </c>
      <c r="F5597" t="s">
        <v>10</v>
      </c>
      <c r="G5597">
        <v>2</v>
      </c>
      <c r="H5597" s="1">
        <f t="shared" si="175"/>
        <v>596</v>
      </c>
      <c r="I5597" t="s">
        <v>5</v>
      </c>
      <c r="J5597" t="s">
        <v>72</v>
      </c>
    </row>
    <row r="5598" spans="1:10" x14ac:dyDescent="0.25">
      <c r="A5598" t="s">
        <v>28</v>
      </c>
      <c r="B5598" t="s">
        <v>11</v>
      </c>
      <c r="C5598" t="str">
        <f t="shared" si="174"/>
        <v>College Park-U of MD -- Ballston</v>
      </c>
      <c r="D5598" s="1">
        <v>703</v>
      </c>
      <c r="E5598" t="s">
        <v>4</v>
      </c>
      <c r="F5598" t="s">
        <v>12</v>
      </c>
      <c r="G5598">
        <v>2</v>
      </c>
      <c r="H5598" s="1">
        <f t="shared" si="175"/>
        <v>1406</v>
      </c>
      <c r="I5598" t="s">
        <v>5</v>
      </c>
      <c r="J5598" t="s">
        <v>72</v>
      </c>
    </row>
    <row r="5599" spans="1:10" x14ac:dyDescent="0.25">
      <c r="A5599" t="s">
        <v>28</v>
      </c>
      <c r="B5599" t="s">
        <v>13</v>
      </c>
      <c r="C5599" t="str">
        <f t="shared" si="174"/>
        <v>College Park-U of MD -- Benning Road</v>
      </c>
      <c r="D5599" s="1">
        <v>177</v>
      </c>
      <c r="E5599" t="s">
        <v>4</v>
      </c>
      <c r="F5599" t="s">
        <v>1</v>
      </c>
      <c r="G5599">
        <v>2</v>
      </c>
      <c r="H5599" s="1">
        <f t="shared" si="175"/>
        <v>354</v>
      </c>
      <c r="I5599" t="s">
        <v>5</v>
      </c>
      <c r="J5599" t="s">
        <v>72</v>
      </c>
    </row>
    <row r="5600" spans="1:10" x14ac:dyDescent="0.25">
      <c r="A5600" t="s">
        <v>28</v>
      </c>
      <c r="B5600" t="s">
        <v>17</v>
      </c>
      <c r="C5600" t="str">
        <f t="shared" si="174"/>
        <v>College Park-U of MD -- Braddock Road</v>
      </c>
      <c r="D5600" s="1">
        <v>326</v>
      </c>
      <c r="E5600" t="s">
        <v>4</v>
      </c>
      <c r="F5600" t="s">
        <v>18</v>
      </c>
      <c r="G5600">
        <v>2</v>
      </c>
      <c r="H5600" s="1">
        <f t="shared" si="175"/>
        <v>652</v>
      </c>
      <c r="I5600" t="s">
        <v>5</v>
      </c>
      <c r="J5600" t="s">
        <v>72</v>
      </c>
    </row>
    <row r="5601" spans="1:10" x14ac:dyDescent="0.25">
      <c r="A5601" t="s">
        <v>28</v>
      </c>
      <c r="B5601" t="s">
        <v>20</v>
      </c>
      <c r="C5601" t="str">
        <f t="shared" si="174"/>
        <v>College Park-U of MD -- Brookland</v>
      </c>
      <c r="D5601" s="1">
        <v>1273</v>
      </c>
      <c r="E5601" t="s">
        <v>4</v>
      </c>
      <c r="F5601" t="s">
        <v>15</v>
      </c>
      <c r="G5601">
        <v>2</v>
      </c>
      <c r="H5601" s="1">
        <f t="shared" si="175"/>
        <v>2546</v>
      </c>
      <c r="I5601" t="s">
        <v>5</v>
      </c>
      <c r="J5601" t="s">
        <v>72</v>
      </c>
    </row>
    <row r="5602" spans="1:10" x14ac:dyDescent="0.25">
      <c r="A5602" t="s">
        <v>28</v>
      </c>
      <c r="B5602" t="s">
        <v>26</v>
      </c>
      <c r="C5602" t="str">
        <f t="shared" si="174"/>
        <v>College Park-U of MD -- Clarendon</v>
      </c>
      <c r="D5602" s="1">
        <v>251</v>
      </c>
      <c r="E5602" t="s">
        <v>4</v>
      </c>
      <c r="F5602" t="s">
        <v>12</v>
      </c>
      <c r="G5602">
        <v>2</v>
      </c>
      <c r="H5602" s="1">
        <f t="shared" si="175"/>
        <v>502</v>
      </c>
      <c r="I5602" t="s">
        <v>5</v>
      </c>
      <c r="J5602" t="s">
        <v>72</v>
      </c>
    </row>
    <row r="5603" spans="1:10" x14ac:dyDescent="0.25">
      <c r="A5603" t="s">
        <v>28</v>
      </c>
      <c r="B5603" t="s">
        <v>265</v>
      </c>
      <c r="C5603" t="str">
        <f t="shared" si="174"/>
        <v>College Park-U of MD -- Congress Heights</v>
      </c>
      <c r="D5603" s="1">
        <v>226</v>
      </c>
      <c r="E5603" t="s">
        <v>4</v>
      </c>
      <c r="F5603" t="s">
        <v>4</v>
      </c>
      <c r="G5603">
        <v>1</v>
      </c>
      <c r="H5603" s="1">
        <f t="shared" si="175"/>
        <v>226</v>
      </c>
      <c r="I5603" t="s">
        <v>5</v>
      </c>
      <c r="J5603" t="s">
        <v>72</v>
      </c>
    </row>
    <row r="5604" spans="1:10" x14ac:dyDescent="0.25">
      <c r="A5604" t="s">
        <v>28</v>
      </c>
      <c r="B5604" t="s">
        <v>266</v>
      </c>
      <c r="C5604" t="str">
        <f t="shared" si="174"/>
        <v>College Park-U of MD -- Court House</v>
      </c>
      <c r="D5604" s="1">
        <v>369</v>
      </c>
      <c r="E5604" t="s">
        <v>4</v>
      </c>
      <c r="F5604" t="s">
        <v>12</v>
      </c>
      <c r="G5604">
        <v>2</v>
      </c>
      <c r="H5604" s="1">
        <f t="shared" si="175"/>
        <v>738</v>
      </c>
      <c r="I5604" t="s">
        <v>5</v>
      </c>
      <c r="J5604" t="s">
        <v>72</v>
      </c>
    </row>
    <row r="5605" spans="1:10" x14ac:dyDescent="0.25">
      <c r="A5605" t="s">
        <v>28</v>
      </c>
      <c r="B5605" t="s">
        <v>267</v>
      </c>
      <c r="C5605" t="str">
        <f t="shared" si="174"/>
        <v>College Park-U of MD -- Crystal City</v>
      </c>
      <c r="D5605" s="1">
        <v>1162</v>
      </c>
      <c r="E5605" t="s">
        <v>4</v>
      </c>
      <c r="F5605" t="s">
        <v>18</v>
      </c>
      <c r="G5605">
        <v>2</v>
      </c>
      <c r="H5605" s="1">
        <f t="shared" si="175"/>
        <v>2324</v>
      </c>
      <c r="I5605" t="s">
        <v>5</v>
      </c>
      <c r="J5605" t="s">
        <v>72</v>
      </c>
    </row>
    <row r="5606" spans="1:10" x14ac:dyDescent="0.25">
      <c r="A5606" t="s">
        <v>28</v>
      </c>
      <c r="B5606" t="s">
        <v>268</v>
      </c>
      <c r="C5606" t="str">
        <f t="shared" si="174"/>
        <v>College Park-U of MD -- Deanwood</v>
      </c>
      <c r="D5606" s="1">
        <v>38</v>
      </c>
      <c r="E5606" t="s">
        <v>4</v>
      </c>
      <c r="F5606" t="s">
        <v>25</v>
      </c>
      <c r="G5606">
        <v>2</v>
      </c>
      <c r="H5606" s="1">
        <f t="shared" si="175"/>
        <v>76</v>
      </c>
      <c r="I5606" t="s">
        <v>5</v>
      </c>
      <c r="J5606" t="s">
        <v>72</v>
      </c>
    </row>
    <row r="5607" spans="1:10" x14ac:dyDescent="0.25">
      <c r="A5607" t="s">
        <v>28</v>
      </c>
      <c r="B5607" t="s">
        <v>271</v>
      </c>
      <c r="C5607" t="str">
        <f t="shared" si="174"/>
        <v>College Park-U of MD -- East Falls Church</v>
      </c>
      <c r="D5607" s="1">
        <v>199</v>
      </c>
      <c r="E5607" t="s">
        <v>4</v>
      </c>
      <c r="F5607" t="s">
        <v>12</v>
      </c>
      <c r="G5607">
        <v>2</v>
      </c>
      <c r="H5607" s="1">
        <f t="shared" si="175"/>
        <v>398</v>
      </c>
      <c r="I5607" t="s">
        <v>5</v>
      </c>
      <c r="J5607" t="s">
        <v>72</v>
      </c>
    </row>
    <row r="5608" spans="1:10" x14ac:dyDescent="0.25">
      <c r="A5608" t="s">
        <v>28</v>
      </c>
      <c r="B5608" t="s">
        <v>273</v>
      </c>
      <c r="C5608" t="str">
        <f t="shared" si="174"/>
        <v>College Park-U of MD -- Eisenhower Avenue</v>
      </c>
      <c r="D5608" s="1">
        <v>94</v>
      </c>
      <c r="E5608" t="s">
        <v>4</v>
      </c>
      <c r="F5608" t="s">
        <v>274</v>
      </c>
      <c r="G5608">
        <v>2</v>
      </c>
      <c r="H5608" s="1">
        <f t="shared" si="175"/>
        <v>188</v>
      </c>
      <c r="I5608" t="s">
        <v>5</v>
      </c>
      <c r="J5608" t="s">
        <v>72</v>
      </c>
    </row>
    <row r="5609" spans="1:10" x14ac:dyDescent="0.25">
      <c r="A5609" t="s">
        <v>28</v>
      </c>
      <c r="B5609" t="s">
        <v>116</v>
      </c>
      <c r="C5609" t="str">
        <f t="shared" si="174"/>
        <v>College Park-U of MD -- Fort Totten</v>
      </c>
      <c r="D5609" s="1">
        <v>2289</v>
      </c>
      <c r="E5609" t="s">
        <v>4</v>
      </c>
      <c r="F5609" t="s">
        <v>117</v>
      </c>
      <c r="G5609">
        <v>1</v>
      </c>
      <c r="H5609" s="1">
        <f t="shared" si="175"/>
        <v>2289</v>
      </c>
      <c r="I5609" t="s">
        <v>5</v>
      </c>
      <c r="J5609" t="s">
        <v>72</v>
      </c>
    </row>
    <row r="5610" spans="1:10" x14ac:dyDescent="0.25">
      <c r="A5610" t="s">
        <v>28</v>
      </c>
      <c r="B5610" t="s">
        <v>119</v>
      </c>
      <c r="C5610" t="str">
        <f t="shared" si="174"/>
        <v>College Park-U of MD -- Friendship Heights</v>
      </c>
      <c r="D5610" s="1">
        <v>818</v>
      </c>
      <c r="E5610" t="s">
        <v>4</v>
      </c>
      <c r="F5610" t="s">
        <v>15</v>
      </c>
      <c r="G5610">
        <v>2</v>
      </c>
      <c r="H5610" s="1">
        <f t="shared" si="175"/>
        <v>1636</v>
      </c>
      <c r="I5610" t="s">
        <v>5</v>
      </c>
      <c r="J5610" t="s">
        <v>72</v>
      </c>
    </row>
    <row r="5611" spans="1:10" x14ac:dyDescent="0.25">
      <c r="A5611" t="s">
        <v>28</v>
      </c>
      <c r="B5611" t="s">
        <v>129</v>
      </c>
      <c r="C5611" t="str">
        <f t="shared" si="174"/>
        <v>College Park-U of MD -- King Street</v>
      </c>
      <c r="D5611" s="1">
        <v>816</v>
      </c>
      <c r="E5611" t="s">
        <v>4</v>
      </c>
      <c r="F5611" t="s">
        <v>18</v>
      </c>
      <c r="G5611">
        <v>2</v>
      </c>
      <c r="H5611" s="1">
        <f t="shared" si="175"/>
        <v>1632</v>
      </c>
      <c r="I5611" t="s">
        <v>5</v>
      </c>
      <c r="J5611" t="s">
        <v>72</v>
      </c>
    </row>
    <row r="5612" spans="1:10" x14ac:dyDescent="0.25">
      <c r="A5612" t="s">
        <v>28</v>
      </c>
      <c r="B5612" t="s">
        <v>185</v>
      </c>
      <c r="C5612" t="str">
        <f t="shared" si="174"/>
        <v>College Park-U of MD -- Minnesota Avenue</v>
      </c>
      <c r="D5612" s="1">
        <v>163</v>
      </c>
      <c r="E5612" t="s">
        <v>4</v>
      </c>
      <c r="F5612" t="s">
        <v>25</v>
      </c>
      <c r="G5612">
        <v>2</v>
      </c>
      <c r="H5612" s="1">
        <f t="shared" si="175"/>
        <v>326</v>
      </c>
      <c r="I5612" t="s">
        <v>5</v>
      </c>
      <c r="J5612" t="s">
        <v>72</v>
      </c>
    </row>
    <row r="5613" spans="1:10" x14ac:dyDescent="0.25">
      <c r="A5613" t="s">
        <v>28</v>
      </c>
      <c r="B5613" t="s">
        <v>156</v>
      </c>
      <c r="C5613" t="str">
        <f t="shared" si="174"/>
        <v>College Park-U of MD -- Pentagon</v>
      </c>
      <c r="D5613" s="1">
        <v>1570</v>
      </c>
      <c r="E5613" t="s">
        <v>4</v>
      </c>
      <c r="F5613" t="s">
        <v>18</v>
      </c>
      <c r="G5613">
        <v>2</v>
      </c>
      <c r="H5613" s="1">
        <f t="shared" si="175"/>
        <v>3140</v>
      </c>
      <c r="I5613" t="s">
        <v>5</v>
      </c>
      <c r="J5613" t="s">
        <v>72</v>
      </c>
    </row>
    <row r="5614" spans="1:10" x14ac:dyDescent="0.25">
      <c r="A5614" t="s">
        <v>28</v>
      </c>
      <c r="B5614" t="s">
        <v>157</v>
      </c>
      <c r="C5614" t="str">
        <f t="shared" si="174"/>
        <v>College Park-U of MD -- Pentagon City</v>
      </c>
      <c r="D5614" s="1">
        <v>1297</v>
      </c>
      <c r="E5614" t="s">
        <v>4</v>
      </c>
      <c r="F5614" t="s">
        <v>18</v>
      </c>
      <c r="G5614">
        <v>2</v>
      </c>
      <c r="H5614" s="1">
        <f t="shared" si="175"/>
        <v>2594</v>
      </c>
      <c r="I5614" t="s">
        <v>5</v>
      </c>
      <c r="J5614" t="s">
        <v>72</v>
      </c>
    </row>
    <row r="5615" spans="1:10" x14ac:dyDescent="0.25">
      <c r="A5615" t="s">
        <v>28</v>
      </c>
      <c r="B5615" t="s">
        <v>160</v>
      </c>
      <c r="C5615" t="str">
        <f t="shared" si="174"/>
        <v>College Park-U of MD -- Reagan Washington National Airport</v>
      </c>
      <c r="D5615" s="1">
        <v>1254</v>
      </c>
      <c r="E5615" t="s">
        <v>4</v>
      </c>
      <c r="F5615" t="s">
        <v>18</v>
      </c>
      <c r="G5615">
        <v>2</v>
      </c>
      <c r="H5615" s="1">
        <f t="shared" si="175"/>
        <v>2508</v>
      </c>
      <c r="I5615" t="s">
        <v>5</v>
      </c>
      <c r="J5615" t="s">
        <v>72</v>
      </c>
    </row>
    <row r="5616" spans="1:10" x14ac:dyDescent="0.25">
      <c r="A5616" t="s">
        <v>28</v>
      </c>
      <c r="B5616" t="s">
        <v>161</v>
      </c>
      <c r="C5616" t="str">
        <f t="shared" si="174"/>
        <v>College Park-U of MD -- Rhode Island Avenue</v>
      </c>
      <c r="D5616" s="1">
        <v>471</v>
      </c>
      <c r="E5616" t="s">
        <v>4</v>
      </c>
      <c r="F5616" t="s">
        <v>15</v>
      </c>
      <c r="G5616">
        <v>2</v>
      </c>
      <c r="H5616" s="1">
        <f t="shared" si="175"/>
        <v>942</v>
      </c>
      <c r="I5616" t="s">
        <v>5</v>
      </c>
      <c r="J5616" t="s">
        <v>72</v>
      </c>
    </row>
    <row r="5617" spans="1:10" x14ac:dyDescent="0.25">
      <c r="A5617" t="s">
        <v>28</v>
      </c>
      <c r="B5617" t="s">
        <v>163</v>
      </c>
      <c r="C5617" t="str">
        <f t="shared" si="174"/>
        <v>College Park-U of MD -- Rosslyn</v>
      </c>
      <c r="D5617" s="1">
        <v>1283</v>
      </c>
      <c r="E5617" t="s">
        <v>4</v>
      </c>
      <c r="F5617" t="s">
        <v>23</v>
      </c>
      <c r="G5617">
        <v>2</v>
      </c>
      <c r="H5617" s="1">
        <f t="shared" si="175"/>
        <v>2566</v>
      </c>
      <c r="I5617" t="s">
        <v>5</v>
      </c>
      <c r="J5617" t="s">
        <v>72</v>
      </c>
    </row>
    <row r="5618" spans="1:10" x14ac:dyDescent="0.25">
      <c r="A5618" t="s">
        <v>28</v>
      </c>
      <c r="B5618" t="s">
        <v>168</v>
      </c>
      <c r="C5618" t="str">
        <f t="shared" si="174"/>
        <v>College Park-U of MD -- Southern Avenue</v>
      </c>
      <c r="D5618" s="1">
        <v>716</v>
      </c>
      <c r="E5618" t="s">
        <v>4</v>
      </c>
      <c r="F5618" t="s">
        <v>4</v>
      </c>
      <c r="G5618">
        <v>1</v>
      </c>
      <c r="H5618" s="1">
        <f t="shared" si="175"/>
        <v>716</v>
      </c>
      <c r="I5618" t="s">
        <v>5</v>
      </c>
      <c r="J5618" t="s">
        <v>72</v>
      </c>
    </row>
    <row r="5619" spans="1:10" x14ac:dyDescent="0.25">
      <c r="A5619" t="s">
        <v>28</v>
      </c>
      <c r="B5619" t="s">
        <v>60</v>
      </c>
      <c r="C5619" t="str">
        <f t="shared" si="174"/>
        <v>College Park-U of MD -- Takoma</v>
      </c>
      <c r="D5619" s="1">
        <v>1186</v>
      </c>
      <c r="E5619" t="s">
        <v>4</v>
      </c>
      <c r="F5619" t="s">
        <v>15</v>
      </c>
      <c r="G5619">
        <v>2</v>
      </c>
      <c r="H5619" s="1">
        <f t="shared" si="175"/>
        <v>2372</v>
      </c>
      <c r="I5619" t="s">
        <v>5</v>
      </c>
      <c r="J5619" t="s">
        <v>72</v>
      </c>
    </row>
    <row r="5620" spans="1:10" x14ac:dyDescent="0.25">
      <c r="A5620" t="s">
        <v>28</v>
      </c>
      <c r="B5620" t="s">
        <v>66</v>
      </c>
      <c r="C5620" t="str">
        <f t="shared" si="174"/>
        <v>College Park-U of MD -- Van Dorn Street</v>
      </c>
      <c r="D5620" s="1">
        <v>165</v>
      </c>
      <c r="E5620" t="s">
        <v>4</v>
      </c>
      <c r="F5620" t="s">
        <v>10</v>
      </c>
      <c r="G5620">
        <v>2</v>
      </c>
      <c r="H5620" s="1">
        <f t="shared" si="175"/>
        <v>330</v>
      </c>
      <c r="I5620" t="s">
        <v>5</v>
      </c>
      <c r="J5620" t="s">
        <v>72</v>
      </c>
    </row>
    <row r="5621" spans="1:10" x14ac:dyDescent="0.25">
      <c r="A5621" t="s">
        <v>28</v>
      </c>
      <c r="B5621" t="s">
        <v>201</v>
      </c>
      <c r="C5621" t="str">
        <f t="shared" si="174"/>
        <v>College Park-U of MD -- Virginia Square-GMU</v>
      </c>
      <c r="D5621" s="1">
        <v>305</v>
      </c>
      <c r="E5621" t="s">
        <v>4</v>
      </c>
      <c r="F5621" t="s">
        <v>12</v>
      </c>
      <c r="G5621">
        <v>2</v>
      </c>
      <c r="H5621" s="1">
        <f t="shared" si="175"/>
        <v>610</v>
      </c>
      <c r="I5621" t="s">
        <v>5</v>
      </c>
      <c r="J5621" t="s">
        <v>72</v>
      </c>
    </row>
    <row r="5622" spans="1:10" x14ac:dyDescent="0.25">
      <c r="A5622" t="s">
        <v>265</v>
      </c>
      <c r="B5622" t="s">
        <v>0</v>
      </c>
      <c r="C5622" t="str">
        <f t="shared" si="174"/>
        <v>Congress Heights -- Addison Road</v>
      </c>
      <c r="D5622" s="1">
        <v>316</v>
      </c>
      <c r="E5622" t="s">
        <v>4</v>
      </c>
      <c r="F5622" t="s">
        <v>1</v>
      </c>
      <c r="G5622">
        <v>2</v>
      </c>
      <c r="H5622" s="1">
        <f t="shared" si="175"/>
        <v>632</v>
      </c>
      <c r="I5622" t="s">
        <v>5</v>
      </c>
      <c r="J5622" t="s">
        <v>72</v>
      </c>
    </row>
    <row r="5623" spans="1:10" x14ac:dyDescent="0.25">
      <c r="A5623" t="s">
        <v>265</v>
      </c>
      <c r="B5623" t="s">
        <v>14</v>
      </c>
      <c r="C5623" t="str">
        <f t="shared" si="174"/>
        <v>Congress Heights -- Bethesda</v>
      </c>
      <c r="D5623" s="1">
        <v>552</v>
      </c>
      <c r="E5623" t="s">
        <v>4</v>
      </c>
      <c r="F5623" t="s">
        <v>15</v>
      </c>
      <c r="G5623">
        <v>2</v>
      </c>
      <c r="H5623" s="1">
        <f t="shared" si="175"/>
        <v>1104</v>
      </c>
      <c r="I5623" t="s">
        <v>5</v>
      </c>
      <c r="J5623" t="s">
        <v>72</v>
      </c>
    </row>
    <row r="5624" spans="1:10" x14ac:dyDescent="0.25">
      <c r="A5624" t="s">
        <v>265</v>
      </c>
      <c r="B5624" t="s">
        <v>19</v>
      </c>
      <c r="C5624" t="str">
        <f t="shared" si="174"/>
        <v>Congress Heights -- Branch Avenue</v>
      </c>
      <c r="D5624" s="1">
        <v>959</v>
      </c>
      <c r="E5624" t="s">
        <v>4</v>
      </c>
      <c r="F5624" t="s">
        <v>4</v>
      </c>
      <c r="G5624">
        <v>1</v>
      </c>
      <c r="H5624" s="1">
        <f t="shared" si="175"/>
        <v>959</v>
      </c>
      <c r="I5624" t="s">
        <v>5</v>
      </c>
      <c r="J5624" t="s">
        <v>72</v>
      </c>
    </row>
    <row r="5625" spans="1:10" x14ac:dyDescent="0.25">
      <c r="A5625" t="s">
        <v>265</v>
      </c>
      <c r="B5625" t="s">
        <v>24</v>
      </c>
      <c r="C5625" t="str">
        <f t="shared" si="174"/>
        <v>Congress Heights -- Cheverly</v>
      </c>
      <c r="D5625" s="1">
        <v>95</v>
      </c>
      <c r="E5625" t="s">
        <v>4</v>
      </c>
      <c r="F5625" t="s">
        <v>25</v>
      </c>
      <c r="G5625">
        <v>2</v>
      </c>
      <c r="H5625" s="1">
        <f t="shared" si="175"/>
        <v>190</v>
      </c>
      <c r="I5625" t="s">
        <v>5</v>
      </c>
      <c r="J5625" t="s">
        <v>72</v>
      </c>
    </row>
    <row r="5626" spans="1:10" x14ac:dyDescent="0.25">
      <c r="A5626" t="s">
        <v>265</v>
      </c>
      <c r="B5626" t="s">
        <v>28</v>
      </c>
      <c r="C5626" t="str">
        <f t="shared" si="174"/>
        <v>Congress Heights -- College Park-U of MD</v>
      </c>
      <c r="D5626" s="1">
        <v>368</v>
      </c>
      <c r="E5626" t="s">
        <v>4</v>
      </c>
      <c r="F5626" t="s">
        <v>4</v>
      </c>
      <c r="G5626">
        <v>1</v>
      </c>
      <c r="H5626" s="1">
        <f t="shared" si="175"/>
        <v>368</v>
      </c>
      <c r="I5626" t="s">
        <v>5</v>
      </c>
      <c r="J5626" t="s">
        <v>72</v>
      </c>
    </row>
    <row r="5627" spans="1:10" x14ac:dyDescent="0.25">
      <c r="A5627" t="s">
        <v>265</v>
      </c>
      <c r="B5627" t="s">
        <v>269</v>
      </c>
      <c r="C5627" t="str">
        <f t="shared" si="174"/>
        <v>Congress Heights -- Dunn Loring</v>
      </c>
      <c r="D5627" s="1">
        <v>182</v>
      </c>
      <c r="E5627" t="s">
        <v>4</v>
      </c>
      <c r="F5627" t="s">
        <v>25</v>
      </c>
      <c r="G5627">
        <v>2</v>
      </c>
      <c r="H5627" s="1">
        <f t="shared" si="175"/>
        <v>364</v>
      </c>
      <c r="I5627" t="s">
        <v>5</v>
      </c>
      <c r="J5627" t="s">
        <v>72</v>
      </c>
    </row>
    <row r="5628" spans="1:10" x14ac:dyDescent="0.25">
      <c r="A5628" t="s">
        <v>265</v>
      </c>
      <c r="B5628" t="s">
        <v>115</v>
      </c>
      <c r="C5628" t="str">
        <f t="shared" si="174"/>
        <v>Congress Heights -- Forest Glen</v>
      </c>
      <c r="D5628" s="1">
        <v>79</v>
      </c>
      <c r="E5628" t="s">
        <v>4</v>
      </c>
      <c r="F5628" t="s">
        <v>15</v>
      </c>
      <c r="G5628">
        <v>2</v>
      </c>
      <c r="H5628" s="1">
        <f t="shared" si="175"/>
        <v>158</v>
      </c>
      <c r="I5628" t="s">
        <v>5</v>
      </c>
      <c r="J5628" t="s">
        <v>72</v>
      </c>
    </row>
    <row r="5629" spans="1:10" x14ac:dyDescent="0.25">
      <c r="A5629" t="s">
        <v>265</v>
      </c>
      <c r="B5629" t="s">
        <v>118</v>
      </c>
      <c r="C5629" t="str">
        <f t="shared" si="174"/>
        <v>Congress Heights -- Franconia-Springfield</v>
      </c>
      <c r="D5629" s="1">
        <v>306</v>
      </c>
      <c r="E5629" t="s">
        <v>4</v>
      </c>
      <c r="F5629" t="s">
        <v>10</v>
      </c>
      <c r="G5629">
        <v>2</v>
      </c>
      <c r="H5629" s="1">
        <f t="shared" si="175"/>
        <v>612</v>
      </c>
      <c r="I5629" t="s">
        <v>5</v>
      </c>
      <c r="J5629" t="s">
        <v>72</v>
      </c>
    </row>
    <row r="5630" spans="1:10" x14ac:dyDescent="0.25">
      <c r="A5630" t="s">
        <v>265</v>
      </c>
      <c r="B5630" t="s">
        <v>122</v>
      </c>
      <c r="C5630" t="str">
        <f t="shared" si="174"/>
        <v>Congress Heights -- Glenmont</v>
      </c>
      <c r="D5630" s="1">
        <v>156</v>
      </c>
      <c r="E5630" t="s">
        <v>4</v>
      </c>
      <c r="F5630" t="s">
        <v>15</v>
      </c>
      <c r="G5630">
        <v>2</v>
      </c>
      <c r="H5630" s="1">
        <f t="shared" si="175"/>
        <v>312</v>
      </c>
      <c r="I5630" t="s">
        <v>5</v>
      </c>
      <c r="J5630" t="s">
        <v>72</v>
      </c>
    </row>
    <row r="5631" spans="1:10" x14ac:dyDescent="0.25">
      <c r="A5631" t="s">
        <v>265</v>
      </c>
      <c r="B5631" t="s">
        <v>123</v>
      </c>
      <c r="C5631" t="str">
        <f t="shared" si="174"/>
        <v>Congress Heights -- Greenbelt</v>
      </c>
      <c r="D5631" s="1">
        <v>417</v>
      </c>
      <c r="E5631" t="s">
        <v>4</v>
      </c>
      <c r="F5631" t="s">
        <v>4</v>
      </c>
      <c r="G5631">
        <v>1</v>
      </c>
      <c r="H5631" s="1">
        <f t="shared" si="175"/>
        <v>417</v>
      </c>
      <c r="I5631" t="s">
        <v>5</v>
      </c>
      <c r="J5631" t="s">
        <v>72</v>
      </c>
    </row>
    <row r="5632" spans="1:10" x14ac:dyDescent="0.25">
      <c r="A5632" t="s">
        <v>265</v>
      </c>
      <c r="B5632" t="s">
        <v>124</v>
      </c>
      <c r="C5632" t="str">
        <f t="shared" si="174"/>
        <v>Congress Heights -- Greensboro</v>
      </c>
      <c r="D5632" s="1">
        <v>27</v>
      </c>
      <c r="E5632" t="s">
        <v>4</v>
      </c>
      <c r="F5632" t="s">
        <v>125</v>
      </c>
      <c r="G5632">
        <v>2</v>
      </c>
      <c r="H5632" s="1">
        <f t="shared" si="175"/>
        <v>54</v>
      </c>
      <c r="I5632" t="s">
        <v>5</v>
      </c>
      <c r="J5632" t="s">
        <v>72</v>
      </c>
    </row>
    <row r="5633" spans="1:10" x14ac:dyDescent="0.25">
      <c r="A5633" t="s">
        <v>265</v>
      </c>
      <c r="B5633" t="s">
        <v>126</v>
      </c>
      <c r="C5633" t="str">
        <f t="shared" si="174"/>
        <v>Congress Heights -- Grosvenor</v>
      </c>
      <c r="D5633" s="1">
        <v>87</v>
      </c>
      <c r="E5633" t="s">
        <v>4</v>
      </c>
      <c r="F5633" t="s">
        <v>15</v>
      </c>
      <c r="G5633">
        <v>2</v>
      </c>
      <c r="H5633" s="1">
        <f t="shared" si="175"/>
        <v>174</v>
      </c>
      <c r="I5633" t="s">
        <v>5</v>
      </c>
      <c r="J5633" t="s">
        <v>72</v>
      </c>
    </row>
    <row r="5634" spans="1:10" x14ac:dyDescent="0.25">
      <c r="A5634" t="s">
        <v>265</v>
      </c>
      <c r="B5634" t="s">
        <v>127</v>
      </c>
      <c r="C5634" t="str">
        <f t="shared" ref="C5634:C5697" si="176">(A5634&amp;" -- "&amp;B5634)</f>
        <v>Congress Heights -- Huntington</v>
      </c>
      <c r="D5634" s="1">
        <v>288</v>
      </c>
      <c r="E5634" t="s">
        <v>4</v>
      </c>
      <c r="F5634" t="s">
        <v>274</v>
      </c>
      <c r="G5634">
        <v>2</v>
      </c>
      <c r="H5634" s="1">
        <f t="shared" ref="H5634:H5697" si="177">D5634*G5634</f>
        <v>576</v>
      </c>
      <c r="I5634" t="s">
        <v>5</v>
      </c>
      <c r="J5634" t="s">
        <v>72</v>
      </c>
    </row>
    <row r="5635" spans="1:10" x14ac:dyDescent="0.25">
      <c r="A5635" t="s">
        <v>265</v>
      </c>
      <c r="B5635" t="s">
        <v>130</v>
      </c>
      <c r="C5635" t="str">
        <f t="shared" si="176"/>
        <v>Congress Heights -- Landover</v>
      </c>
      <c r="D5635" s="1">
        <v>169</v>
      </c>
      <c r="E5635" t="s">
        <v>4</v>
      </c>
      <c r="F5635" t="s">
        <v>25</v>
      </c>
      <c r="G5635">
        <v>2</v>
      </c>
      <c r="H5635" s="1">
        <f t="shared" si="177"/>
        <v>338</v>
      </c>
      <c r="I5635" t="s">
        <v>5</v>
      </c>
      <c r="J5635" t="s">
        <v>72</v>
      </c>
    </row>
    <row r="5636" spans="1:10" x14ac:dyDescent="0.25">
      <c r="A5636" t="s">
        <v>265</v>
      </c>
      <c r="B5636" t="s">
        <v>131</v>
      </c>
      <c r="C5636" t="str">
        <f t="shared" si="176"/>
        <v>Congress Heights -- Largo Town Center</v>
      </c>
      <c r="D5636" s="1">
        <v>544</v>
      </c>
      <c r="E5636" t="s">
        <v>4</v>
      </c>
      <c r="F5636" t="s">
        <v>1</v>
      </c>
      <c r="G5636">
        <v>2</v>
      </c>
      <c r="H5636" s="1">
        <f t="shared" si="177"/>
        <v>1088</v>
      </c>
      <c r="I5636" t="s">
        <v>5</v>
      </c>
      <c r="J5636" t="s">
        <v>72</v>
      </c>
    </row>
    <row r="5637" spans="1:10" x14ac:dyDescent="0.25">
      <c r="A5637" t="s">
        <v>265</v>
      </c>
      <c r="B5637" t="s">
        <v>134</v>
      </c>
      <c r="C5637" t="str">
        <f t="shared" si="176"/>
        <v>Congress Heights -- McLean</v>
      </c>
      <c r="D5637" s="1">
        <v>32</v>
      </c>
      <c r="E5637" t="s">
        <v>4</v>
      </c>
      <c r="F5637" t="s">
        <v>125</v>
      </c>
      <c r="G5637">
        <v>2</v>
      </c>
      <c r="H5637" s="1">
        <f t="shared" si="177"/>
        <v>64</v>
      </c>
      <c r="I5637" t="s">
        <v>5</v>
      </c>
      <c r="J5637" t="s">
        <v>72</v>
      </c>
    </row>
    <row r="5638" spans="1:10" x14ac:dyDescent="0.25">
      <c r="A5638" t="s">
        <v>265</v>
      </c>
      <c r="B5638" t="s">
        <v>182</v>
      </c>
      <c r="C5638" t="str">
        <f t="shared" si="176"/>
        <v>Congress Heights -- Medical Center</v>
      </c>
      <c r="D5638" s="1">
        <v>360</v>
      </c>
      <c r="E5638" t="s">
        <v>4</v>
      </c>
      <c r="F5638" t="s">
        <v>15</v>
      </c>
      <c r="G5638">
        <v>2</v>
      </c>
      <c r="H5638" s="1">
        <f t="shared" si="177"/>
        <v>720</v>
      </c>
      <c r="I5638" t="s">
        <v>5</v>
      </c>
      <c r="J5638" t="s">
        <v>72</v>
      </c>
    </row>
    <row r="5639" spans="1:10" x14ac:dyDescent="0.25">
      <c r="A5639" t="s">
        <v>265</v>
      </c>
      <c r="B5639" t="s">
        <v>186</v>
      </c>
      <c r="C5639" t="str">
        <f t="shared" si="176"/>
        <v>Congress Heights -- Morgan Blvd.</v>
      </c>
      <c r="D5639" s="1">
        <v>224</v>
      </c>
      <c r="E5639" t="s">
        <v>4</v>
      </c>
      <c r="F5639" t="s">
        <v>1</v>
      </c>
      <c r="G5639">
        <v>2</v>
      </c>
      <c r="H5639" s="1">
        <f t="shared" si="177"/>
        <v>448</v>
      </c>
      <c r="I5639" t="s">
        <v>5</v>
      </c>
      <c r="J5639" t="s">
        <v>72</v>
      </c>
    </row>
    <row r="5640" spans="1:10" x14ac:dyDescent="0.25">
      <c r="A5640" t="s">
        <v>265</v>
      </c>
      <c r="B5640" t="s">
        <v>251</v>
      </c>
      <c r="C5640" t="str">
        <f t="shared" si="176"/>
        <v>Congress Heights -- Naylor Road</v>
      </c>
      <c r="D5640" s="1">
        <v>1104</v>
      </c>
      <c r="E5640" t="s">
        <v>4</v>
      </c>
      <c r="F5640" t="s">
        <v>4</v>
      </c>
      <c r="G5640">
        <v>1</v>
      </c>
      <c r="H5640" s="1">
        <f t="shared" si="177"/>
        <v>1104</v>
      </c>
      <c r="I5640" t="s">
        <v>5</v>
      </c>
      <c r="J5640" t="s">
        <v>72</v>
      </c>
    </row>
    <row r="5641" spans="1:10" x14ac:dyDescent="0.25">
      <c r="A5641" t="s">
        <v>265</v>
      </c>
      <c r="B5641" t="s">
        <v>252</v>
      </c>
      <c r="C5641" t="str">
        <f t="shared" si="176"/>
        <v>Congress Heights -- New Carrollton</v>
      </c>
      <c r="D5641" s="1">
        <v>568</v>
      </c>
      <c r="E5641" t="s">
        <v>4</v>
      </c>
      <c r="F5641" t="s">
        <v>25</v>
      </c>
      <c r="G5641">
        <v>2</v>
      </c>
      <c r="H5641" s="1">
        <f t="shared" si="177"/>
        <v>1136</v>
      </c>
      <c r="I5641" t="s">
        <v>5</v>
      </c>
      <c r="J5641" t="s">
        <v>72</v>
      </c>
    </row>
    <row r="5642" spans="1:10" x14ac:dyDescent="0.25">
      <c r="A5642" t="s">
        <v>265</v>
      </c>
      <c r="B5642" t="s">
        <v>159</v>
      </c>
      <c r="C5642" t="str">
        <f t="shared" si="176"/>
        <v>Congress Heights -- Prince George's Plaza</v>
      </c>
      <c r="D5642" s="1">
        <v>921</v>
      </c>
      <c r="E5642" t="s">
        <v>4</v>
      </c>
      <c r="F5642" t="s">
        <v>4</v>
      </c>
      <c r="G5642">
        <v>1</v>
      </c>
      <c r="H5642" s="1">
        <f t="shared" si="177"/>
        <v>921</v>
      </c>
      <c r="I5642" t="s">
        <v>5</v>
      </c>
      <c r="J5642" t="s">
        <v>72</v>
      </c>
    </row>
    <row r="5643" spans="1:10" x14ac:dyDescent="0.25">
      <c r="A5643" t="s">
        <v>265</v>
      </c>
      <c r="B5643" t="s">
        <v>162</v>
      </c>
      <c r="C5643" t="str">
        <f t="shared" si="176"/>
        <v>Congress Heights -- Rockville</v>
      </c>
      <c r="D5643" s="1">
        <v>142</v>
      </c>
      <c r="E5643" t="s">
        <v>4</v>
      </c>
      <c r="F5643" t="s">
        <v>15</v>
      </c>
      <c r="G5643">
        <v>2</v>
      </c>
      <c r="H5643" s="1">
        <f t="shared" si="177"/>
        <v>284</v>
      </c>
      <c r="I5643" t="s">
        <v>5</v>
      </c>
      <c r="J5643" t="s">
        <v>72</v>
      </c>
    </row>
    <row r="5644" spans="1:10" x14ac:dyDescent="0.25">
      <c r="A5644" t="s">
        <v>265</v>
      </c>
      <c r="B5644" t="s">
        <v>164</v>
      </c>
      <c r="C5644" t="str">
        <f t="shared" si="176"/>
        <v>Congress Heights -- Shady Grove</v>
      </c>
      <c r="D5644" s="1">
        <v>456</v>
      </c>
      <c r="E5644" t="s">
        <v>4</v>
      </c>
      <c r="F5644" t="s">
        <v>15</v>
      </c>
      <c r="G5644">
        <v>2</v>
      </c>
      <c r="H5644" s="1">
        <f t="shared" si="177"/>
        <v>912</v>
      </c>
      <c r="I5644" t="s">
        <v>5</v>
      </c>
      <c r="J5644" t="s">
        <v>72</v>
      </c>
    </row>
    <row r="5645" spans="1:10" x14ac:dyDescent="0.25">
      <c r="A5645" t="s">
        <v>265</v>
      </c>
      <c r="B5645" t="s">
        <v>166</v>
      </c>
      <c r="C5645" t="str">
        <f t="shared" si="176"/>
        <v>Congress Heights -- Silver Spring</v>
      </c>
      <c r="D5645" s="1">
        <v>977</v>
      </c>
      <c r="E5645" t="s">
        <v>4</v>
      </c>
      <c r="F5645" t="s">
        <v>15</v>
      </c>
      <c r="G5645">
        <v>2</v>
      </c>
      <c r="H5645" s="1">
        <f t="shared" si="177"/>
        <v>1954</v>
      </c>
      <c r="I5645" t="s">
        <v>5</v>
      </c>
      <c r="J5645" t="s">
        <v>72</v>
      </c>
    </row>
    <row r="5646" spans="1:10" x14ac:dyDescent="0.25">
      <c r="A5646" t="s">
        <v>265</v>
      </c>
      <c r="B5646" t="s">
        <v>169</v>
      </c>
      <c r="C5646" t="str">
        <f t="shared" si="176"/>
        <v>Congress Heights -- Spring Hill</v>
      </c>
      <c r="D5646" s="1">
        <v>139</v>
      </c>
      <c r="E5646" t="s">
        <v>4</v>
      </c>
      <c r="F5646" t="s">
        <v>125</v>
      </c>
      <c r="G5646">
        <v>2</v>
      </c>
      <c r="H5646" s="1">
        <f t="shared" si="177"/>
        <v>278</v>
      </c>
      <c r="I5646" t="s">
        <v>5</v>
      </c>
      <c r="J5646" t="s">
        <v>72</v>
      </c>
    </row>
    <row r="5647" spans="1:10" x14ac:dyDescent="0.25">
      <c r="A5647" t="s">
        <v>265</v>
      </c>
      <c r="B5647" t="s">
        <v>171</v>
      </c>
      <c r="C5647" t="str">
        <f t="shared" si="176"/>
        <v>Congress Heights -- Suitland</v>
      </c>
      <c r="D5647" s="1">
        <v>2221</v>
      </c>
      <c r="E5647" t="s">
        <v>4</v>
      </c>
      <c r="F5647" t="s">
        <v>4</v>
      </c>
      <c r="G5647">
        <v>1</v>
      </c>
      <c r="H5647" s="1">
        <f t="shared" si="177"/>
        <v>2221</v>
      </c>
      <c r="I5647" t="s">
        <v>5</v>
      </c>
      <c r="J5647" t="s">
        <v>72</v>
      </c>
    </row>
    <row r="5648" spans="1:10" x14ac:dyDescent="0.25">
      <c r="A5648" t="s">
        <v>265</v>
      </c>
      <c r="B5648" t="s">
        <v>62</v>
      </c>
      <c r="C5648" t="str">
        <f t="shared" si="176"/>
        <v>Congress Heights -- Twinbrook</v>
      </c>
      <c r="D5648" s="1">
        <v>89</v>
      </c>
      <c r="E5648" t="s">
        <v>4</v>
      </c>
      <c r="F5648" t="s">
        <v>15</v>
      </c>
      <c r="G5648">
        <v>2</v>
      </c>
      <c r="H5648" s="1">
        <f t="shared" si="177"/>
        <v>178</v>
      </c>
      <c r="I5648" t="s">
        <v>5</v>
      </c>
      <c r="J5648" t="s">
        <v>72</v>
      </c>
    </row>
    <row r="5649" spans="1:10" x14ac:dyDescent="0.25">
      <c r="A5649" t="s">
        <v>265</v>
      </c>
      <c r="B5649" t="s">
        <v>63</v>
      </c>
      <c r="C5649" t="str">
        <f t="shared" si="176"/>
        <v>Congress Heights -- Tysons Corner</v>
      </c>
      <c r="D5649" s="1">
        <v>325</v>
      </c>
      <c r="E5649" t="s">
        <v>4</v>
      </c>
      <c r="F5649" t="s">
        <v>125</v>
      </c>
      <c r="G5649">
        <v>2</v>
      </c>
      <c r="H5649" s="1">
        <f t="shared" si="177"/>
        <v>650</v>
      </c>
      <c r="I5649" t="s">
        <v>5</v>
      </c>
      <c r="J5649" t="s">
        <v>72</v>
      </c>
    </row>
    <row r="5650" spans="1:10" x14ac:dyDescent="0.25">
      <c r="A5650" t="s">
        <v>265</v>
      </c>
      <c r="B5650" t="s">
        <v>200</v>
      </c>
      <c r="C5650" t="str">
        <f t="shared" si="176"/>
        <v>Congress Heights -- Vienna</v>
      </c>
      <c r="D5650" s="1">
        <v>207</v>
      </c>
      <c r="E5650" t="s">
        <v>4</v>
      </c>
      <c r="F5650" t="s">
        <v>25</v>
      </c>
      <c r="G5650">
        <v>2</v>
      </c>
      <c r="H5650" s="1">
        <f t="shared" si="177"/>
        <v>414</v>
      </c>
      <c r="I5650" t="s">
        <v>5</v>
      </c>
      <c r="J5650" t="s">
        <v>72</v>
      </c>
    </row>
    <row r="5651" spans="1:10" x14ac:dyDescent="0.25">
      <c r="A5651" t="s">
        <v>265</v>
      </c>
      <c r="B5651" t="s">
        <v>203</v>
      </c>
      <c r="C5651" t="str">
        <f t="shared" si="176"/>
        <v>Congress Heights -- West Falls Church</v>
      </c>
      <c r="D5651" s="1">
        <v>70</v>
      </c>
      <c r="E5651" t="s">
        <v>4</v>
      </c>
      <c r="F5651" t="s">
        <v>25</v>
      </c>
      <c r="G5651">
        <v>2</v>
      </c>
      <c r="H5651" s="1">
        <f t="shared" si="177"/>
        <v>140</v>
      </c>
      <c r="I5651" t="s">
        <v>5</v>
      </c>
      <c r="J5651" t="s">
        <v>72</v>
      </c>
    </row>
    <row r="5652" spans="1:10" x14ac:dyDescent="0.25">
      <c r="A5652" t="s">
        <v>265</v>
      </c>
      <c r="B5652" t="s">
        <v>204</v>
      </c>
      <c r="C5652" t="str">
        <f t="shared" si="176"/>
        <v>Congress Heights -- West Hyattsville</v>
      </c>
      <c r="D5652" s="1">
        <v>412</v>
      </c>
      <c r="E5652" t="s">
        <v>4</v>
      </c>
      <c r="F5652" t="s">
        <v>4</v>
      </c>
      <c r="G5652">
        <v>1</v>
      </c>
      <c r="H5652" s="1">
        <f t="shared" si="177"/>
        <v>412</v>
      </c>
      <c r="I5652" t="s">
        <v>5</v>
      </c>
      <c r="J5652" t="s">
        <v>72</v>
      </c>
    </row>
    <row r="5653" spans="1:10" x14ac:dyDescent="0.25">
      <c r="A5653" t="s">
        <v>265</v>
      </c>
      <c r="B5653" t="s">
        <v>205</v>
      </c>
      <c r="C5653" t="str">
        <f t="shared" si="176"/>
        <v>Congress Heights -- Wheaton</v>
      </c>
      <c r="D5653" s="1">
        <v>257</v>
      </c>
      <c r="E5653" t="s">
        <v>4</v>
      </c>
      <c r="F5653" t="s">
        <v>15</v>
      </c>
      <c r="G5653">
        <v>2</v>
      </c>
      <c r="H5653" s="1">
        <f t="shared" si="177"/>
        <v>514</v>
      </c>
      <c r="I5653" t="s">
        <v>5</v>
      </c>
      <c r="J5653" t="s">
        <v>72</v>
      </c>
    </row>
    <row r="5654" spans="1:10" x14ac:dyDescent="0.25">
      <c r="A5654" t="s">
        <v>265</v>
      </c>
      <c r="B5654" t="s">
        <v>206</v>
      </c>
      <c r="C5654" t="str">
        <f t="shared" si="176"/>
        <v>Congress Heights -- White Flint</v>
      </c>
      <c r="D5654" s="1">
        <v>166</v>
      </c>
      <c r="E5654" t="s">
        <v>4</v>
      </c>
      <c r="F5654" t="s">
        <v>15</v>
      </c>
      <c r="G5654">
        <v>2</v>
      </c>
      <c r="H5654" s="1">
        <f t="shared" si="177"/>
        <v>332</v>
      </c>
      <c r="I5654" t="s">
        <v>5</v>
      </c>
      <c r="J5654" t="s">
        <v>72</v>
      </c>
    </row>
    <row r="5655" spans="1:10" x14ac:dyDescent="0.25">
      <c r="A5655" t="s">
        <v>265</v>
      </c>
      <c r="B5655" t="s">
        <v>207</v>
      </c>
      <c r="C5655" t="str">
        <f t="shared" si="176"/>
        <v>Congress Heights -- Wiehle</v>
      </c>
      <c r="D5655" s="1">
        <v>62</v>
      </c>
      <c r="E5655" t="s">
        <v>4</v>
      </c>
      <c r="F5655" t="s">
        <v>125</v>
      </c>
      <c r="G5655">
        <v>2</v>
      </c>
      <c r="H5655" s="1">
        <f t="shared" si="177"/>
        <v>124</v>
      </c>
      <c r="I5655" t="s">
        <v>5</v>
      </c>
      <c r="J5655" t="s">
        <v>72</v>
      </c>
    </row>
    <row r="5656" spans="1:10" x14ac:dyDescent="0.25">
      <c r="A5656" t="s">
        <v>266</v>
      </c>
      <c r="B5656" t="s">
        <v>0</v>
      </c>
      <c r="C5656" t="str">
        <f t="shared" si="176"/>
        <v>Court House -- Addison Road</v>
      </c>
      <c r="D5656" s="1">
        <v>423</v>
      </c>
      <c r="E5656" t="s">
        <v>12</v>
      </c>
      <c r="F5656" t="s">
        <v>1</v>
      </c>
      <c r="G5656">
        <v>1</v>
      </c>
      <c r="H5656" s="1">
        <f t="shared" si="177"/>
        <v>423</v>
      </c>
      <c r="I5656" t="s">
        <v>5</v>
      </c>
      <c r="J5656" t="s">
        <v>72</v>
      </c>
    </row>
    <row r="5657" spans="1:10" x14ac:dyDescent="0.25">
      <c r="A5657" t="s">
        <v>266</v>
      </c>
      <c r="B5657" t="s">
        <v>14</v>
      </c>
      <c r="C5657" t="str">
        <f t="shared" si="176"/>
        <v>Court House -- Bethesda</v>
      </c>
      <c r="D5657" s="1">
        <v>1471</v>
      </c>
      <c r="E5657" t="s">
        <v>12</v>
      </c>
      <c r="F5657" t="s">
        <v>15</v>
      </c>
      <c r="G5657">
        <v>2</v>
      </c>
      <c r="H5657" s="1">
        <f t="shared" si="177"/>
        <v>2942</v>
      </c>
      <c r="I5657" t="s">
        <v>5</v>
      </c>
      <c r="J5657" t="s">
        <v>72</v>
      </c>
    </row>
    <row r="5658" spans="1:10" x14ac:dyDescent="0.25">
      <c r="A5658" t="s">
        <v>266</v>
      </c>
      <c r="B5658" t="s">
        <v>19</v>
      </c>
      <c r="C5658" t="str">
        <f t="shared" si="176"/>
        <v>Court House -- Branch Avenue</v>
      </c>
      <c r="D5658" s="1">
        <v>417</v>
      </c>
      <c r="E5658" t="s">
        <v>12</v>
      </c>
      <c r="F5658" t="s">
        <v>4</v>
      </c>
      <c r="G5658">
        <v>2</v>
      </c>
      <c r="H5658" s="1">
        <f t="shared" si="177"/>
        <v>834</v>
      </c>
      <c r="I5658" t="s">
        <v>5</v>
      </c>
      <c r="J5658" t="s">
        <v>72</v>
      </c>
    </row>
    <row r="5659" spans="1:10" x14ac:dyDescent="0.25">
      <c r="A5659" t="s">
        <v>266</v>
      </c>
      <c r="B5659" t="s">
        <v>24</v>
      </c>
      <c r="C5659" t="str">
        <f t="shared" si="176"/>
        <v>Court House -- Cheverly</v>
      </c>
      <c r="D5659" s="1">
        <v>185</v>
      </c>
      <c r="E5659" t="s">
        <v>12</v>
      </c>
      <c r="F5659" t="s">
        <v>25</v>
      </c>
      <c r="G5659">
        <v>1</v>
      </c>
      <c r="H5659" s="1">
        <f t="shared" si="177"/>
        <v>185</v>
      </c>
      <c r="I5659" t="s">
        <v>5</v>
      </c>
      <c r="J5659" t="s">
        <v>72</v>
      </c>
    </row>
    <row r="5660" spans="1:10" x14ac:dyDescent="0.25">
      <c r="A5660" t="s">
        <v>266</v>
      </c>
      <c r="B5660" t="s">
        <v>28</v>
      </c>
      <c r="C5660" t="str">
        <f t="shared" si="176"/>
        <v>Court House -- College Park-U of MD</v>
      </c>
      <c r="D5660" s="1">
        <v>426</v>
      </c>
      <c r="E5660" t="s">
        <v>12</v>
      </c>
      <c r="F5660" t="s">
        <v>4</v>
      </c>
      <c r="G5660">
        <v>2</v>
      </c>
      <c r="H5660" s="1">
        <f t="shared" si="177"/>
        <v>852</v>
      </c>
      <c r="I5660" t="s">
        <v>5</v>
      </c>
      <c r="J5660" t="s">
        <v>72</v>
      </c>
    </row>
    <row r="5661" spans="1:10" x14ac:dyDescent="0.25">
      <c r="A5661" t="s">
        <v>266</v>
      </c>
      <c r="B5661" t="s">
        <v>269</v>
      </c>
      <c r="C5661" t="str">
        <f t="shared" si="176"/>
        <v>Court House -- Dunn Loring</v>
      </c>
      <c r="D5661" s="1">
        <v>2557</v>
      </c>
      <c r="E5661" t="s">
        <v>12</v>
      </c>
      <c r="F5661" t="s">
        <v>25</v>
      </c>
      <c r="G5661">
        <v>1</v>
      </c>
      <c r="H5661" s="1">
        <f t="shared" si="177"/>
        <v>2557</v>
      </c>
      <c r="I5661" t="s">
        <v>5</v>
      </c>
      <c r="J5661" t="s">
        <v>72</v>
      </c>
    </row>
    <row r="5662" spans="1:10" x14ac:dyDescent="0.25">
      <c r="A5662" t="s">
        <v>266</v>
      </c>
      <c r="B5662" t="s">
        <v>115</v>
      </c>
      <c r="C5662" t="str">
        <f t="shared" si="176"/>
        <v>Court House -- Forest Glen</v>
      </c>
      <c r="D5662" s="1">
        <v>193</v>
      </c>
      <c r="E5662" t="s">
        <v>12</v>
      </c>
      <c r="F5662" t="s">
        <v>15</v>
      </c>
      <c r="G5662">
        <v>2</v>
      </c>
      <c r="H5662" s="1">
        <f t="shared" si="177"/>
        <v>386</v>
      </c>
      <c r="I5662" t="s">
        <v>5</v>
      </c>
      <c r="J5662" t="s">
        <v>72</v>
      </c>
    </row>
    <row r="5663" spans="1:10" x14ac:dyDescent="0.25">
      <c r="A5663" t="s">
        <v>266</v>
      </c>
      <c r="B5663" t="s">
        <v>118</v>
      </c>
      <c r="C5663" t="str">
        <f t="shared" si="176"/>
        <v>Court House -- Franconia-Springfield</v>
      </c>
      <c r="D5663" s="1">
        <v>1100</v>
      </c>
      <c r="E5663" t="s">
        <v>12</v>
      </c>
      <c r="F5663" t="s">
        <v>10</v>
      </c>
      <c r="G5663">
        <v>2</v>
      </c>
      <c r="H5663" s="1">
        <f t="shared" si="177"/>
        <v>2200</v>
      </c>
      <c r="I5663" t="s">
        <v>5</v>
      </c>
      <c r="J5663" t="s">
        <v>72</v>
      </c>
    </row>
    <row r="5664" spans="1:10" x14ac:dyDescent="0.25">
      <c r="A5664" t="s">
        <v>266</v>
      </c>
      <c r="B5664" t="s">
        <v>122</v>
      </c>
      <c r="C5664" t="str">
        <f t="shared" si="176"/>
        <v>Court House -- Glenmont</v>
      </c>
      <c r="D5664" s="1">
        <v>513</v>
      </c>
      <c r="E5664" t="s">
        <v>12</v>
      </c>
      <c r="F5664" t="s">
        <v>15</v>
      </c>
      <c r="G5664">
        <v>2</v>
      </c>
      <c r="H5664" s="1">
        <f t="shared" si="177"/>
        <v>1026</v>
      </c>
      <c r="I5664" t="s">
        <v>5</v>
      </c>
      <c r="J5664" t="s">
        <v>72</v>
      </c>
    </row>
    <row r="5665" spans="1:10" x14ac:dyDescent="0.25">
      <c r="A5665" t="s">
        <v>266</v>
      </c>
      <c r="B5665" t="s">
        <v>123</v>
      </c>
      <c r="C5665" t="str">
        <f t="shared" si="176"/>
        <v>Court House -- Greenbelt</v>
      </c>
      <c r="D5665" s="1">
        <v>563</v>
      </c>
      <c r="E5665" t="s">
        <v>12</v>
      </c>
      <c r="F5665" t="s">
        <v>4</v>
      </c>
      <c r="G5665">
        <v>2</v>
      </c>
      <c r="H5665" s="1">
        <f t="shared" si="177"/>
        <v>1126</v>
      </c>
      <c r="I5665" t="s">
        <v>5</v>
      </c>
      <c r="J5665" t="s">
        <v>72</v>
      </c>
    </row>
    <row r="5666" spans="1:10" x14ac:dyDescent="0.25">
      <c r="A5666" t="s">
        <v>266</v>
      </c>
      <c r="B5666" t="s">
        <v>124</v>
      </c>
      <c r="C5666" t="str">
        <f t="shared" si="176"/>
        <v>Court House -- Greensboro</v>
      </c>
      <c r="D5666" s="1">
        <v>1011</v>
      </c>
      <c r="E5666" t="s">
        <v>12</v>
      </c>
      <c r="F5666" t="s">
        <v>125</v>
      </c>
      <c r="G5666">
        <v>1</v>
      </c>
      <c r="H5666" s="1">
        <f t="shared" si="177"/>
        <v>1011</v>
      </c>
      <c r="I5666" t="s">
        <v>5</v>
      </c>
      <c r="J5666" t="s">
        <v>72</v>
      </c>
    </row>
    <row r="5667" spans="1:10" x14ac:dyDescent="0.25">
      <c r="A5667" t="s">
        <v>266</v>
      </c>
      <c r="B5667" t="s">
        <v>126</v>
      </c>
      <c r="C5667" t="str">
        <f t="shared" si="176"/>
        <v>Court House -- Grosvenor</v>
      </c>
      <c r="D5667" s="1">
        <v>385</v>
      </c>
      <c r="E5667" t="s">
        <v>12</v>
      </c>
      <c r="F5667" t="s">
        <v>15</v>
      </c>
      <c r="G5667">
        <v>2</v>
      </c>
      <c r="H5667" s="1">
        <f t="shared" si="177"/>
        <v>770</v>
      </c>
      <c r="I5667" t="s">
        <v>5</v>
      </c>
      <c r="J5667" t="s">
        <v>72</v>
      </c>
    </row>
    <row r="5668" spans="1:10" x14ac:dyDescent="0.25">
      <c r="A5668" t="s">
        <v>266</v>
      </c>
      <c r="B5668" t="s">
        <v>127</v>
      </c>
      <c r="C5668" t="str">
        <f t="shared" si="176"/>
        <v>Court House -- Huntington</v>
      </c>
      <c r="D5668" s="1">
        <v>967</v>
      </c>
      <c r="E5668" t="s">
        <v>12</v>
      </c>
      <c r="F5668" t="s">
        <v>274</v>
      </c>
      <c r="G5668">
        <v>2</v>
      </c>
      <c r="H5668" s="1">
        <f t="shared" si="177"/>
        <v>1934</v>
      </c>
      <c r="I5668" t="s">
        <v>5</v>
      </c>
      <c r="J5668" t="s">
        <v>72</v>
      </c>
    </row>
    <row r="5669" spans="1:10" x14ac:dyDescent="0.25">
      <c r="A5669" t="s">
        <v>266</v>
      </c>
      <c r="B5669" t="s">
        <v>130</v>
      </c>
      <c r="C5669" t="str">
        <f t="shared" si="176"/>
        <v>Court House -- Landover</v>
      </c>
      <c r="D5669" s="1">
        <v>197</v>
      </c>
      <c r="E5669" t="s">
        <v>12</v>
      </c>
      <c r="F5669" t="s">
        <v>25</v>
      </c>
      <c r="G5669">
        <v>1</v>
      </c>
      <c r="H5669" s="1">
        <f t="shared" si="177"/>
        <v>197</v>
      </c>
      <c r="I5669" t="s">
        <v>5</v>
      </c>
      <c r="J5669" t="s">
        <v>72</v>
      </c>
    </row>
    <row r="5670" spans="1:10" x14ac:dyDescent="0.25">
      <c r="A5670" t="s">
        <v>266</v>
      </c>
      <c r="B5670" t="s">
        <v>131</v>
      </c>
      <c r="C5670" t="str">
        <f t="shared" si="176"/>
        <v>Court House -- Largo Town Center</v>
      </c>
      <c r="D5670" s="1">
        <v>574</v>
      </c>
      <c r="E5670" t="s">
        <v>12</v>
      </c>
      <c r="F5670" t="s">
        <v>1</v>
      </c>
      <c r="G5670">
        <v>1</v>
      </c>
      <c r="H5670" s="1">
        <f t="shared" si="177"/>
        <v>574</v>
      </c>
      <c r="I5670" t="s">
        <v>5</v>
      </c>
      <c r="J5670" t="s">
        <v>72</v>
      </c>
    </row>
    <row r="5671" spans="1:10" x14ac:dyDescent="0.25">
      <c r="A5671" t="s">
        <v>266</v>
      </c>
      <c r="B5671" t="s">
        <v>134</v>
      </c>
      <c r="C5671" t="str">
        <f t="shared" si="176"/>
        <v>Court House -- McLean</v>
      </c>
      <c r="D5671" s="1">
        <v>898</v>
      </c>
      <c r="E5671" t="s">
        <v>12</v>
      </c>
      <c r="F5671" t="s">
        <v>125</v>
      </c>
      <c r="G5671">
        <v>1</v>
      </c>
      <c r="H5671" s="1">
        <f t="shared" si="177"/>
        <v>898</v>
      </c>
      <c r="I5671" t="s">
        <v>5</v>
      </c>
      <c r="J5671" t="s">
        <v>72</v>
      </c>
    </row>
    <row r="5672" spans="1:10" x14ac:dyDescent="0.25">
      <c r="A5672" t="s">
        <v>266</v>
      </c>
      <c r="B5672" t="s">
        <v>182</v>
      </c>
      <c r="C5672" t="str">
        <f t="shared" si="176"/>
        <v>Court House -- Medical Center</v>
      </c>
      <c r="D5672" s="1">
        <v>398</v>
      </c>
      <c r="E5672" t="s">
        <v>12</v>
      </c>
      <c r="F5672" t="s">
        <v>15</v>
      </c>
      <c r="G5672">
        <v>2</v>
      </c>
      <c r="H5672" s="1">
        <f t="shared" si="177"/>
        <v>796</v>
      </c>
      <c r="I5672" t="s">
        <v>5</v>
      </c>
      <c r="J5672" t="s">
        <v>72</v>
      </c>
    </row>
    <row r="5673" spans="1:10" x14ac:dyDescent="0.25">
      <c r="A5673" t="s">
        <v>266</v>
      </c>
      <c r="B5673" t="s">
        <v>186</v>
      </c>
      <c r="C5673" t="str">
        <f t="shared" si="176"/>
        <v>Court House -- Morgan Blvd.</v>
      </c>
      <c r="D5673" s="1">
        <v>489</v>
      </c>
      <c r="E5673" t="s">
        <v>12</v>
      </c>
      <c r="F5673" t="s">
        <v>1</v>
      </c>
      <c r="G5673">
        <v>1</v>
      </c>
      <c r="H5673" s="1">
        <f t="shared" si="177"/>
        <v>489</v>
      </c>
      <c r="I5673" t="s">
        <v>5</v>
      </c>
      <c r="J5673" t="s">
        <v>72</v>
      </c>
    </row>
    <row r="5674" spans="1:10" x14ac:dyDescent="0.25">
      <c r="A5674" t="s">
        <v>266</v>
      </c>
      <c r="B5674" t="s">
        <v>251</v>
      </c>
      <c r="C5674" t="str">
        <f t="shared" si="176"/>
        <v>Court House -- Naylor Road</v>
      </c>
      <c r="D5674" s="1">
        <v>283</v>
      </c>
      <c r="E5674" t="s">
        <v>12</v>
      </c>
      <c r="F5674" t="s">
        <v>4</v>
      </c>
      <c r="G5674">
        <v>2</v>
      </c>
      <c r="H5674" s="1">
        <f t="shared" si="177"/>
        <v>566</v>
      </c>
      <c r="I5674" t="s">
        <v>5</v>
      </c>
      <c r="J5674" t="s">
        <v>72</v>
      </c>
    </row>
    <row r="5675" spans="1:10" x14ac:dyDescent="0.25">
      <c r="A5675" t="s">
        <v>266</v>
      </c>
      <c r="B5675" t="s">
        <v>252</v>
      </c>
      <c r="C5675" t="str">
        <f t="shared" si="176"/>
        <v>Court House -- New Carrollton</v>
      </c>
      <c r="D5675" s="1">
        <v>1856</v>
      </c>
      <c r="E5675" t="s">
        <v>12</v>
      </c>
      <c r="F5675" t="s">
        <v>25</v>
      </c>
      <c r="G5675">
        <v>1</v>
      </c>
      <c r="H5675" s="1">
        <f t="shared" si="177"/>
        <v>1856</v>
      </c>
      <c r="I5675" t="s">
        <v>5</v>
      </c>
      <c r="J5675" t="s">
        <v>72</v>
      </c>
    </row>
    <row r="5676" spans="1:10" x14ac:dyDescent="0.25">
      <c r="A5676" t="s">
        <v>266</v>
      </c>
      <c r="B5676" t="s">
        <v>159</v>
      </c>
      <c r="C5676" t="str">
        <f t="shared" si="176"/>
        <v>Court House -- Prince George's Plaza</v>
      </c>
      <c r="D5676" s="1">
        <v>291</v>
      </c>
      <c r="E5676" t="s">
        <v>12</v>
      </c>
      <c r="F5676" t="s">
        <v>4</v>
      </c>
      <c r="G5676">
        <v>2</v>
      </c>
      <c r="H5676" s="1">
        <f t="shared" si="177"/>
        <v>582</v>
      </c>
      <c r="I5676" t="s">
        <v>5</v>
      </c>
      <c r="J5676" t="s">
        <v>72</v>
      </c>
    </row>
    <row r="5677" spans="1:10" x14ac:dyDescent="0.25">
      <c r="A5677" t="s">
        <v>266</v>
      </c>
      <c r="B5677" t="s">
        <v>162</v>
      </c>
      <c r="C5677" t="str">
        <f t="shared" si="176"/>
        <v>Court House -- Rockville</v>
      </c>
      <c r="D5677" s="1">
        <v>336</v>
      </c>
      <c r="E5677" t="s">
        <v>12</v>
      </c>
      <c r="F5677" t="s">
        <v>15</v>
      </c>
      <c r="G5677">
        <v>2</v>
      </c>
      <c r="H5677" s="1">
        <f t="shared" si="177"/>
        <v>672</v>
      </c>
      <c r="I5677" t="s">
        <v>5</v>
      </c>
      <c r="J5677" t="s">
        <v>72</v>
      </c>
    </row>
    <row r="5678" spans="1:10" x14ac:dyDescent="0.25">
      <c r="A5678" t="s">
        <v>266</v>
      </c>
      <c r="B5678" t="s">
        <v>164</v>
      </c>
      <c r="C5678" t="str">
        <f t="shared" si="176"/>
        <v>Court House -- Shady Grove</v>
      </c>
      <c r="D5678" s="1">
        <v>1051</v>
      </c>
      <c r="E5678" t="s">
        <v>12</v>
      </c>
      <c r="F5678" t="s">
        <v>15</v>
      </c>
      <c r="G5678">
        <v>2</v>
      </c>
      <c r="H5678" s="1">
        <f t="shared" si="177"/>
        <v>2102</v>
      </c>
      <c r="I5678" t="s">
        <v>5</v>
      </c>
      <c r="J5678" t="s">
        <v>72</v>
      </c>
    </row>
    <row r="5679" spans="1:10" x14ac:dyDescent="0.25">
      <c r="A5679" t="s">
        <v>266</v>
      </c>
      <c r="B5679" t="s">
        <v>166</v>
      </c>
      <c r="C5679" t="str">
        <f t="shared" si="176"/>
        <v>Court House -- Silver Spring</v>
      </c>
      <c r="D5679" s="1">
        <v>1757</v>
      </c>
      <c r="E5679" t="s">
        <v>12</v>
      </c>
      <c r="F5679" t="s">
        <v>15</v>
      </c>
      <c r="G5679">
        <v>2</v>
      </c>
      <c r="H5679" s="1">
        <f t="shared" si="177"/>
        <v>3514</v>
      </c>
      <c r="I5679" t="s">
        <v>5</v>
      </c>
      <c r="J5679" t="s">
        <v>72</v>
      </c>
    </row>
    <row r="5680" spans="1:10" x14ac:dyDescent="0.25">
      <c r="A5680" t="s">
        <v>266</v>
      </c>
      <c r="B5680" t="s">
        <v>169</v>
      </c>
      <c r="C5680" t="str">
        <f t="shared" si="176"/>
        <v>Court House -- Spring Hill</v>
      </c>
      <c r="D5680" s="1">
        <v>892</v>
      </c>
      <c r="E5680" t="s">
        <v>12</v>
      </c>
      <c r="F5680" t="s">
        <v>125</v>
      </c>
      <c r="G5680">
        <v>1</v>
      </c>
      <c r="H5680" s="1">
        <f t="shared" si="177"/>
        <v>892</v>
      </c>
      <c r="I5680" t="s">
        <v>5</v>
      </c>
      <c r="J5680" t="s">
        <v>72</v>
      </c>
    </row>
    <row r="5681" spans="1:10" x14ac:dyDescent="0.25">
      <c r="A5681" t="s">
        <v>266</v>
      </c>
      <c r="B5681" t="s">
        <v>171</v>
      </c>
      <c r="C5681" t="str">
        <f t="shared" si="176"/>
        <v>Court House -- Suitland</v>
      </c>
      <c r="D5681" s="1">
        <v>569</v>
      </c>
      <c r="E5681" t="s">
        <v>12</v>
      </c>
      <c r="F5681" t="s">
        <v>4</v>
      </c>
      <c r="G5681">
        <v>2</v>
      </c>
      <c r="H5681" s="1">
        <f t="shared" si="177"/>
        <v>1138</v>
      </c>
      <c r="I5681" t="s">
        <v>5</v>
      </c>
      <c r="J5681" t="s">
        <v>72</v>
      </c>
    </row>
    <row r="5682" spans="1:10" x14ac:dyDescent="0.25">
      <c r="A5682" t="s">
        <v>266</v>
      </c>
      <c r="B5682" t="s">
        <v>62</v>
      </c>
      <c r="C5682" t="str">
        <f t="shared" si="176"/>
        <v>Court House -- Twinbrook</v>
      </c>
      <c r="D5682" s="1">
        <v>348</v>
      </c>
      <c r="E5682" t="s">
        <v>12</v>
      </c>
      <c r="F5682" t="s">
        <v>15</v>
      </c>
      <c r="G5682">
        <v>2</v>
      </c>
      <c r="H5682" s="1">
        <f t="shared" si="177"/>
        <v>696</v>
      </c>
      <c r="I5682" t="s">
        <v>5</v>
      </c>
      <c r="J5682" t="s">
        <v>72</v>
      </c>
    </row>
    <row r="5683" spans="1:10" x14ac:dyDescent="0.25">
      <c r="A5683" t="s">
        <v>266</v>
      </c>
      <c r="B5683" t="s">
        <v>63</v>
      </c>
      <c r="C5683" t="str">
        <f t="shared" si="176"/>
        <v>Court House -- Tysons Corner</v>
      </c>
      <c r="D5683" s="1">
        <v>2758</v>
      </c>
      <c r="E5683" t="s">
        <v>12</v>
      </c>
      <c r="F5683" t="s">
        <v>125</v>
      </c>
      <c r="G5683">
        <v>1</v>
      </c>
      <c r="H5683" s="1">
        <f t="shared" si="177"/>
        <v>2758</v>
      </c>
      <c r="I5683" t="s">
        <v>5</v>
      </c>
      <c r="J5683" t="s">
        <v>72</v>
      </c>
    </row>
    <row r="5684" spans="1:10" x14ac:dyDescent="0.25">
      <c r="A5684" t="s">
        <v>266</v>
      </c>
      <c r="B5684" t="s">
        <v>200</v>
      </c>
      <c r="C5684" t="str">
        <f t="shared" si="176"/>
        <v>Court House -- Vienna</v>
      </c>
      <c r="D5684" s="1">
        <v>5437</v>
      </c>
      <c r="E5684" t="s">
        <v>12</v>
      </c>
      <c r="F5684" t="s">
        <v>25</v>
      </c>
      <c r="G5684">
        <v>1</v>
      </c>
      <c r="H5684" s="1">
        <f t="shared" si="177"/>
        <v>5437</v>
      </c>
      <c r="I5684" t="s">
        <v>5</v>
      </c>
      <c r="J5684" t="s">
        <v>72</v>
      </c>
    </row>
    <row r="5685" spans="1:10" x14ac:dyDescent="0.25">
      <c r="A5685" t="s">
        <v>266</v>
      </c>
      <c r="B5685" t="s">
        <v>203</v>
      </c>
      <c r="C5685" t="str">
        <f t="shared" si="176"/>
        <v>Court House -- West Falls Church</v>
      </c>
      <c r="D5685" s="1">
        <v>1389</v>
      </c>
      <c r="E5685" t="s">
        <v>12</v>
      </c>
      <c r="F5685" t="s">
        <v>25</v>
      </c>
      <c r="G5685">
        <v>1</v>
      </c>
      <c r="H5685" s="1">
        <f t="shared" si="177"/>
        <v>1389</v>
      </c>
      <c r="I5685" t="s">
        <v>5</v>
      </c>
      <c r="J5685" t="s">
        <v>72</v>
      </c>
    </row>
    <row r="5686" spans="1:10" x14ac:dyDescent="0.25">
      <c r="A5686" t="s">
        <v>266</v>
      </c>
      <c r="B5686" t="s">
        <v>204</v>
      </c>
      <c r="C5686" t="str">
        <f t="shared" si="176"/>
        <v>Court House -- West Hyattsville</v>
      </c>
      <c r="D5686" s="1">
        <v>209</v>
      </c>
      <c r="E5686" t="s">
        <v>12</v>
      </c>
      <c r="F5686" t="s">
        <v>4</v>
      </c>
      <c r="G5686">
        <v>2</v>
      </c>
      <c r="H5686" s="1">
        <f t="shared" si="177"/>
        <v>418</v>
      </c>
      <c r="I5686" t="s">
        <v>5</v>
      </c>
      <c r="J5686" t="s">
        <v>72</v>
      </c>
    </row>
    <row r="5687" spans="1:10" x14ac:dyDescent="0.25">
      <c r="A5687" t="s">
        <v>266</v>
      </c>
      <c r="B5687" t="s">
        <v>205</v>
      </c>
      <c r="C5687" t="str">
        <f t="shared" si="176"/>
        <v>Court House -- Wheaton</v>
      </c>
      <c r="D5687" s="1">
        <v>337</v>
      </c>
      <c r="E5687" t="s">
        <v>12</v>
      </c>
      <c r="F5687" t="s">
        <v>15</v>
      </c>
      <c r="G5687">
        <v>2</v>
      </c>
      <c r="H5687" s="1">
        <f t="shared" si="177"/>
        <v>674</v>
      </c>
      <c r="I5687" t="s">
        <v>5</v>
      </c>
      <c r="J5687" t="s">
        <v>72</v>
      </c>
    </row>
    <row r="5688" spans="1:10" x14ac:dyDescent="0.25">
      <c r="A5688" t="s">
        <v>266</v>
      </c>
      <c r="B5688" t="s">
        <v>206</v>
      </c>
      <c r="C5688" t="str">
        <f t="shared" si="176"/>
        <v>Court House -- White Flint</v>
      </c>
      <c r="D5688" s="1">
        <v>232</v>
      </c>
      <c r="E5688" t="s">
        <v>12</v>
      </c>
      <c r="F5688" t="s">
        <v>15</v>
      </c>
      <c r="G5688">
        <v>2</v>
      </c>
      <c r="H5688" s="1">
        <f t="shared" si="177"/>
        <v>464</v>
      </c>
      <c r="I5688" t="s">
        <v>5</v>
      </c>
      <c r="J5688" t="s">
        <v>72</v>
      </c>
    </row>
    <row r="5689" spans="1:10" x14ac:dyDescent="0.25">
      <c r="A5689" t="s">
        <v>266</v>
      </c>
      <c r="B5689" t="s">
        <v>207</v>
      </c>
      <c r="C5689" t="str">
        <f t="shared" si="176"/>
        <v>Court House -- Wiehle</v>
      </c>
      <c r="D5689" s="1">
        <v>4517</v>
      </c>
      <c r="E5689" t="s">
        <v>12</v>
      </c>
      <c r="F5689" t="s">
        <v>125</v>
      </c>
      <c r="G5689">
        <v>1</v>
      </c>
      <c r="H5689" s="1">
        <f t="shared" si="177"/>
        <v>4517</v>
      </c>
      <c r="I5689" t="s">
        <v>5</v>
      </c>
      <c r="J5689" t="s">
        <v>72</v>
      </c>
    </row>
    <row r="5690" spans="1:10" x14ac:dyDescent="0.25">
      <c r="A5690" t="s">
        <v>267</v>
      </c>
      <c r="B5690" t="s">
        <v>0</v>
      </c>
      <c r="C5690" t="str">
        <f t="shared" si="176"/>
        <v>Crystal City -- Addison Road</v>
      </c>
      <c r="D5690" s="1">
        <v>778</v>
      </c>
      <c r="E5690" t="s">
        <v>18</v>
      </c>
      <c r="F5690" t="s">
        <v>1</v>
      </c>
      <c r="G5690">
        <v>1</v>
      </c>
      <c r="H5690" s="1">
        <f t="shared" si="177"/>
        <v>778</v>
      </c>
      <c r="I5690" t="s">
        <v>5</v>
      </c>
      <c r="J5690" t="s">
        <v>72</v>
      </c>
    </row>
    <row r="5691" spans="1:10" x14ac:dyDescent="0.25">
      <c r="A5691" t="s">
        <v>267</v>
      </c>
      <c r="B5691" t="s">
        <v>14</v>
      </c>
      <c r="C5691" t="str">
        <f t="shared" si="176"/>
        <v>Crystal City -- Bethesda</v>
      </c>
      <c r="D5691" s="1">
        <v>1412</v>
      </c>
      <c r="E5691" t="s">
        <v>18</v>
      </c>
      <c r="F5691" t="s">
        <v>15</v>
      </c>
      <c r="G5691">
        <v>2</v>
      </c>
      <c r="H5691" s="1">
        <f t="shared" si="177"/>
        <v>2824</v>
      </c>
      <c r="I5691" t="s">
        <v>5</v>
      </c>
      <c r="J5691" t="s">
        <v>72</v>
      </c>
    </row>
    <row r="5692" spans="1:10" x14ac:dyDescent="0.25">
      <c r="A5692" t="s">
        <v>267</v>
      </c>
      <c r="B5692" t="s">
        <v>19</v>
      </c>
      <c r="C5692" t="str">
        <f t="shared" si="176"/>
        <v>Crystal City -- Branch Avenue</v>
      </c>
      <c r="D5692" s="1">
        <v>1869</v>
      </c>
      <c r="E5692" t="s">
        <v>18</v>
      </c>
      <c r="F5692" t="s">
        <v>4</v>
      </c>
      <c r="G5692">
        <v>2</v>
      </c>
      <c r="H5692" s="1">
        <f t="shared" si="177"/>
        <v>3738</v>
      </c>
      <c r="I5692" t="s">
        <v>5</v>
      </c>
      <c r="J5692" t="s">
        <v>72</v>
      </c>
    </row>
    <row r="5693" spans="1:10" x14ac:dyDescent="0.25">
      <c r="A5693" t="s">
        <v>267</v>
      </c>
      <c r="B5693" t="s">
        <v>28</v>
      </c>
      <c r="C5693" t="str">
        <f t="shared" si="176"/>
        <v>Crystal City -- College Park-U of MD</v>
      </c>
      <c r="D5693" s="1">
        <v>1242</v>
      </c>
      <c r="E5693" t="s">
        <v>18</v>
      </c>
      <c r="F5693" t="s">
        <v>4</v>
      </c>
      <c r="G5693">
        <v>2</v>
      </c>
      <c r="H5693" s="1">
        <f t="shared" si="177"/>
        <v>2484</v>
      </c>
      <c r="I5693" t="s">
        <v>5</v>
      </c>
      <c r="J5693" t="s">
        <v>72</v>
      </c>
    </row>
    <row r="5694" spans="1:10" x14ac:dyDescent="0.25">
      <c r="A5694" t="s">
        <v>267</v>
      </c>
      <c r="B5694" t="s">
        <v>269</v>
      </c>
      <c r="C5694" t="str">
        <f t="shared" si="176"/>
        <v>Crystal City -- Dunn Loring</v>
      </c>
      <c r="D5694" s="1">
        <v>1121</v>
      </c>
      <c r="E5694" t="s">
        <v>18</v>
      </c>
      <c r="F5694" t="s">
        <v>25</v>
      </c>
      <c r="G5694">
        <v>2</v>
      </c>
      <c r="H5694" s="1">
        <f t="shared" si="177"/>
        <v>2242</v>
      </c>
      <c r="I5694" t="s">
        <v>5</v>
      </c>
      <c r="J5694" t="s">
        <v>72</v>
      </c>
    </row>
    <row r="5695" spans="1:10" x14ac:dyDescent="0.25">
      <c r="A5695" t="s">
        <v>267</v>
      </c>
      <c r="B5695" t="s">
        <v>115</v>
      </c>
      <c r="C5695" t="str">
        <f t="shared" si="176"/>
        <v>Crystal City -- Forest Glen</v>
      </c>
      <c r="D5695" s="1">
        <v>472</v>
      </c>
      <c r="E5695" t="s">
        <v>18</v>
      </c>
      <c r="F5695" t="s">
        <v>15</v>
      </c>
      <c r="G5695">
        <v>2</v>
      </c>
      <c r="H5695" s="1">
        <f t="shared" si="177"/>
        <v>944</v>
      </c>
      <c r="I5695" t="s">
        <v>5</v>
      </c>
      <c r="J5695" t="s">
        <v>72</v>
      </c>
    </row>
    <row r="5696" spans="1:10" x14ac:dyDescent="0.25">
      <c r="A5696" t="s">
        <v>267</v>
      </c>
      <c r="B5696" t="s">
        <v>118</v>
      </c>
      <c r="C5696" t="str">
        <f t="shared" si="176"/>
        <v>Crystal City -- Franconia-Springfield</v>
      </c>
      <c r="D5696" s="1">
        <v>8967</v>
      </c>
      <c r="E5696" t="s">
        <v>18</v>
      </c>
      <c r="F5696" t="s">
        <v>10</v>
      </c>
      <c r="G5696">
        <v>1</v>
      </c>
      <c r="H5696" s="1">
        <f t="shared" si="177"/>
        <v>8967</v>
      </c>
      <c r="I5696" t="s">
        <v>5</v>
      </c>
      <c r="J5696" t="s">
        <v>72</v>
      </c>
    </row>
    <row r="5697" spans="1:10" x14ac:dyDescent="0.25">
      <c r="A5697" t="s">
        <v>267</v>
      </c>
      <c r="B5697" t="s">
        <v>122</v>
      </c>
      <c r="C5697" t="str">
        <f t="shared" si="176"/>
        <v>Crystal City -- Glenmont</v>
      </c>
      <c r="D5697" s="1">
        <v>1536</v>
      </c>
      <c r="E5697" t="s">
        <v>18</v>
      </c>
      <c r="F5697" t="s">
        <v>15</v>
      </c>
      <c r="G5697">
        <v>2</v>
      </c>
      <c r="H5697" s="1">
        <f t="shared" si="177"/>
        <v>3072</v>
      </c>
      <c r="I5697" t="s">
        <v>5</v>
      </c>
      <c r="J5697" t="s">
        <v>72</v>
      </c>
    </row>
    <row r="5698" spans="1:10" x14ac:dyDescent="0.25">
      <c r="A5698" t="s">
        <v>267</v>
      </c>
      <c r="B5698" t="s">
        <v>123</v>
      </c>
      <c r="C5698" t="str">
        <f t="shared" ref="C5698:C5761" si="178">(A5698&amp;" -- "&amp;B5698)</f>
        <v>Crystal City -- Greenbelt</v>
      </c>
      <c r="D5698" s="1">
        <v>2608</v>
      </c>
      <c r="E5698" t="s">
        <v>18</v>
      </c>
      <c r="F5698" t="s">
        <v>4</v>
      </c>
      <c r="G5698">
        <v>2</v>
      </c>
      <c r="H5698" s="1">
        <f t="shared" ref="H5698:H5761" si="179">D5698*G5698</f>
        <v>5216</v>
      </c>
      <c r="I5698" t="s">
        <v>5</v>
      </c>
      <c r="J5698" t="s">
        <v>72</v>
      </c>
    </row>
    <row r="5699" spans="1:10" x14ac:dyDescent="0.25">
      <c r="A5699" t="s">
        <v>267</v>
      </c>
      <c r="B5699" t="s">
        <v>124</v>
      </c>
      <c r="C5699" t="str">
        <f t="shared" si="178"/>
        <v>Crystal City -- Greensboro</v>
      </c>
      <c r="D5699" s="1">
        <v>270</v>
      </c>
      <c r="E5699" t="s">
        <v>18</v>
      </c>
      <c r="F5699" t="s">
        <v>125</v>
      </c>
      <c r="G5699">
        <v>2</v>
      </c>
      <c r="H5699" s="1">
        <f t="shared" si="179"/>
        <v>540</v>
      </c>
      <c r="I5699" t="s">
        <v>5</v>
      </c>
      <c r="J5699" t="s">
        <v>72</v>
      </c>
    </row>
    <row r="5700" spans="1:10" x14ac:dyDescent="0.25">
      <c r="A5700" t="s">
        <v>267</v>
      </c>
      <c r="B5700" t="s">
        <v>126</v>
      </c>
      <c r="C5700" t="str">
        <f t="shared" si="178"/>
        <v>Crystal City -- Grosvenor</v>
      </c>
      <c r="D5700" s="1">
        <v>751</v>
      </c>
      <c r="E5700" t="s">
        <v>18</v>
      </c>
      <c r="F5700" t="s">
        <v>15</v>
      </c>
      <c r="G5700">
        <v>2</v>
      </c>
      <c r="H5700" s="1">
        <f t="shared" si="179"/>
        <v>1502</v>
      </c>
      <c r="I5700" t="s">
        <v>5</v>
      </c>
      <c r="J5700" t="s">
        <v>72</v>
      </c>
    </row>
    <row r="5701" spans="1:10" x14ac:dyDescent="0.25">
      <c r="A5701" t="s">
        <v>267</v>
      </c>
      <c r="B5701" t="s">
        <v>127</v>
      </c>
      <c r="C5701" t="str">
        <f t="shared" si="178"/>
        <v>Crystal City -- Huntington</v>
      </c>
      <c r="D5701" s="1">
        <v>8254</v>
      </c>
      <c r="E5701" t="s">
        <v>18</v>
      </c>
      <c r="F5701" t="s">
        <v>274</v>
      </c>
      <c r="G5701">
        <v>1</v>
      </c>
      <c r="H5701" s="1">
        <f t="shared" si="179"/>
        <v>8254</v>
      </c>
      <c r="I5701" t="s">
        <v>5</v>
      </c>
      <c r="J5701" t="s">
        <v>72</v>
      </c>
    </row>
    <row r="5702" spans="1:10" x14ac:dyDescent="0.25">
      <c r="A5702" t="s">
        <v>267</v>
      </c>
      <c r="B5702" t="s">
        <v>130</v>
      </c>
      <c r="C5702" t="str">
        <f t="shared" si="178"/>
        <v>Crystal City -- Landover</v>
      </c>
      <c r="D5702" s="1">
        <v>457</v>
      </c>
      <c r="E5702" t="s">
        <v>18</v>
      </c>
      <c r="F5702" t="s">
        <v>25</v>
      </c>
      <c r="G5702">
        <v>2</v>
      </c>
      <c r="H5702" s="1">
        <f t="shared" si="179"/>
        <v>914</v>
      </c>
      <c r="I5702" t="s">
        <v>5</v>
      </c>
      <c r="J5702" t="s">
        <v>72</v>
      </c>
    </row>
    <row r="5703" spans="1:10" x14ac:dyDescent="0.25">
      <c r="A5703" t="s">
        <v>267</v>
      </c>
      <c r="B5703" t="s">
        <v>131</v>
      </c>
      <c r="C5703" t="str">
        <f t="shared" si="178"/>
        <v>Crystal City -- Largo Town Center</v>
      </c>
      <c r="D5703" s="1">
        <v>1512</v>
      </c>
      <c r="E5703" t="s">
        <v>18</v>
      </c>
      <c r="F5703" t="s">
        <v>1</v>
      </c>
      <c r="G5703">
        <v>1</v>
      </c>
      <c r="H5703" s="1">
        <f t="shared" si="179"/>
        <v>1512</v>
      </c>
      <c r="I5703" t="s">
        <v>5</v>
      </c>
      <c r="J5703" t="s">
        <v>72</v>
      </c>
    </row>
    <row r="5704" spans="1:10" x14ac:dyDescent="0.25">
      <c r="A5704" t="s">
        <v>267</v>
      </c>
      <c r="B5704" t="s">
        <v>134</v>
      </c>
      <c r="C5704" t="str">
        <f t="shared" si="178"/>
        <v>Crystal City -- McLean</v>
      </c>
      <c r="D5704" s="1">
        <v>378</v>
      </c>
      <c r="E5704" t="s">
        <v>18</v>
      </c>
      <c r="F5704" t="s">
        <v>125</v>
      </c>
      <c r="G5704">
        <v>2</v>
      </c>
      <c r="H5704" s="1">
        <f t="shared" si="179"/>
        <v>756</v>
      </c>
      <c r="I5704" t="s">
        <v>5</v>
      </c>
      <c r="J5704" t="s">
        <v>72</v>
      </c>
    </row>
    <row r="5705" spans="1:10" x14ac:dyDescent="0.25">
      <c r="A5705" t="s">
        <v>267</v>
      </c>
      <c r="B5705" t="s">
        <v>182</v>
      </c>
      <c r="C5705" t="str">
        <f t="shared" si="178"/>
        <v>Crystal City -- Medical Center</v>
      </c>
      <c r="D5705" s="1">
        <v>637</v>
      </c>
      <c r="E5705" t="s">
        <v>18</v>
      </c>
      <c r="F5705" t="s">
        <v>15</v>
      </c>
      <c r="G5705">
        <v>2</v>
      </c>
      <c r="H5705" s="1">
        <f t="shared" si="179"/>
        <v>1274</v>
      </c>
      <c r="I5705" t="s">
        <v>5</v>
      </c>
      <c r="J5705" t="s">
        <v>72</v>
      </c>
    </row>
    <row r="5706" spans="1:10" x14ac:dyDescent="0.25">
      <c r="A5706" t="s">
        <v>267</v>
      </c>
      <c r="B5706" t="s">
        <v>186</v>
      </c>
      <c r="C5706" t="str">
        <f t="shared" si="178"/>
        <v>Crystal City -- Morgan Blvd.</v>
      </c>
      <c r="D5706" s="1">
        <v>807</v>
      </c>
      <c r="E5706" t="s">
        <v>18</v>
      </c>
      <c r="F5706" t="s">
        <v>1</v>
      </c>
      <c r="G5706">
        <v>1</v>
      </c>
      <c r="H5706" s="1">
        <f t="shared" si="179"/>
        <v>807</v>
      </c>
      <c r="I5706" t="s">
        <v>5</v>
      </c>
      <c r="J5706" t="s">
        <v>72</v>
      </c>
    </row>
    <row r="5707" spans="1:10" x14ac:dyDescent="0.25">
      <c r="A5707" t="s">
        <v>267</v>
      </c>
      <c r="B5707" t="s">
        <v>251</v>
      </c>
      <c r="C5707" t="str">
        <f t="shared" si="178"/>
        <v>Crystal City -- Naylor Road</v>
      </c>
      <c r="D5707" s="1">
        <v>668</v>
      </c>
      <c r="E5707" t="s">
        <v>18</v>
      </c>
      <c r="F5707" t="s">
        <v>4</v>
      </c>
      <c r="G5707">
        <v>2</v>
      </c>
      <c r="H5707" s="1">
        <f t="shared" si="179"/>
        <v>1336</v>
      </c>
      <c r="I5707" t="s">
        <v>5</v>
      </c>
      <c r="J5707" t="s">
        <v>72</v>
      </c>
    </row>
    <row r="5708" spans="1:10" x14ac:dyDescent="0.25">
      <c r="A5708" t="s">
        <v>267</v>
      </c>
      <c r="B5708" t="s">
        <v>252</v>
      </c>
      <c r="C5708" t="str">
        <f t="shared" si="178"/>
        <v>Crystal City -- New Carrollton</v>
      </c>
      <c r="D5708" s="1">
        <v>2516</v>
      </c>
      <c r="E5708" t="s">
        <v>18</v>
      </c>
      <c r="F5708" t="s">
        <v>25</v>
      </c>
      <c r="G5708">
        <v>2</v>
      </c>
      <c r="H5708" s="1">
        <f t="shared" si="179"/>
        <v>5032</v>
      </c>
      <c r="I5708" t="s">
        <v>5</v>
      </c>
      <c r="J5708" t="s">
        <v>72</v>
      </c>
    </row>
    <row r="5709" spans="1:10" x14ac:dyDescent="0.25">
      <c r="A5709" t="s">
        <v>267</v>
      </c>
      <c r="B5709" t="s">
        <v>159</v>
      </c>
      <c r="C5709" t="str">
        <f t="shared" si="178"/>
        <v>Crystal City -- Prince George's Plaza</v>
      </c>
      <c r="D5709" s="1">
        <v>1066</v>
      </c>
      <c r="E5709" t="s">
        <v>18</v>
      </c>
      <c r="F5709" t="s">
        <v>4</v>
      </c>
      <c r="G5709">
        <v>2</v>
      </c>
      <c r="H5709" s="1">
        <f t="shared" si="179"/>
        <v>2132</v>
      </c>
      <c r="I5709" t="s">
        <v>5</v>
      </c>
      <c r="J5709" t="s">
        <v>72</v>
      </c>
    </row>
    <row r="5710" spans="1:10" x14ac:dyDescent="0.25">
      <c r="A5710" t="s">
        <v>267</v>
      </c>
      <c r="B5710" t="s">
        <v>162</v>
      </c>
      <c r="C5710" t="str">
        <f t="shared" si="178"/>
        <v>Crystal City -- Rockville</v>
      </c>
      <c r="D5710" s="1">
        <v>617</v>
      </c>
      <c r="E5710" t="s">
        <v>18</v>
      </c>
      <c r="F5710" t="s">
        <v>15</v>
      </c>
      <c r="G5710">
        <v>2</v>
      </c>
      <c r="H5710" s="1">
        <f t="shared" si="179"/>
        <v>1234</v>
      </c>
      <c r="I5710" t="s">
        <v>5</v>
      </c>
      <c r="J5710" t="s">
        <v>72</v>
      </c>
    </row>
    <row r="5711" spans="1:10" x14ac:dyDescent="0.25">
      <c r="A5711" t="s">
        <v>267</v>
      </c>
      <c r="B5711" t="s">
        <v>164</v>
      </c>
      <c r="C5711" t="str">
        <f t="shared" si="178"/>
        <v>Crystal City -- Shady Grove</v>
      </c>
      <c r="D5711" s="1">
        <v>2409</v>
      </c>
      <c r="E5711" t="s">
        <v>18</v>
      </c>
      <c r="F5711" t="s">
        <v>15</v>
      </c>
      <c r="G5711">
        <v>2</v>
      </c>
      <c r="H5711" s="1">
        <f t="shared" si="179"/>
        <v>4818</v>
      </c>
      <c r="I5711" t="s">
        <v>5</v>
      </c>
      <c r="J5711" t="s">
        <v>72</v>
      </c>
    </row>
    <row r="5712" spans="1:10" x14ac:dyDescent="0.25">
      <c r="A5712" t="s">
        <v>267</v>
      </c>
      <c r="B5712" t="s">
        <v>166</v>
      </c>
      <c r="C5712" t="str">
        <f t="shared" si="178"/>
        <v>Crystal City -- Silver Spring</v>
      </c>
      <c r="D5712" s="1">
        <v>2281</v>
      </c>
      <c r="E5712" t="s">
        <v>18</v>
      </c>
      <c r="F5712" t="s">
        <v>15</v>
      </c>
      <c r="G5712">
        <v>2</v>
      </c>
      <c r="H5712" s="1">
        <f t="shared" si="179"/>
        <v>4562</v>
      </c>
      <c r="I5712" t="s">
        <v>5</v>
      </c>
      <c r="J5712" t="s">
        <v>72</v>
      </c>
    </row>
    <row r="5713" spans="1:10" x14ac:dyDescent="0.25">
      <c r="A5713" t="s">
        <v>267</v>
      </c>
      <c r="B5713" t="s">
        <v>169</v>
      </c>
      <c r="C5713" t="str">
        <f t="shared" si="178"/>
        <v>Crystal City -- Spring Hill</v>
      </c>
      <c r="D5713" s="1">
        <v>297</v>
      </c>
      <c r="E5713" t="s">
        <v>18</v>
      </c>
      <c r="F5713" t="s">
        <v>125</v>
      </c>
      <c r="G5713">
        <v>2</v>
      </c>
      <c r="H5713" s="1">
        <f t="shared" si="179"/>
        <v>594</v>
      </c>
      <c r="I5713" t="s">
        <v>5</v>
      </c>
      <c r="J5713" t="s">
        <v>72</v>
      </c>
    </row>
    <row r="5714" spans="1:10" x14ac:dyDescent="0.25">
      <c r="A5714" t="s">
        <v>267</v>
      </c>
      <c r="B5714" t="s">
        <v>171</v>
      </c>
      <c r="C5714" t="str">
        <f t="shared" si="178"/>
        <v>Crystal City -- Suitland</v>
      </c>
      <c r="D5714" s="1">
        <v>1403</v>
      </c>
      <c r="E5714" t="s">
        <v>18</v>
      </c>
      <c r="F5714" t="s">
        <v>4</v>
      </c>
      <c r="G5714">
        <v>2</v>
      </c>
      <c r="H5714" s="1">
        <f t="shared" si="179"/>
        <v>2806</v>
      </c>
      <c r="I5714" t="s">
        <v>5</v>
      </c>
      <c r="J5714" t="s">
        <v>72</v>
      </c>
    </row>
    <row r="5715" spans="1:10" x14ac:dyDescent="0.25">
      <c r="A5715" t="s">
        <v>267</v>
      </c>
      <c r="B5715" t="s">
        <v>62</v>
      </c>
      <c r="C5715" t="str">
        <f t="shared" si="178"/>
        <v>Crystal City -- Twinbrook</v>
      </c>
      <c r="D5715" s="1">
        <v>546</v>
      </c>
      <c r="E5715" t="s">
        <v>18</v>
      </c>
      <c r="F5715" t="s">
        <v>15</v>
      </c>
      <c r="G5715">
        <v>2</v>
      </c>
      <c r="H5715" s="1">
        <f t="shared" si="179"/>
        <v>1092</v>
      </c>
      <c r="I5715" t="s">
        <v>5</v>
      </c>
      <c r="J5715" t="s">
        <v>72</v>
      </c>
    </row>
    <row r="5716" spans="1:10" x14ac:dyDescent="0.25">
      <c r="A5716" t="s">
        <v>267</v>
      </c>
      <c r="B5716" t="s">
        <v>63</v>
      </c>
      <c r="C5716" t="str">
        <f t="shared" si="178"/>
        <v>Crystal City -- Tysons Corner</v>
      </c>
      <c r="D5716" s="1">
        <v>972</v>
      </c>
      <c r="E5716" t="s">
        <v>18</v>
      </c>
      <c r="F5716" t="s">
        <v>125</v>
      </c>
      <c r="G5716">
        <v>2</v>
      </c>
      <c r="H5716" s="1">
        <f t="shared" si="179"/>
        <v>1944</v>
      </c>
      <c r="I5716" t="s">
        <v>5</v>
      </c>
      <c r="J5716" t="s">
        <v>72</v>
      </c>
    </row>
    <row r="5717" spans="1:10" x14ac:dyDescent="0.25">
      <c r="A5717" t="s">
        <v>267</v>
      </c>
      <c r="B5717" t="s">
        <v>200</v>
      </c>
      <c r="C5717" t="str">
        <f t="shared" si="178"/>
        <v>Crystal City -- Vienna</v>
      </c>
      <c r="D5717" s="1">
        <v>3431</v>
      </c>
      <c r="E5717" t="s">
        <v>18</v>
      </c>
      <c r="F5717" t="s">
        <v>25</v>
      </c>
      <c r="G5717">
        <v>2</v>
      </c>
      <c r="H5717" s="1">
        <f t="shared" si="179"/>
        <v>6862</v>
      </c>
      <c r="I5717" t="s">
        <v>5</v>
      </c>
      <c r="J5717" t="s">
        <v>72</v>
      </c>
    </row>
    <row r="5718" spans="1:10" x14ac:dyDescent="0.25">
      <c r="A5718" t="s">
        <v>267</v>
      </c>
      <c r="B5718" t="s">
        <v>203</v>
      </c>
      <c r="C5718" t="str">
        <f t="shared" si="178"/>
        <v>Crystal City -- West Falls Church</v>
      </c>
      <c r="D5718" s="1">
        <v>924</v>
      </c>
      <c r="E5718" t="s">
        <v>18</v>
      </c>
      <c r="F5718" t="s">
        <v>25</v>
      </c>
      <c r="G5718">
        <v>2</v>
      </c>
      <c r="H5718" s="1">
        <f t="shared" si="179"/>
        <v>1848</v>
      </c>
      <c r="I5718" t="s">
        <v>5</v>
      </c>
      <c r="J5718" t="s">
        <v>72</v>
      </c>
    </row>
    <row r="5719" spans="1:10" x14ac:dyDescent="0.25">
      <c r="A5719" t="s">
        <v>267</v>
      </c>
      <c r="B5719" t="s">
        <v>204</v>
      </c>
      <c r="C5719" t="str">
        <f t="shared" si="178"/>
        <v>Crystal City -- West Hyattsville</v>
      </c>
      <c r="D5719" s="1">
        <v>657</v>
      </c>
      <c r="E5719" t="s">
        <v>18</v>
      </c>
      <c r="F5719" t="s">
        <v>4</v>
      </c>
      <c r="G5719">
        <v>2</v>
      </c>
      <c r="H5719" s="1">
        <f t="shared" si="179"/>
        <v>1314</v>
      </c>
      <c r="I5719" t="s">
        <v>5</v>
      </c>
      <c r="J5719" t="s">
        <v>72</v>
      </c>
    </row>
    <row r="5720" spans="1:10" x14ac:dyDescent="0.25">
      <c r="A5720" t="s">
        <v>267</v>
      </c>
      <c r="B5720" t="s">
        <v>205</v>
      </c>
      <c r="C5720" t="str">
        <f t="shared" si="178"/>
        <v>Crystal City -- Wheaton</v>
      </c>
      <c r="D5720" s="1">
        <v>757</v>
      </c>
      <c r="E5720" t="s">
        <v>18</v>
      </c>
      <c r="F5720" t="s">
        <v>15</v>
      </c>
      <c r="G5720">
        <v>2</v>
      </c>
      <c r="H5720" s="1">
        <f t="shared" si="179"/>
        <v>1514</v>
      </c>
      <c r="I5720" t="s">
        <v>5</v>
      </c>
      <c r="J5720" t="s">
        <v>72</v>
      </c>
    </row>
    <row r="5721" spans="1:10" x14ac:dyDescent="0.25">
      <c r="A5721" t="s">
        <v>267</v>
      </c>
      <c r="B5721" t="s">
        <v>206</v>
      </c>
      <c r="C5721" t="str">
        <f t="shared" si="178"/>
        <v>Crystal City -- White Flint</v>
      </c>
      <c r="D5721" s="1">
        <v>497</v>
      </c>
      <c r="E5721" t="s">
        <v>18</v>
      </c>
      <c r="F5721" t="s">
        <v>15</v>
      </c>
      <c r="G5721">
        <v>2</v>
      </c>
      <c r="H5721" s="1">
        <f t="shared" si="179"/>
        <v>994</v>
      </c>
      <c r="I5721" t="s">
        <v>5</v>
      </c>
      <c r="J5721" t="s">
        <v>72</v>
      </c>
    </row>
    <row r="5722" spans="1:10" x14ac:dyDescent="0.25">
      <c r="A5722" t="s">
        <v>267</v>
      </c>
      <c r="B5722" t="s">
        <v>207</v>
      </c>
      <c r="C5722" t="str">
        <f t="shared" si="178"/>
        <v>Crystal City -- Wiehle</v>
      </c>
      <c r="D5722" s="1">
        <v>2720</v>
      </c>
      <c r="E5722" t="s">
        <v>18</v>
      </c>
      <c r="F5722" t="s">
        <v>125</v>
      </c>
      <c r="G5722">
        <v>2</v>
      </c>
      <c r="H5722" s="1">
        <f t="shared" si="179"/>
        <v>5440</v>
      </c>
      <c r="I5722" t="s">
        <v>5</v>
      </c>
      <c r="J5722" t="s">
        <v>72</v>
      </c>
    </row>
    <row r="5723" spans="1:10" x14ac:dyDescent="0.25">
      <c r="A5723" t="s">
        <v>268</v>
      </c>
      <c r="B5723" t="s">
        <v>0</v>
      </c>
      <c r="C5723" t="str">
        <f t="shared" si="178"/>
        <v>Deanwood -- Addison Road</v>
      </c>
      <c r="D5723" s="1">
        <v>386</v>
      </c>
      <c r="E5723" t="s">
        <v>25</v>
      </c>
      <c r="F5723" t="s">
        <v>1</v>
      </c>
      <c r="G5723">
        <v>2</v>
      </c>
      <c r="H5723" s="1">
        <f t="shared" si="179"/>
        <v>772</v>
      </c>
      <c r="I5723" t="s">
        <v>5</v>
      </c>
      <c r="J5723" t="s">
        <v>72</v>
      </c>
    </row>
    <row r="5724" spans="1:10" x14ac:dyDescent="0.25">
      <c r="A5724" t="s">
        <v>268</v>
      </c>
      <c r="B5724" t="s">
        <v>14</v>
      </c>
      <c r="C5724" t="str">
        <f t="shared" si="178"/>
        <v>Deanwood -- Bethesda</v>
      </c>
      <c r="D5724" s="1">
        <v>349</v>
      </c>
      <c r="E5724" t="s">
        <v>25</v>
      </c>
      <c r="F5724" t="s">
        <v>15</v>
      </c>
      <c r="G5724">
        <v>2</v>
      </c>
      <c r="H5724" s="1">
        <f t="shared" si="179"/>
        <v>698</v>
      </c>
      <c r="I5724" t="s">
        <v>5</v>
      </c>
      <c r="J5724" t="s">
        <v>72</v>
      </c>
    </row>
    <row r="5725" spans="1:10" x14ac:dyDescent="0.25">
      <c r="A5725" t="s">
        <v>268</v>
      </c>
      <c r="B5725" t="s">
        <v>19</v>
      </c>
      <c r="C5725" t="str">
        <f t="shared" si="178"/>
        <v>Deanwood -- Branch Avenue</v>
      </c>
      <c r="D5725" s="1">
        <v>212</v>
      </c>
      <c r="E5725" t="s">
        <v>25</v>
      </c>
      <c r="F5725" t="s">
        <v>4</v>
      </c>
      <c r="G5725">
        <v>2</v>
      </c>
      <c r="H5725" s="1">
        <f t="shared" si="179"/>
        <v>424</v>
      </c>
      <c r="I5725" t="s">
        <v>5</v>
      </c>
      <c r="J5725" t="s">
        <v>72</v>
      </c>
    </row>
    <row r="5726" spans="1:10" x14ac:dyDescent="0.25">
      <c r="A5726" t="s">
        <v>268</v>
      </c>
      <c r="B5726" t="s">
        <v>24</v>
      </c>
      <c r="C5726" t="str">
        <f t="shared" si="178"/>
        <v>Deanwood -- Cheverly</v>
      </c>
      <c r="D5726" s="1">
        <v>638</v>
      </c>
      <c r="E5726" t="s">
        <v>25</v>
      </c>
      <c r="F5726" t="s">
        <v>25</v>
      </c>
      <c r="G5726">
        <v>1</v>
      </c>
      <c r="H5726" s="1">
        <f t="shared" si="179"/>
        <v>638</v>
      </c>
      <c r="I5726" t="s">
        <v>5</v>
      </c>
      <c r="J5726" t="s">
        <v>72</v>
      </c>
    </row>
    <row r="5727" spans="1:10" x14ac:dyDescent="0.25">
      <c r="A5727" t="s">
        <v>268</v>
      </c>
      <c r="B5727" t="s">
        <v>28</v>
      </c>
      <c r="C5727" t="str">
        <f t="shared" si="178"/>
        <v>Deanwood -- College Park-U of MD</v>
      </c>
      <c r="D5727" s="1">
        <v>53</v>
      </c>
      <c r="E5727" t="s">
        <v>25</v>
      </c>
      <c r="F5727" t="s">
        <v>4</v>
      </c>
      <c r="G5727">
        <v>2</v>
      </c>
      <c r="H5727" s="1">
        <f t="shared" si="179"/>
        <v>106</v>
      </c>
      <c r="I5727" t="s">
        <v>5</v>
      </c>
      <c r="J5727" t="s">
        <v>72</v>
      </c>
    </row>
    <row r="5728" spans="1:10" x14ac:dyDescent="0.25">
      <c r="A5728" t="s">
        <v>268</v>
      </c>
      <c r="B5728" t="s">
        <v>269</v>
      </c>
      <c r="C5728" t="str">
        <f t="shared" si="178"/>
        <v>Deanwood -- Dunn Loring</v>
      </c>
      <c r="D5728" s="1">
        <v>155</v>
      </c>
      <c r="E5728" t="s">
        <v>25</v>
      </c>
      <c r="F5728" t="s">
        <v>25</v>
      </c>
      <c r="G5728">
        <v>1</v>
      </c>
      <c r="H5728" s="1">
        <f t="shared" si="179"/>
        <v>155</v>
      </c>
      <c r="I5728" t="s">
        <v>5</v>
      </c>
      <c r="J5728" t="s">
        <v>72</v>
      </c>
    </row>
    <row r="5729" spans="1:10" x14ac:dyDescent="0.25">
      <c r="A5729" t="s">
        <v>268</v>
      </c>
      <c r="B5729" t="s">
        <v>115</v>
      </c>
      <c r="C5729" t="str">
        <f t="shared" si="178"/>
        <v>Deanwood -- Forest Glen</v>
      </c>
      <c r="D5729" s="1">
        <v>31</v>
      </c>
      <c r="E5729" t="s">
        <v>25</v>
      </c>
      <c r="F5729" t="s">
        <v>15</v>
      </c>
      <c r="G5729">
        <v>2</v>
      </c>
      <c r="H5729" s="1">
        <f t="shared" si="179"/>
        <v>62</v>
      </c>
      <c r="I5729" t="s">
        <v>5</v>
      </c>
      <c r="J5729" t="s">
        <v>72</v>
      </c>
    </row>
    <row r="5730" spans="1:10" x14ac:dyDescent="0.25">
      <c r="A5730" t="s">
        <v>268</v>
      </c>
      <c r="B5730" t="s">
        <v>118</v>
      </c>
      <c r="C5730" t="str">
        <f t="shared" si="178"/>
        <v>Deanwood -- Franconia-Springfield</v>
      </c>
      <c r="D5730" s="1">
        <v>87</v>
      </c>
      <c r="E5730" t="s">
        <v>25</v>
      </c>
      <c r="F5730" t="s">
        <v>10</v>
      </c>
      <c r="G5730">
        <v>2</v>
      </c>
      <c r="H5730" s="1">
        <f t="shared" si="179"/>
        <v>174</v>
      </c>
      <c r="I5730" t="s">
        <v>5</v>
      </c>
      <c r="J5730" t="s">
        <v>72</v>
      </c>
    </row>
    <row r="5731" spans="1:10" x14ac:dyDescent="0.25">
      <c r="A5731" t="s">
        <v>268</v>
      </c>
      <c r="B5731" t="s">
        <v>122</v>
      </c>
      <c r="C5731" t="str">
        <f t="shared" si="178"/>
        <v>Deanwood -- Glenmont</v>
      </c>
      <c r="D5731" s="1">
        <v>40</v>
      </c>
      <c r="E5731" t="s">
        <v>25</v>
      </c>
      <c r="F5731" t="s">
        <v>15</v>
      </c>
      <c r="G5731">
        <v>2</v>
      </c>
      <c r="H5731" s="1">
        <f t="shared" si="179"/>
        <v>80</v>
      </c>
      <c r="I5731" t="s">
        <v>5</v>
      </c>
      <c r="J5731" t="s">
        <v>72</v>
      </c>
    </row>
    <row r="5732" spans="1:10" x14ac:dyDescent="0.25">
      <c r="A5732" t="s">
        <v>268</v>
      </c>
      <c r="B5732" t="s">
        <v>123</v>
      </c>
      <c r="C5732" t="str">
        <f t="shared" si="178"/>
        <v>Deanwood -- Greenbelt</v>
      </c>
      <c r="D5732" s="1">
        <v>116</v>
      </c>
      <c r="E5732" t="s">
        <v>25</v>
      </c>
      <c r="F5732" t="s">
        <v>4</v>
      </c>
      <c r="G5732">
        <v>2</v>
      </c>
      <c r="H5732" s="1">
        <f t="shared" si="179"/>
        <v>232</v>
      </c>
      <c r="I5732" t="s">
        <v>5</v>
      </c>
      <c r="J5732" t="s">
        <v>72</v>
      </c>
    </row>
    <row r="5733" spans="1:10" x14ac:dyDescent="0.25">
      <c r="A5733" t="s">
        <v>268</v>
      </c>
      <c r="B5733" t="s">
        <v>124</v>
      </c>
      <c r="C5733" t="str">
        <f t="shared" si="178"/>
        <v>Deanwood -- Greensboro</v>
      </c>
      <c r="D5733" s="1">
        <v>6</v>
      </c>
      <c r="E5733" t="s">
        <v>25</v>
      </c>
      <c r="F5733" t="s">
        <v>125</v>
      </c>
      <c r="G5733">
        <v>1</v>
      </c>
      <c r="H5733" s="1">
        <f t="shared" si="179"/>
        <v>6</v>
      </c>
      <c r="I5733" t="s">
        <v>5</v>
      </c>
      <c r="J5733" t="s">
        <v>72</v>
      </c>
    </row>
    <row r="5734" spans="1:10" x14ac:dyDescent="0.25">
      <c r="A5734" t="s">
        <v>268</v>
      </c>
      <c r="B5734" t="s">
        <v>126</v>
      </c>
      <c r="C5734" t="str">
        <f t="shared" si="178"/>
        <v>Deanwood -- Grosvenor</v>
      </c>
      <c r="D5734" s="1">
        <v>6</v>
      </c>
      <c r="E5734" t="s">
        <v>25</v>
      </c>
      <c r="F5734" t="s">
        <v>15</v>
      </c>
      <c r="G5734">
        <v>2</v>
      </c>
      <c r="H5734" s="1">
        <f t="shared" si="179"/>
        <v>12</v>
      </c>
      <c r="I5734" t="s">
        <v>5</v>
      </c>
      <c r="J5734" t="s">
        <v>72</v>
      </c>
    </row>
    <row r="5735" spans="1:10" x14ac:dyDescent="0.25">
      <c r="A5735" t="s">
        <v>268</v>
      </c>
      <c r="B5735" t="s">
        <v>127</v>
      </c>
      <c r="C5735" t="str">
        <f t="shared" si="178"/>
        <v>Deanwood -- Huntington</v>
      </c>
      <c r="D5735" s="1">
        <v>169</v>
      </c>
      <c r="E5735" t="s">
        <v>25</v>
      </c>
      <c r="F5735" t="s">
        <v>274</v>
      </c>
      <c r="G5735">
        <v>1</v>
      </c>
      <c r="H5735" s="1">
        <f t="shared" si="179"/>
        <v>169</v>
      </c>
      <c r="I5735" t="s">
        <v>5</v>
      </c>
      <c r="J5735" t="s">
        <v>72</v>
      </c>
    </row>
    <row r="5736" spans="1:10" x14ac:dyDescent="0.25">
      <c r="A5736" t="s">
        <v>268</v>
      </c>
      <c r="B5736" t="s">
        <v>130</v>
      </c>
      <c r="C5736" t="str">
        <f t="shared" si="178"/>
        <v>Deanwood -- Landover</v>
      </c>
      <c r="D5736" s="1">
        <v>935</v>
      </c>
      <c r="E5736" t="s">
        <v>25</v>
      </c>
      <c r="F5736" t="s">
        <v>25</v>
      </c>
      <c r="G5736">
        <v>1</v>
      </c>
      <c r="H5736" s="1">
        <f t="shared" si="179"/>
        <v>935</v>
      </c>
      <c r="I5736" t="s">
        <v>5</v>
      </c>
      <c r="J5736" t="s">
        <v>72</v>
      </c>
    </row>
    <row r="5737" spans="1:10" x14ac:dyDescent="0.25">
      <c r="A5737" t="s">
        <v>268</v>
      </c>
      <c r="B5737" t="s">
        <v>131</v>
      </c>
      <c r="C5737" t="str">
        <f t="shared" si="178"/>
        <v>Deanwood -- Largo Town Center</v>
      </c>
      <c r="D5737" s="1">
        <v>475</v>
      </c>
      <c r="E5737" t="s">
        <v>25</v>
      </c>
      <c r="F5737" t="s">
        <v>1</v>
      </c>
      <c r="G5737">
        <v>2</v>
      </c>
      <c r="H5737" s="1">
        <f t="shared" si="179"/>
        <v>950</v>
      </c>
      <c r="I5737" t="s">
        <v>5</v>
      </c>
      <c r="J5737" t="s">
        <v>72</v>
      </c>
    </row>
    <row r="5738" spans="1:10" x14ac:dyDescent="0.25">
      <c r="A5738" t="s">
        <v>268</v>
      </c>
      <c r="B5738" t="s">
        <v>134</v>
      </c>
      <c r="C5738" t="str">
        <f t="shared" si="178"/>
        <v>Deanwood -- McLean</v>
      </c>
      <c r="D5738" s="1">
        <v>29</v>
      </c>
      <c r="E5738" t="s">
        <v>25</v>
      </c>
      <c r="F5738" t="s">
        <v>125</v>
      </c>
      <c r="G5738">
        <v>1</v>
      </c>
      <c r="H5738" s="1">
        <f t="shared" si="179"/>
        <v>29</v>
      </c>
      <c r="I5738" t="s">
        <v>5</v>
      </c>
      <c r="J5738" t="s">
        <v>72</v>
      </c>
    </row>
    <row r="5739" spans="1:10" x14ac:dyDescent="0.25">
      <c r="A5739" t="s">
        <v>268</v>
      </c>
      <c r="B5739" t="s">
        <v>182</v>
      </c>
      <c r="C5739" t="str">
        <f t="shared" si="178"/>
        <v>Deanwood -- Medical Center</v>
      </c>
      <c r="D5739" s="1">
        <v>255</v>
      </c>
      <c r="E5739" t="s">
        <v>25</v>
      </c>
      <c r="F5739" t="s">
        <v>15</v>
      </c>
      <c r="G5739">
        <v>2</v>
      </c>
      <c r="H5739" s="1">
        <f t="shared" si="179"/>
        <v>510</v>
      </c>
      <c r="I5739" t="s">
        <v>5</v>
      </c>
      <c r="J5739" t="s">
        <v>72</v>
      </c>
    </row>
    <row r="5740" spans="1:10" x14ac:dyDescent="0.25">
      <c r="A5740" t="s">
        <v>268</v>
      </c>
      <c r="B5740" t="s">
        <v>186</v>
      </c>
      <c r="C5740" t="str">
        <f t="shared" si="178"/>
        <v>Deanwood -- Morgan Blvd.</v>
      </c>
      <c r="D5740" s="1">
        <v>169</v>
      </c>
      <c r="E5740" t="s">
        <v>25</v>
      </c>
      <c r="F5740" t="s">
        <v>1</v>
      </c>
      <c r="G5740">
        <v>2</v>
      </c>
      <c r="H5740" s="1">
        <f t="shared" si="179"/>
        <v>338</v>
      </c>
      <c r="I5740" t="s">
        <v>5</v>
      </c>
      <c r="J5740" t="s">
        <v>72</v>
      </c>
    </row>
    <row r="5741" spans="1:10" x14ac:dyDescent="0.25">
      <c r="A5741" t="s">
        <v>268</v>
      </c>
      <c r="B5741" t="s">
        <v>251</v>
      </c>
      <c r="C5741" t="str">
        <f t="shared" si="178"/>
        <v>Deanwood -- Naylor Road</v>
      </c>
      <c r="D5741" s="1">
        <v>187</v>
      </c>
      <c r="E5741" t="s">
        <v>25</v>
      </c>
      <c r="F5741" t="s">
        <v>4</v>
      </c>
      <c r="G5741">
        <v>2</v>
      </c>
      <c r="H5741" s="1">
        <f t="shared" si="179"/>
        <v>374</v>
      </c>
      <c r="I5741" t="s">
        <v>5</v>
      </c>
      <c r="J5741" t="s">
        <v>72</v>
      </c>
    </row>
    <row r="5742" spans="1:10" x14ac:dyDescent="0.25">
      <c r="A5742" t="s">
        <v>268</v>
      </c>
      <c r="B5742" t="s">
        <v>252</v>
      </c>
      <c r="C5742" t="str">
        <f t="shared" si="178"/>
        <v>Deanwood -- New Carrollton</v>
      </c>
      <c r="D5742" s="1">
        <v>2945</v>
      </c>
      <c r="E5742" t="s">
        <v>25</v>
      </c>
      <c r="F5742" t="s">
        <v>25</v>
      </c>
      <c r="G5742">
        <v>1</v>
      </c>
      <c r="H5742" s="1">
        <f t="shared" si="179"/>
        <v>2945</v>
      </c>
      <c r="I5742" t="s">
        <v>5</v>
      </c>
      <c r="J5742" t="s">
        <v>72</v>
      </c>
    </row>
    <row r="5743" spans="1:10" x14ac:dyDescent="0.25">
      <c r="A5743" t="s">
        <v>268</v>
      </c>
      <c r="B5743" t="s">
        <v>159</v>
      </c>
      <c r="C5743" t="str">
        <f t="shared" si="178"/>
        <v>Deanwood -- Prince George's Plaza</v>
      </c>
      <c r="D5743" s="1">
        <v>244</v>
      </c>
      <c r="E5743" t="s">
        <v>25</v>
      </c>
      <c r="F5743" t="s">
        <v>4</v>
      </c>
      <c r="G5743">
        <v>2</v>
      </c>
      <c r="H5743" s="1">
        <f t="shared" si="179"/>
        <v>488</v>
      </c>
      <c r="I5743" t="s">
        <v>5</v>
      </c>
      <c r="J5743" t="s">
        <v>72</v>
      </c>
    </row>
    <row r="5744" spans="1:10" x14ac:dyDescent="0.25">
      <c r="A5744" t="s">
        <v>268</v>
      </c>
      <c r="B5744" t="s">
        <v>162</v>
      </c>
      <c r="C5744" t="str">
        <f t="shared" si="178"/>
        <v>Deanwood -- Rockville</v>
      </c>
      <c r="D5744" s="1">
        <v>188</v>
      </c>
      <c r="E5744" t="s">
        <v>25</v>
      </c>
      <c r="F5744" t="s">
        <v>15</v>
      </c>
      <c r="G5744">
        <v>2</v>
      </c>
      <c r="H5744" s="1">
        <f t="shared" si="179"/>
        <v>376</v>
      </c>
      <c r="I5744" t="s">
        <v>5</v>
      </c>
      <c r="J5744" t="s">
        <v>72</v>
      </c>
    </row>
    <row r="5745" spans="1:10" x14ac:dyDescent="0.25">
      <c r="A5745" t="s">
        <v>268</v>
      </c>
      <c r="B5745" t="s">
        <v>164</v>
      </c>
      <c r="C5745" t="str">
        <f t="shared" si="178"/>
        <v>Deanwood -- Shady Grove</v>
      </c>
      <c r="D5745" s="1">
        <v>122</v>
      </c>
      <c r="E5745" t="s">
        <v>25</v>
      </c>
      <c r="F5745" t="s">
        <v>15</v>
      </c>
      <c r="G5745">
        <v>2</v>
      </c>
      <c r="H5745" s="1">
        <f t="shared" si="179"/>
        <v>244</v>
      </c>
      <c r="I5745" t="s">
        <v>5</v>
      </c>
      <c r="J5745" t="s">
        <v>72</v>
      </c>
    </row>
    <row r="5746" spans="1:10" x14ac:dyDescent="0.25">
      <c r="A5746" t="s">
        <v>268</v>
      </c>
      <c r="B5746" t="s">
        <v>166</v>
      </c>
      <c r="C5746" t="str">
        <f t="shared" si="178"/>
        <v>Deanwood -- Silver Spring</v>
      </c>
      <c r="D5746" s="1">
        <v>486</v>
      </c>
      <c r="E5746" t="s">
        <v>25</v>
      </c>
      <c r="F5746" t="s">
        <v>15</v>
      </c>
      <c r="G5746">
        <v>2</v>
      </c>
      <c r="H5746" s="1">
        <f t="shared" si="179"/>
        <v>972</v>
      </c>
      <c r="I5746" t="s">
        <v>5</v>
      </c>
      <c r="J5746" t="s">
        <v>72</v>
      </c>
    </row>
    <row r="5747" spans="1:10" x14ac:dyDescent="0.25">
      <c r="A5747" t="s">
        <v>268</v>
      </c>
      <c r="B5747" t="s">
        <v>169</v>
      </c>
      <c r="C5747" t="str">
        <f t="shared" si="178"/>
        <v>Deanwood -- Spring Hill</v>
      </c>
      <c r="D5747" s="1">
        <v>79</v>
      </c>
      <c r="E5747" t="s">
        <v>25</v>
      </c>
      <c r="F5747" t="s">
        <v>125</v>
      </c>
      <c r="G5747">
        <v>1</v>
      </c>
      <c r="H5747" s="1">
        <f t="shared" si="179"/>
        <v>79</v>
      </c>
      <c r="I5747" t="s">
        <v>5</v>
      </c>
      <c r="J5747" t="s">
        <v>72</v>
      </c>
    </row>
    <row r="5748" spans="1:10" x14ac:dyDescent="0.25">
      <c r="A5748" t="s">
        <v>268</v>
      </c>
      <c r="B5748" t="s">
        <v>171</v>
      </c>
      <c r="C5748" t="str">
        <f t="shared" si="178"/>
        <v>Deanwood -- Suitland</v>
      </c>
      <c r="D5748" s="1">
        <v>170</v>
      </c>
      <c r="E5748" t="s">
        <v>25</v>
      </c>
      <c r="F5748" t="s">
        <v>4</v>
      </c>
      <c r="G5748">
        <v>2</v>
      </c>
      <c r="H5748" s="1">
        <f t="shared" si="179"/>
        <v>340</v>
      </c>
      <c r="I5748" t="s">
        <v>5</v>
      </c>
      <c r="J5748" t="s">
        <v>72</v>
      </c>
    </row>
    <row r="5749" spans="1:10" x14ac:dyDescent="0.25">
      <c r="A5749" t="s">
        <v>268</v>
      </c>
      <c r="B5749" t="s">
        <v>62</v>
      </c>
      <c r="C5749" t="str">
        <f t="shared" si="178"/>
        <v>Deanwood -- Twinbrook</v>
      </c>
      <c r="D5749" s="1">
        <v>111</v>
      </c>
      <c r="E5749" t="s">
        <v>25</v>
      </c>
      <c r="F5749" t="s">
        <v>15</v>
      </c>
      <c r="G5749">
        <v>2</v>
      </c>
      <c r="H5749" s="1">
        <f t="shared" si="179"/>
        <v>222</v>
      </c>
      <c r="I5749" t="s">
        <v>5</v>
      </c>
      <c r="J5749" t="s">
        <v>72</v>
      </c>
    </row>
    <row r="5750" spans="1:10" x14ac:dyDescent="0.25">
      <c r="A5750" t="s">
        <v>268</v>
      </c>
      <c r="B5750" t="s">
        <v>63</v>
      </c>
      <c r="C5750" t="str">
        <f t="shared" si="178"/>
        <v>Deanwood -- Tysons Corner</v>
      </c>
      <c r="D5750" s="1">
        <v>235</v>
      </c>
      <c r="E5750" t="s">
        <v>25</v>
      </c>
      <c r="F5750" t="s">
        <v>125</v>
      </c>
      <c r="G5750">
        <v>1</v>
      </c>
      <c r="H5750" s="1">
        <f t="shared" si="179"/>
        <v>235</v>
      </c>
      <c r="I5750" t="s">
        <v>5</v>
      </c>
      <c r="J5750" t="s">
        <v>72</v>
      </c>
    </row>
    <row r="5751" spans="1:10" x14ac:dyDescent="0.25">
      <c r="A5751" t="s">
        <v>268</v>
      </c>
      <c r="B5751" t="s">
        <v>200</v>
      </c>
      <c r="C5751" t="str">
        <f t="shared" si="178"/>
        <v>Deanwood -- Vienna</v>
      </c>
      <c r="D5751" s="1">
        <v>199</v>
      </c>
      <c r="E5751" t="s">
        <v>25</v>
      </c>
      <c r="F5751" t="s">
        <v>25</v>
      </c>
      <c r="G5751">
        <v>1</v>
      </c>
      <c r="H5751" s="1">
        <f t="shared" si="179"/>
        <v>199</v>
      </c>
      <c r="I5751" t="s">
        <v>5</v>
      </c>
      <c r="J5751" t="s">
        <v>72</v>
      </c>
    </row>
    <row r="5752" spans="1:10" x14ac:dyDescent="0.25">
      <c r="A5752" t="s">
        <v>268</v>
      </c>
      <c r="B5752" t="s">
        <v>203</v>
      </c>
      <c r="C5752" t="str">
        <f t="shared" si="178"/>
        <v>Deanwood -- West Falls Church</v>
      </c>
      <c r="D5752" s="1">
        <v>68</v>
      </c>
      <c r="E5752" t="s">
        <v>25</v>
      </c>
      <c r="F5752" t="s">
        <v>25</v>
      </c>
      <c r="G5752">
        <v>1</v>
      </c>
      <c r="H5752" s="1">
        <f t="shared" si="179"/>
        <v>68</v>
      </c>
      <c r="I5752" t="s">
        <v>5</v>
      </c>
      <c r="J5752" t="s">
        <v>72</v>
      </c>
    </row>
    <row r="5753" spans="1:10" x14ac:dyDescent="0.25">
      <c r="A5753" t="s">
        <v>268</v>
      </c>
      <c r="B5753" t="s">
        <v>204</v>
      </c>
      <c r="C5753" t="str">
        <f t="shared" si="178"/>
        <v>Deanwood -- West Hyattsville</v>
      </c>
      <c r="D5753" s="1">
        <v>89</v>
      </c>
      <c r="E5753" t="s">
        <v>25</v>
      </c>
      <c r="F5753" t="s">
        <v>4</v>
      </c>
      <c r="G5753">
        <v>2</v>
      </c>
      <c r="H5753" s="1">
        <f t="shared" si="179"/>
        <v>178</v>
      </c>
      <c r="I5753" t="s">
        <v>5</v>
      </c>
      <c r="J5753" t="s">
        <v>72</v>
      </c>
    </row>
    <row r="5754" spans="1:10" x14ac:dyDescent="0.25">
      <c r="A5754" t="s">
        <v>268</v>
      </c>
      <c r="B5754" t="s">
        <v>205</v>
      </c>
      <c r="C5754" t="str">
        <f t="shared" si="178"/>
        <v>Deanwood -- Wheaton</v>
      </c>
      <c r="D5754" s="1">
        <v>112</v>
      </c>
      <c r="E5754" t="s">
        <v>25</v>
      </c>
      <c r="F5754" t="s">
        <v>15</v>
      </c>
      <c r="G5754">
        <v>2</v>
      </c>
      <c r="H5754" s="1">
        <f t="shared" si="179"/>
        <v>224</v>
      </c>
      <c r="I5754" t="s">
        <v>5</v>
      </c>
      <c r="J5754" t="s">
        <v>72</v>
      </c>
    </row>
    <row r="5755" spans="1:10" x14ac:dyDescent="0.25">
      <c r="A5755" t="s">
        <v>268</v>
      </c>
      <c r="B5755" t="s">
        <v>206</v>
      </c>
      <c r="C5755" t="str">
        <f t="shared" si="178"/>
        <v>Deanwood -- White Flint</v>
      </c>
      <c r="D5755" s="1">
        <v>150</v>
      </c>
      <c r="E5755" t="s">
        <v>25</v>
      </c>
      <c r="F5755" t="s">
        <v>15</v>
      </c>
      <c r="G5755">
        <v>2</v>
      </c>
      <c r="H5755" s="1">
        <f t="shared" si="179"/>
        <v>300</v>
      </c>
      <c r="I5755" t="s">
        <v>5</v>
      </c>
      <c r="J5755" t="s">
        <v>72</v>
      </c>
    </row>
    <row r="5756" spans="1:10" x14ac:dyDescent="0.25">
      <c r="A5756" t="s">
        <v>268</v>
      </c>
      <c r="B5756" t="s">
        <v>207</v>
      </c>
      <c r="C5756" t="str">
        <f t="shared" si="178"/>
        <v>Deanwood -- Wiehle</v>
      </c>
      <c r="D5756" s="1">
        <v>162</v>
      </c>
      <c r="E5756" t="s">
        <v>25</v>
      </c>
      <c r="F5756" t="s">
        <v>125</v>
      </c>
      <c r="G5756">
        <v>1</v>
      </c>
      <c r="H5756" s="1">
        <f t="shared" si="179"/>
        <v>162</v>
      </c>
      <c r="I5756" t="s">
        <v>5</v>
      </c>
      <c r="J5756" t="s">
        <v>72</v>
      </c>
    </row>
    <row r="5757" spans="1:10" x14ac:dyDescent="0.25">
      <c r="A5757" t="s">
        <v>269</v>
      </c>
      <c r="B5757" t="s">
        <v>3</v>
      </c>
      <c r="C5757" t="str">
        <f t="shared" si="178"/>
        <v>Dunn Loring -- Anacostia</v>
      </c>
      <c r="D5757" s="1">
        <v>430</v>
      </c>
      <c r="E5757" t="s">
        <v>25</v>
      </c>
      <c r="F5757" t="s">
        <v>4</v>
      </c>
      <c r="G5757">
        <v>2</v>
      </c>
      <c r="H5757" s="1">
        <f t="shared" si="179"/>
        <v>860</v>
      </c>
      <c r="I5757" t="s">
        <v>5</v>
      </c>
      <c r="J5757" t="s">
        <v>72</v>
      </c>
    </row>
    <row r="5758" spans="1:10" x14ac:dyDescent="0.25">
      <c r="A5758" t="s">
        <v>269</v>
      </c>
      <c r="B5758" t="s">
        <v>9</v>
      </c>
      <c r="C5758" t="str">
        <f t="shared" si="178"/>
        <v>Dunn Loring -- Arlington Cemetery</v>
      </c>
      <c r="D5758" s="1">
        <v>179</v>
      </c>
      <c r="E5758" t="s">
        <v>25</v>
      </c>
      <c r="F5758" t="s">
        <v>10</v>
      </c>
      <c r="G5758">
        <v>2</v>
      </c>
      <c r="H5758" s="1">
        <f t="shared" si="179"/>
        <v>358</v>
      </c>
      <c r="I5758" t="s">
        <v>5</v>
      </c>
      <c r="J5758" t="s">
        <v>72</v>
      </c>
    </row>
    <row r="5759" spans="1:10" x14ac:dyDescent="0.25">
      <c r="A5759" t="s">
        <v>269</v>
      </c>
      <c r="B5759" t="s">
        <v>11</v>
      </c>
      <c r="C5759" t="str">
        <f t="shared" si="178"/>
        <v>Dunn Loring -- Ballston</v>
      </c>
      <c r="D5759" s="1">
        <v>5980</v>
      </c>
      <c r="E5759" t="s">
        <v>25</v>
      </c>
      <c r="F5759" t="s">
        <v>12</v>
      </c>
      <c r="G5759">
        <v>1</v>
      </c>
      <c r="H5759" s="1">
        <f t="shared" si="179"/>
        <v>5980</v>
      </c>
      <c r="I5759" t="s">
        <v>5</v>
      </c>
      <c r="J5759" t="s">
        <v>72</v>
      </c>
    </row>
    <row r="5760" spans="1:10" x14ac:dyDescent="0.25">
      <c r="A5760" t="s">
        <v>269</v>
      </c>
      <c r="B5760" t="s">
        <v>13</v>
      </c>
      <c r="C5760" t="str">
        <f t="shared" si="178"/>
        <v>Dunn Loring -- Benning Road</v>
      </c>
      <c r="D5760" s="1">
        <v>186</v>
      </c>
      <c r="E5760" t="s">
        <v>25</v>
      </c>
      <c r="F5760" t="s">
        <v>1</v>
      </c>
      <c r="G5760">
        <v>2</v>
      </c>
      <c r="H5760" s="1">
        <f t="shared" si="179"/>
        <v>372</v>
      </c>
      <c r="I5760" t="s">
        <v>5</v>
      </c>
      <c r="J5760" t="s">
        <v>72</v>
      </c>
    </row>
    <row r="5761" spans="1:10" x14ac:dyDescent="0.25">
      <c r="A5761" t="s">
        <v>269</v>
      </c>
      <c r="B5761" t="s">
        <v>17</v>
      </c>
      <c r="C5761" t="str">
        <f t="shared" si="178"/>
        <v>Dunn Loring -- Braddock Road</v>
      </c>
      <c r="D5761" s="1">
        <v>242</v>
      </c>
      <c r="E5761" t="s">
        <v>25</v>
      </c>
      <c r="F5761" t="s">
        <v>18</v>
      </c>
      <c r="G5761">
        <v>2</v>
      </c>
      <c r="H5761" s="1">
        <f t="shared" si="179"/>
        <v>484</v>
      </c>
      <c r="I5761" t="s">
        <v>5</v>
      </c>
      <c r="J5761" t="s">
        <v>72</v>
      </c>
    </row>
    <row r="5762" spans="1:10" x14ac:dyDescent="0.25">
      <c r="A5762" t="s">
        <v>269</v>
      </c>
      <c r="B5762" t="s">
        <v>20</v>
      </c>
      <c r="C5762" t="str">
        <f t="shared" ref="C5762:C5825" si="180">(A5762&amp;" -- "&amp;B5762)</f>
        <v>Dunn Loring -- Brookland</v>
      </c>
      <c r="D5762" s="1">
        <v>635</v>
      </c>
      <c r="E5762" t="s">
        <v>25</v>
      </c>
      <c r="F5762" t="s">
        <v>15</v>
      </c>
      <c r="G5762">
        <v>2</v>
      </c>
      <c r="H5762" s="1">
        <f t="shared" ref="H5762:H5825" si="181">D5762*G5762</f>
        <v>1270</v>
      </c>
      <c r="I5762" t="s">
        <v>5</v>
      </c>
      <c r="J5762" t="s">
        <v>72</v>
      </c>
    </row>
    <row r="5763" spans="1:10" x14ac:dyDescent="0.25">
      <c r="A5763" t="s">
        <v>269</v>
      </c>
      <c r="B5763" t="s">
        <v>21</v>
      </c>
      <c r="C5763" t="str">
        <f t="shared" si="180"/>
        <v>Dunn Loring -- Capitol Heights</v>
      </c>
      <c r="D5763" s="1">
        <v>141</v>
      </c>
      <c r="E5763" t="s">
        <v>25</v>
      </c>
      <c r="F5763" t="s">
        <v>1</v>
      </c>
      <c r="G5763">
        <v>2</v>
      </c>
      <c r="H5763" s="1">
        <f t="shared" si="181"/>
        <v>282</v>
      </c>
      <c r="I5763" t="s">
        <v>5</v>
      </c>
      <c r="J5763" t="s">
        <v>72</v>
      </c>
    </row>
    <row r="5764" spans="1:10" x14ac:dyDescent="0.25">
      <c r="A5764" t="s">
        <v>269</v>
      </c>
      <c r="B5764" t="s">
        <v>26</v>
      </c>
      <c r="C5764" t="str">
        <f t="shared" si="180"/>
        <v>Dunn Loring -- Clarendon</v>
      </c>
      <c r="D5764" s="1">
        <v>2322</v>
      </c>
      <c r="E5764" t="s">
        <v>25</v>
      </c>
      <c r="F5764" t="s">
        <v>12</v>
      </c>
      <c r="G5764">
        <v>1</v>
      </c>
      <c r="H5764" s="1">
        <f t="shared" si="181"/>
        <v>2322</v>
      </c>
      <c r="I5764" t="s">
        <v>5</v>
      </c>
      <c r="J5764" t="s">
        <v>72</v>
      </c>
    </row>
    <row r="5765" spans="1:10" x14ac:dyDescent="0.25">
      <c r="A5765" t="s">
        <v>269</v>
      </c>
      <c r="B5765" t="s">
        <v>265</v>
      </c>
      <c r="C5765" t="str">
        <f t="shared" si="180"/>
        <v>Dunn Loring -- Congress Heights</v>
      </c>
      <c r="D5765" s="1">
        <v>153</v>
      </c>
      <c r="E5765" t="s">
        <v>25</v>
      </c>
      <c r="F5765" t="s">
        <v>4</v>
      </c>
      <c r="G5765">
        <v>2</v>
      </c>
      <c r="H5765" s="1">
        <f t="shared" si="181"/>
        <v>306</v>
      </c>
      <c r="I5765" t="s">
        <v>5</v>
      </c>
      <c r="J5765" t="s">
        <v>72</v>
      </c>
    </row>
    <row r="5766" spans="1:10" x14ac:dyDescent="0.25">
      <c r="A5766" t="s">
        <v>269</v>
      </c>
      <c r="B5766" t="s">
        <v>266</v>
      </c>
      <c r="C5766" t="str">
        <f t="shared" si="180"/>
        <v>Dunn Loring -- Court House</v>
      </c>
      <c r="D5766" s="1">
        <v>2485</v>
      </c>
      <c r="E5766" t="s">
        <v>25</v>
      </c>
      <c r="F5766" t="s">
        <v>12</v>
      </c>
      <c r="G5766">
        <v>1</v>
      </c>
      <c r="H5766" s="1">
        <f t="shared" si="181"/>
        <v>2485</v>
      </c>
      <c r="I5766" t="s">
        <v>5</v>
      </c>
      <c r="J5766" t="s">
        <v>72</v>
      </c>
    </row>
    <row r="5767" spans="1:10" x14ac:dyDescent="0.25">
      <c r="A5767" t="s">
        <v>269</v>
      </c>
      <c r="B5767" t="s">
        <v>267</v>
      </c>
      <c r="C5767" t="str">
        <f t="shared" si="180"/>
        <v>Dunn Loring -- Crystal City</v>
      </c>
      <c r="D5767" s="1">
        <v>1240</v>
      </c>
      <c r="E5767" t="s">
        <v>25</v>
      </c>
      <c r="F5767" t="s">
        <v>18</v>
      </c>
      <c r="G5767">
        <v>2</v>
      </c>
      <c r="H5767" s="1">
        <f t="shared" si="181"/>
        <v>2480</v>
      </c>
      <c r="I5767" t="s">
        <v>5</v>
      </c>
      <c r="J5767" t="s">
        <v>72</v>
      </c>
    </row>
    <row r="5768" spans="1:10" x14ac:dyDescent="0.25">
      <c r="A5768" t="s">
        <v>269</v>
      </c>
      <c r="B5768" t="s">
        <v>268</v>
      </c>
      <c r="C5768" t="str">
        <f t="shared" si="180"/>
        <v>Dunn Loring -- Deanwood</v>
      </c>
      <c r="D5768" s="1">
        <v>150</v>
      </c>
      <c r="E5768" t="s">
        <v>25</v>
      </c>
      <c r="F5768" t="s">
        <v>25</v>
      </c>
      <c r="G5768">
        <v>1</v>
      </c>
      <c r="H5768" s="1">
        <f t="shared" si="181"/>
        <v>150</v>
      </c>
      <c r="I5768" t="s">
        <v>5</v>
      </c>
      <c r="J5768" t="s">
        <v>72</v>
      </c>
    </row>
    <row r="5769" spans="1:10" x14ac:dyDescent="0.25">
      <c r="A5769" t="s">
        <v>269</v>
      </c>
      <c r="B5769" t="s">
        <v>271</v>
      </c>
      <c r="C5769" t="str">
        <f t="shared" si="180"/>
        <v>Dunn Loring -- East Falls Church</v>
      </c>
      <c r="D5769" s="1">
        <v>797</v>
      </c>
      <c r="E5769" t="s">
        <v>25</v>
      </c>
      <c r="F5769" t="s">
        <v>12</v>
      </c>
      <c r="G5769">
        <v>1</v>
      </c>
      <c r="H5769" s="1">
        <f t="shared" si="181"/>
        <v>797</v>
      </c>
      <c r="I5769" t="s">
        <v>5</v>
      </c>
      <c r="J5769" t="s">
        <v>72</v>
      </c>
    </row>
    <row r="5770" spans="1:10" x14ac:dyDescent="0.25">
      <c r="A5770" t="s">
        <v>269</v>
      </c>
      <c r="B5770" t="s">
        <v>273</v>
      </c>
      <c r="C5770" t="str">
        <f t="shared" si="180"/>
        <v>Dunn Loring -- Eisenhower Avenue</v>
      </c>
      <c r="D5770" s="1">
        <v>53</v>
      </c>
      <c r="E5770" t="s">
        <v>25</v>
      </c>
      <c r="F5770" t="s">
        <v>274</v>
      </c>
      <c r="G5770">
        <v>1</v>
      </c>
      <c r="H5770" s="1">
        <f t="shared" si="181"/>
        <v>53</v>
      </c>
      <c r="I5770" t="s">
        <v>5</v>
      </c>
      <c r="J5770" t="s">
        <v>72</v>
      </c>
    </row>
    <row r="5771" spans="1:10" x14ac:dyDescent="0.25">
      <c r="A5771" t="s">
        <v>269</v>
      </c>
      <c r="B5771" t="s">
        <v>116</v>
      </c>
      <c r="C5771" t="str">
        <f t="shared" si="180"/>
        <v>Dunn Loring -- Fort Totten</v>
      </c>
      <c r="D5771" s="1">
        <v>320</v>
      </c>
      <c r="E5771" t="s">
        <v>25</v>
      </c>
      <c r="F5771" t="s">
        <v>117</v>
      </c>
      <c r="G5771">
        <v>2</v>
      </c>
      <c r="H5771" s="1">
        <f t="shared" si="181"/>
        <v>640</v>
      </c>
      <c r="I5771" t="s">
        <v>5</v>
      </c>
      <c r="J5771" t="s">
        <v>72</v>
      </c>
    </row>
    <row r="5772" spans="1:10" x14ac:dyDescent="0.25">
      <c r="A5772" t="s">
        <v>269</v>
      </c>
      <c r="B5772" t="s">
        <v>119</v>
      </c>
      <c r="C5772" t="str">
        <f t="shared" si="180"/>
        <v>Dunn Loring -- Friendship Heights</v>
      </c>
      <c r="D5772" s="1">
        <v>263</v>
      </c>
      <c r="E5772" t="s">
        <v>25</v>
      </c>
      <c r="F5772" t="s">
        <v>15</v>
      </c>
      <c r="G5772">
        <v>2</v>
      </c>
      <c r="H5772" s="1">
        <f t="shared" si="181"/>
        <v>526</v>
      </c>
      <c r="I5772" t="s">
        <v>5</v>
      </c>
      <c r="J5772" t="s">
        <v>72</v>
      </c>
    </row>
    <row r="5773" spans="1:10" x14ac:dyDescent="0.25">
      <c r="A5773" t="s">
        <v>269</v>
      </c>
      <c r="B5773" t="s">
        <v>129</v>
      </c>
      <c r="C5773" t="str">
        <f t="shared" si="180"/>
        <v>Dunn Loring -- King Street</v>
      </c>
      <c r="D5773" s="1">
        <v>820</v>
      </c>
      <c r="E5773" t="s">
        <v>25</v>
      </c>
      <c r="F5773" t="s">
        <v>18</v>
      </c>
      <c r="G5773">
        <v>2</v>
      </c>
      <c r="H5773" s="1">
        <f t="shared" si="181"/>
        <v>1640</v>
      </c>
      <c r="I5773" t="s">
        <v>5</v>
      </c>
      <c r="J5773" t="s">
        <v>72</v>
      </c>
    </row>
    <row r="5774" spans="1:10" x14ac:dyDescent="0.25">
      <c r="A5774" t="s">
        <v>269</v>
      </c>
      <c r="B5774" t="s">
        <v>185</v>
      </c>
      <c r="C5774" t="str">
        <f t="shared" si="180"/>
        <v>Dunn Loring -- Minnesota Avenue</v>
      </c>
      <c r="D5774" s="1">
        <v>306</v>
      </c>
      <c r="E5774" t="s">
        <v>25</v>
      </c>
      <c r="F5774" t="s">
        <v>25</v>
      </c>
      <c r="G5774">
        <v>1</v>
      </c>
      <c r="H5774" s="1">
        <f t="shared" si="181"/>
        <v>306</v>
      </c>
      <c r="I5774" t="s">
        <v>5</v>
      </c>
      <c r="J5774" t="s">
        <v>72</v>
      </c>
    </row>
    <row r="5775" spans="1:10" x14ac:dyDescent="0.25">
      <c r="A5775" t="s">
        <v>269</v>
      </c>
      <c r="B5775" t="s">
        <v>156</v>
      </c>
      <c r="C5775" t="str">
        <f t="shared" si="180"/>
        <v>Dunn Loring -- Pentagon</v>
      </c>
      <c r="D5775" s="1">
        <v>1736</v>
      </c>
      <c r="E5775" t="s">
        <v>25</v>
      </c>
      <c r="F5775" t="s">
        <v>18</v>
      </c>
      <c r="G5775">
        <v>2</v>
      </c>
      <c r="H5775" s="1">
        <f t="shared" si="181"/>
        <v>3472</v>
      </c>
      <c r="I5775" t="s">
        <v>5</v>
      </c>
      <c r="J5775" t="s">
        <v>72</v>
      </c>
    </row>
    <row r="5776" spans="1:10" x14ac:dyDescent="0.25">
      <c r="A5776" t="s">
        <v>269</v>
      </c>
      <c r="B5776" t="s">
        <v>157</v>
      </c>
      <c r="C5776" t="str">
        <f t="shared" si="180"/>
        <v>Dunn Loring -- Pentagon City</v>
      </c>
      <c r="D5776" s="1">
        <v>939</v>
      </c>
      <c r="E5776" t="s">
        <v>25</v>
      </c>
      <c r="F5776" t="s">
        <v>18</v>
      </c>
      <c r="G5776">
        <v>2</v>
      </c>
      <c r="H5776" s="1">
        <f t="shared" si="181"/>
        <v>1878</v>
      </c>
      <c r="I5776" t="s">
        <v>5</v>
      </c>
      <c r="J5776" t="s">
        <v>72</v>
      </c>
    </row>
    <row r="5777" spans="1:10" x14ac:dyDescent="0.25">
      <c r="A5777" t="s">
        <v>269</v>
      </c>
      <c r="B5777" t="s">
        <v>160</v>
      </c>
      <c r="C5777" t="str">
        <f t="shared" si="180"/>
        <v>Dunn Loring -- Reagan Washington National Airport</v>
      </c>
      <c r="D5777" s="1">
        <v>952</v>
      </c>
      <c r="E5777" t="s">
        <v>25</v>
      </c>
      <c r="F5777" t="s">
        <v>18</v>
      </c>
      <c r="G5777">
        <v>2</v>
      </c>
      <c r="H5777" s="1">
        <f t="shared" si="181"/>
        <v>1904</v>
      </c>
      <c r="I5777" t="s">
        <v>5</v>
      </c>
      <c r="J5777" t="s">
        <v>72</v>
      </c>
    </row>
    <row r="5778" spans="1:10" x14ac:dyDescent="0.25">
      <c r="A5778" t="s">
        <v>269</v>
      </c>
      <c r="B5778" t="s">
        <v>161</v>
      </c>
      <c r="C5778" t="str">
        <f t="shared" si="180"/>
        <v>Dunn Loring -- Rhode Island Avenue</v>
      </c>
      <c r="D5778" s="1">
        <v>208</v>
      </c>
      <c r="E5778" t="s">
        <v>25</v>
      </c>
      <c r="F5778" t="s">
        <v>15</v>
      </c>
      <c r="G5778">
        <v>2</v>
      </c>
      <c r="H5778" s="1">
        <f t="shared" si="181"/>
        <v>416</v>
      </c>
      <c r="I5778" t="s">
        <v>5</v>
      </c>
      <c r="J5778" t="s">
        <v>72</v>
      </c>
    </row>
    <row r="5779" spans="1:10" x14ac:dyDescent="0.25">
      <c r="A5779" t="s">
        <v>269</v>
      </c>
      <c r="B5779" t="s">
        <v>163</v>
      </c>
      <c r="C5779" t="str">
        <f t="shared" si="180"/>
        <v>Dunn Loring -- Rosslyn</v>
      </c>
      <c r="D5779" s="1">
        <v>5459</v>
      </c>
      <c r="E5779" t="s">
        <v>25</v>
      </c>
      <c r="F5779" t="s">
        <v>23</v>
      </c>
      <c r="G5779">
        <v>1</v>
      </c>
      <c r="H5779" s="1">
        <f t="shared" si="181"/>
        <v>5459</v>
      </c>
      <c r="I5779" t="s">
        <v>5</v>
      </c>
      <c r="J5779" t="s">
        <v>72</v>
      </c>
    </row>
    <row r="5780" spans="1:10" x14ac:dyDescent="0.25">
      <c r="A5780" t="s">
        <v>269</v>
      </c>
      <c r="B5780" t="s">
        <v>168</v>
      </c>
      <c r="C5780" t="str">
        <f t="shared" si="180"/>
        <v>Dunn Loring -- Southern Avenue</v>
      </c>
      <c r="D5780" s="1">
        <v>463</v>
      </c>
      <c r="E5780" t="s">
        <v>25</v>
      </c>
      <c r="F5780" t="s">
        <v>4</v>
      </c>
      <c r="G5780">
        <v>2</v>
      </c>
      <c r="H5780" s="1">
        <f t="shared" si="181"/>
        <v>926</v>
      </c>
      <c r="I5780" t="s">
        <v>5</v>
      </c>
      <c r="J5780" t="s">
        <v>72</v>
      </c>
    </row>
    <row r="5781" spans="1:10" x14ac:dyDescent="0.25">
      <c r="A5781" t="s">
        <v>269</v>
      </c>
      <c r="B5781" t="s">
        <v>60</v>
      </c>
      <c r="C5781" t="str">
        <f t="shared" si="180"/>
        <v>Dunn Loring -- Takoma</v>
      </c>
      <c r="D5781" s="1">
        <v>239</v>
      </c>
      <c r="E5781" t="s">
        <v>25</v>
      </c>
      <c r="F5781" t="s">
        <v>15</v>
      </c>
      <c r="G5781">
        <v>2</v>
      </c>
      <c r="H5781" s="1">
        <f t="shared" si="181"/>
        <v>478</v>
      </c>
      <c r="I5781" t="s">
        <v>5</v>
      </c>
      <c r="J5781" t="s">
        <v>72</v>
      </c>
    </row>
    <row r="5782" spans="1:10" x14ac:dyDescent="0.25">
      <c r="A5782" t="s">
        <v>269</v>
      </c>
      <c r="B5782" t="s">
        <v>66</v>
      </c>
      <c r="C5782" t="str">
        <f t="shared" si="180"/>
        <v>Dunn Loring -- Van Dorn Street</v>
      </c>
      <c r="D5782" s="1">
        <v>202</v>
      </c>
      <c r="E5782" t="s">
        <v>25</v>
      </c>
      <c r="F5782" t="s">
        <v>10</v>
      </c>
      <c r="G5782">
        <v>2</v>
      </c>
      <c r="H5782" s="1">
        <f t="shared" si="181"/>
        <v>404</v>
      </c>
      <c r="I5782" t="s">
        <v>5</v>
      </c>
      <c r="J5782" t="s">
        <v>72</v>
      </c>
    </row>
    <row r="5783" spans="1:10" x14ac:dyDescent="0.25">
      <c r="A5783" t="s">
        <v>269</v>
      </c>
      <c r="B5783" t="s">
        <v>201</v>
      </c>
      <c r="C5783" t="str">
        <f t="shared" si="180"/>
        <v>Dunn Loring -- Virginia Square-GMU</v>
      </c>
      <c r="D5783" s="1">
        <v>1046</v>
      </c>
      <c r="E5783" t="s">
        <v>25</v>
      </c>
      <c r="F5783" t="s">
        <v>12</v>
      </c>
      <c r="G5783">
        <v>1</v>
      </c>
      <c r="H5783" s="1">
        <f t="shared" si="181"/>
        <v>1046</v>
      </c>
      <c r="I5783" t="s">
        <v>5</v>
      </c>
      <c r="J5783" t="s">
        <v>72</v>
      </c>
    </row>
    <row r="5784" spans="1:10" x14ac:dyDescent="0.25">
      <c r="A5784" t="s">
        <v>271</v>
      </c>
      <c r="B5784" t="s">
        <v>0</v>
      </c>
      <c r="C5784" t="str">
        <f t="shared" si="180"/>
        <v>East Falls Church -- Addison Road</v>
      </c>
      <c r="D5784" s="1">
        <v>98</v>
      </c>
      <c r="E5784" t="s">
        <v>12</v>
      </c>
      <c r="F5784" t="s">
        <v>1</v>
      </c>
      <c r="G5784">
        <v>1</v>
      </c>
      <c r="H5784" s="1">
        <f t="shared" si="181"/>
        <v>98</v>
      </c>
      <c r="I5784" t="s">
        <v>5</v>
      </c>
      <c r="J5784" t="s">
        <v>72</v>
      </c>
    </row>
    <row r="5785" spans="1:10" x14ac:dyDescent="0.25">
      <c r="A5785" t="s">
        <v>271</v>
      </c>
      <c r="B5785" t="s">
        <v>14</v>
      </c>
      <c r="C5785" t="str">
        <f t="shared" si="180"/>
        <v>East Falls Church -- Bethesda</v>
      </c>
      <c r="D5785" s="1">
        <v>357</v>
      </c>
      <c r="E5785" t="s">
        <v>12</v>
      </c>
      <c r="F5785" t="s">
        <v>15</v>
      </c>
      <c r="G5785">
        <v>2</v>
      </c>
      <c r="H5785" s="1">
        <f t="shared" si="181"/>
        <v>714</v>
      </c>
      <c r="I5785" t="s">
        <v>5</v>
      </c>
      <c r="J5785" t="s">
        <v>72</v>
      </c>
    </row>
    <row r="5786" spans="1:10" x14ac:dyDescent="0.25">
      <c r="A5786" t="s">
        <v>271</v>
      </c>
      <c r="B5786" t="s">
        <v>19</v>
      </c>
      <c r="C5786" t="str">
        <f t="shared" si="180"/>
        <v>East Falls Church -- Branch Avenue</v>
      </c>
      <c r="D5786" s="1">
        <v>281</v>
      </c>
      <c r="E5786" t="s">
        <v>12</v>
      </c>
      <c r="F5786" t="s">
        <v>4</v>
      </c>
      <c r="G5786">
        <v>2</v>
      </c>
      <c r="H5786" s="1">
        <f t="shared" si="181"/>
        <v>562</v>
      </c>
      <c r="I5786" t="s">
        <v>5</v>
      </c>
      <c r="J5786" t="s">
        <v>72</v>
      </c>
    </row>
    <row r="5787" spans="1:10" x14ac:dyDescent="0.25">
      <c r="A5787" t="s">
        <v>271</v>
      </c>
      <c r="B5787" t="s">
        <v>24</v>
      </c>
      <c r="C5787" t="str">
        <f t="shared" si="180"/>
        <v>East Falls Church -- Cheverly</v>
      </c>
      <c r="D5787" s="1">
        <v>79</v>
      </c>
      <c r="E5787" t="s">
        <v>12</v>
      </c>
      <c r="F5787" t="s">
        <v>25</v>
      </c>
      <c r="G5787">
        <v>1</v>
      </c>
      <c r="H5787" s="1">
        <f t="shared" si="181"/>
        <v>79</v>
      </c>
      <c r="I5787" t="s">
        <v>5</v>
      </c>
      <c r="J5787" t="s">
        <v>72</v>
      </c>
    </row>
    <row r="5788" spans="1:10" x14ac:dyDescent="0.25">
      <c r="A5788" t="s">
        <v>271</v>
      </c>
      <c r="B5788" t="s">
        <v>28</v>
      </c>
      <c r="C5788" t="str">
        <f t="shared" si="180"/>
        <v>East Falls Church -- College Park-U of MD</v>
      </c>
      <c r="D5788" s="1">
        <v>218</v>
      </c>
      <c r="E5788" t="s">
        <v>12</v>
      </c>
      <c r="F5788" t="s">
        <v>4</v>
      </c>
      <c r="G5788">
        <v>2</v>
      </c>
      <c r="H5788" s="1">
        <f t="shared" si="181"/>
        <v>436</v>
      </c>
      <c r="I5788" t="s">
        <v>5</v>
      </c>
      <c r="J5788" t="s">
        <v>72</v>
      </c>
    </row>
    <row r="5789" spans="1:10" x14ac:dyDescent="0.25">
      <c r="A5789" t="s">
        <v>271</v>
      </c>
      <c r="B5789" t="s">
        <v>269</v>
      </c>
      <c r="C5789" t="str">
        <f t="shared" si="180"/>
        <v>East Falls Church -- Dunn Loring</v>
      </c>
      <c r="D5789" s="1">
        <v>921</v>
      </c>
      <c r="E5789" t="s">
        <v>12</v>
      </c>
      <c r="F5789" t="s">
        <v>25</v>
      </c>
      <c r="G5789">
        <v>1</v>
      </c>
      <c r="H5789" s="1">
        <f t="shared" si="181"/>
        <v>921</v>
      </c>
      <c r="I5789" t="s">
        <v>5</v>
      </c>
      <c r="J5789" t="s">
        <v>72</v>
      </c>
    </row>
    <row r="5790" spans="1:10" x14ac:dyDescent="0.25">
      <c r="A5790" t="s">
        <v>271</v>
      </c>
      <c r="B5790" t="s">
        <v>115</v>
      </c>
      <c r="C5790" t="str">
        <f t="shared" si="180"/>
        <v>East Falls Church -- Forest Glen</v>
      </c>
      <c r="D5790" s="1">
        <v>34</v>
      </c>
      <c r="E5790" t="s">
        <v>12</v>
      </c>
      <c r="F5790" t="s">
        <v>15</v>
      </c>
      <c r="G5790">
        <v>2</v>
      </c>
      <c r="H5790" s="1">
        <f t="shared" si="181"/>
        <v>68</v>
      </c>
      <c r="I5790" t="s">
        <v>5</v>
      </c>
      <c r="J5790" t="s">
        <v>72</v>
      </c>
    </row>
    <row r="5791" spans="1:10" x14ac:dyDescent="0.25">
      <c r="A5791" t="s">
        <v>271</v>
      </c>
      <c r="B5791" t="s">
        <v>118</v>
      </c>
      <c r="C5791" t="str">
        <f t="shared" si="180"/>
        <v>East Falls Church -- Franconia-Springfield</v>
      </c>
      <c r="D5791" s="1">
        <v>275</v>
      </c>
      <c r="E5791" t="s">
        <v>12</v>
      </c>
      <c r="F5791" t="s">
        <v>10</v>
      </c>
      <c r="G5791">
        <v>2</v>
      </c>
      <c r="H5791" s="1">
        <f t="shared" si="181"/>
        <v>550</v>
      </c>
      <c r="I5791" t="s">
        <v>5</v>
      </c>
      <c r="J5791" t="s">
        <v>72</v>
      </c>
    </row>
    <row r="5792" spans="1:10" x14ac:dyDescent="0.25">
      <c r="A5792" t="s">
        <v>271</v>
      </c>
      <c r="B5792" t="s">
        <v>122</v>
      </c>
      <c r="C5792" t="str">
        <f t="shared" si="180"/>
        <v>East Falls Church -- Glenmont</v>
      </c>
      <c r="D5792" s="1">
        <v>155</v>
      </c>
      <c r="E5792" t="s">
        <v>12</v>
      </c>
      <c r="F5792" t="s">
        <v>15</v>
      </c>
      <c r="G5792">
        <v>2</v>
      </c>
      <c r="H5792" s="1">
        <f t="shared" si="181"/>
        <v>310</v>
      </c>
      <c r="I5792" t="s">
        <v>5</v>
      </c>
      <c r="J5792" t="s">
        <v>72</v>
      </c>
    </row>
    <row r="5793" spans="1:10" x14ac:dyDescent="0.25">
      <c r="A5793" t="s">
        <v>271</v>
      </c>
      <c r="B5793" t="s">
        <v>123</v>
      </c>
      <c r="C5793" t="str">
        <f t="shared" si="180"/>
        <v>East Falls Church -- Greenbelt</v>
      </c>
      <c r="D5793" s="1">
        <v>223</v>
      </c>
      <c r="E5793" t="s">
        <v>12</v>
      </c>
      <c r="F5793" t="s">
        <v>4</v>
      </c>
      <c r="G5793">
        <v>2</v>
      </c>
      <c r="H5793" s="1">
        <f t="shared" si="181"/>
        <v>446</v>
      </c>
      <c r="I5793" t="s">
        <v>5</v>
      </c>
      <c r="J5793" t="s">
        <v>72</v>
      </c>
    </row>
    <row r="5794" spans="1:10" x14ac:dyDescent="0.25">
      <c r="A5794" t="s">
        <v>271</v>
      </c>
      <c r="B5794" t="s">
        <v>124</v>
      </c>
      <c r="C5794" t="str">
        <f t="shared" si="180"/>
        <v>East Falls Church -- Greensboro</v>
      </c>
      <c r="D5794" s="1">
        <v>482</v>
      </c>
      <c r="E5794" t="s">
        <v>12</v>
      </c>
      <c r="F5794" t="s">
        <v>125</v>
      </c>
      <c r="G5794">
        <v>1</v>
      </c>
      <c r="H5794" s="1">
        <f t="shared" si="181"/>
        <v>482</v>
      </c>
      <c r="I5794" t="s">
        <v>5</v>
      </c>
      <c r="J5794" t="s">
        <v>72</v>
      </c>
    </row>
    <row r="5795" spans="1:10" x14ac:dyDescent="0.25">
      <c r="A5795" t="s">
        <v>271</v>
      </c>
      <c r="B5795" t="s">
        <v>126</v>
      </c>
      <c r="C5795" t="str">
        <f t="shared" si="180"/>
        <v>East Falls Church -- Grosvenor</v>
      </c>
      <c r="D5795" s="1">
        <v>55</v>
      </c>
      <c r="E5795" t="s">
        <v>12</v>
      </c>
      <c r="F5795" t="s">
        <v>15</v>
      </c>
      <c r="G5795">
        <v>2</v>
      </c>
      <c r="H5795" s="1">
        <f t="shared" si="181"/>
        <v>110</v>
      </c>
      <c r="I5795" t="s">
        <v>5</v>
      </c>
      <c r="J5795" t="s">
        <v>72</v>
      </c>
    </row>
    <row r="5796" spans="1:10" x14ac:dyDescent="0.25">
      <c r="A5796" t="s">
        <v>271</v>
      </c>
      <c r="B5796" t="s">
        <v>127</v>
      </c>
      <c r="C5796" t="str">
        <f t="shared" si="180"/>
        <v>East Falls Church -- Huntington</v>
      </c>
      <c r="D5796" s="1">
        <v>404</v>
      </c>
      <c r="E5796" t="s">
        <v>12</v>
      </c>
      <c r="F5796" t="s">
        <v>274</v>
      </c>
      <c r="G5796">
        <v>2</v>
      </c>
      <c r="H5796" s="1">
        <f t="shared" si="181"/>
        <v>808</v>
      </c>
      <c r="I5796" t="s">
        <v>5</v>
      </c>
      <c r="J5796" t="s">
        <v>72</v>
      </c>
    </row>
    <row r="5797" spans="1:10" x14ac:dyDescent="0.25">
      <c r="A5797" t="s">
        <v>271</v>
      </c>
      <c r="B5797" t="s">
        <v>130</v>
      </c>
      <c r="C5797" t="str">
        <f t="shared" si="180"/>
        <v>East Falls Church -- Landover</v>
      </c>
      <c r="D5797" s="1">
        <v>89</v>
      </c>
      <c r="E5797" t="s">
        <v>12</v>
      </c>
      <c r="F5797" t="s">
        <v>25</v>
      </c>
      <c r="G5797">
        <v>1</v>
      </c>
      <c r="H5797" s="1">
        <f t="shared" si="181"/>
        <v>89</v>
      </c>
      <c r="I5797" t="s">
        <v>5</v>
      </c>
      <c r="J5797" t="s">
        <v>72</v>
      </c>
    </row>
    <row r="5798" spans="1:10" x14ac:dyDescent="0.25">
      <c r="A5798" t="s">
        <v>271</v>
      </c>
      <c r="B5798" t="s">
        <v>131</v>
      </c>
      <c r="C5798" t="str">
        <f t="shared" si="180"/>
        <v>East Falls Church -- Largo Town Center</v>
      </c>
      <c r="D5798" s="1">
        <v>143</v>
      </c>
      <c r="E5798" t="s">
        <v>12</v>
      </c>
      <c r="F5798" t="s">
        <v>1</v>
      </c>
      <c r="G5798">
        <v>1</v>
      </c>
      <c r="H5798" s="1">
        <f t="shared" si="181"/>
        <v>143</v>
      </c>
      <c r="I5798" t="s">
        <v>5</v>
      </c>
      <c r="J5798" t="s">
        <v>72</v>
      </c>
    </row>
    <row r="5799" spans="1:10" x14ac:dyDescent="0.25">
      <c r="A5799" t="s">
        <v>271</v>
      </c>
      <c r="B5799" t="s">
        <v>134</v>
      </c>
      <c r="C5799" t="str">
        <f t="shared" si="180"/>
        <v>East Falls Church -- McLean</v>
      </c>
      <c r="D5799" s="1">
        <v>391</v>
      </c>
      <c r="E5799" t="s">
        <v>12</v>
      </c>
      <c r="F5799" t="s">
        <v>125</v>
      </c>
      <c r="G5799">
        <v>1</v>
      </c>
      <c r="H5799" s="1">
        <f t="shared" si="181"/>
        <v>391</v>
      </c>
      <c r="I5799" t="s">
        <v>5</v>
      </c>
      <c r="J5799" t="s">
        <v>72</v>
      </c>
    </row>
    <row r="5800" spans="1:10" x14ac:dyDescent="0.25">
      <c r="A5800" t="s">
        <v>271</v>
      </c>
      <c r="B5800" t="s">
        <v>182</v>
      </c>
      <c r="C5800" t="str">
        <f t="shared" si="180"/>
        <v>East Falls Church -- Medical Center</v>
      </c>
      <c r="D5800" s="1">
        <v>257</v>
      </c>
      <c r="E5800" t="s">
        <v>12</v>
      </c>
      <c r="F5800" t="s">
        <v>15</v>
      </c>
      <c r="G5800">
        <v>2</v>
      </c>
      <c r="H5800" s="1">
        <f t="shared" si="181"/>
        <v>514</v>
      </c>
      <c r="I5800" t="s">
        <v>5</v>
      </c>
      <c r="J5800" t="s">
        <v>72</v>
      </c>
    </row>
    <row r="5801" spans="1:10" x14ac:dyDescent="0.25">
      <c r="A5801" t="s">
        <v>271</v>
      </c>
      <c r="B5801" t="s">
        <v>186</v>
      </c>
      <c r="C5801" t="str">
        <f t="shared" si="180"/>
        <v>East Falls Church -- Morgan Blvd.</v>
      </c>
      <c r="D5801" s="1">
        <v>376</v>
      </c>
      <c r="E5801" t="s">
        <v>12</v>
      </c>
      <c r="F5801" t="s">
        <v>1</v>
      </c>
      <c r="G5801">
        <v>1</v>
      </c>
      <c r="H5801" s="1">
        <f t="shared" si="181"/>
        <v>376</v>
      </c>
      <c r="I5801" t="s">
        <v>5</v>
      </c>
      <c r="J5801" t="s">
        <v>72</v>
      </c>
    </row>
    <row r="5802" spans="1:10" x14ac:dyDescent="0.25">
      <c r="A5802" t="s">
        <v>271</v>
      </c>
      <c r="B5802" t="s">
        <v>251</v>
      </c>
      <c r="C5802" t="str">
        <f t="shared" si="180"/>
        <v>East Falls Church -- Naylor Road</v>
      </c>
      <c r="D5802" s="1">
        <v>80</v>
      </c>
      <c r="E5802" t="s">
        <v>12</v>
      </c>
      <c r="F5802" t="s">
        <v>4</v>
      </c>
      <c r="G5802">
        <v>2</v>
      </c>
      <c r="H5802" s="1">
        <f t="shared" si="181"/>
        <v>160</v>
      </c>
      <c r="I5802" t="s">
        <v>5</v>
      </c>
      <c r="J5802" t="s">
        <v>72</v>
      </c>
    </row>
    <row r="5803" spans="1:10" x14ac:dyDescent="0.25">
      <c r="A5803" t="s">
        <v>271</v>
      </c>
      <c r="B5803" t="s">
        <v>252</v>
      </c>
      <c r="C5803" t="str">
        <f t="shared" si="180"/>
        <v>East Falls Church -- New Carrollton</v>
      </c>
      <c r="D5803" s="1">
        <v>493</v>
      </c>
      <c r="E5803" t="s">
        <v>12</v>
      </c>
      <c r="F5803" t="s">
        <v>25</v>
      </c>
      <c r="G5803">
        <v>1</v>
      </c>
      <c r="H5803" s="1">
        <f t="shared" si="181"/>
        <v>493</v>
      </c>
      <c r="I5803" t="s">
        <v>5</v>
      </c>
      <c r="J5803" t="s">
        <v>72</v>
      </c>
    </row>
    <row r="5804" spans="1:10" x14ac:dyDescent="0.25">
      <c r="A5804" t="s">
        <v>271</v>
      </c>
      <c r="B5804" t="s">
        <v>159</v>
      </c>
      <c r="C5804" t="str">
        <f t="shared" si="180"/>
        <v>East Falls Church -- Prince George's Plaza</v>
      </c>
      <c r="D5804" s="1">
        <v>123</v>
      </c>
      <c r="E5804" t="s">
        <v>12</v>
      </c>
      <c r="F5804" t="s">
        <v>4</v>
      </c>
      <c r="G5804">
        <v>2</v>
      </c>
      <c r="H5804" s="1">
        <f t="shared" si="181"/>
        <v>246</v>
      </c>
      <c r="I5804" t="s">
        <v>5</v>
      </c>
      <c r="J5804" t="s">
        <v>72</v>
      </c>
    </row>
    <row r="5805" spans="1:10" x14ac:dyDescent="0.25">
      <c r="A5805" t="s">
        <v>271</v>
      </c>
      <c r="B5805" t="s">
        <v>162</v>
      </c>
      <c r="C5805" t="str">
        <f t="shared" si="180"/>
        <v>East Falls Church -- Rockville</v>
      </c>
      <c r="D5805" s="1">
        <v>184</v>
      </c>
      <c r="E5805" t="s">
        <v>12</v>
      </c>
      <c r="F5805" t="s">
        <v>15</v>
      </c>
      <c r="G5805">
        <v>2</v>
      </c>
      <c r="H5805" s="1">
        <f t="shared" si="181"/>
        <v>368</v>
      </c>
      <c r="I5805" t="s">
        <v>5</v>
      </c>
      <c r="J5805" t="s">
        <v>72</v>
      </c>
    </row>
    <row r="5806" spans="1:10" x14ac:dyDescent="0.25">
      <c r="A5806" t="s">
        <v>271</v>
      </c>
      <c r="B5806" t="s">
        <v>164</v>
      </c>
      <c r="C5806" t="str">
        <f t="shared" si="180"/>
        <v>East Falls Church -- Shady Grove</v>
      </c>
      <c r="D5806" s="1">
        <v>257</v>
      </c>
      <c r="E5806" t="s">
        <v>12</v>
      </c>
      <c r="F5806" t="s">
        <v>15</v>
      </c>
      <c r="G5806">
        <v>2</v>
      </c>
      <c r="H5806" s="1">
        <f t="shared" si="181"/>
        <v>514</v>
      </c>
      <c r="I5806" t="s">
        <v>5</v>
      </c>
      <c r="J5806" t="s">
        <v>72</v>
      </c>
    </row>
    <row r="5807" spans="1:10" x14ac:dyDescent="0.25">
      <c r="A5807" t="s">
        <v>271</v>
      </c>
      <c r="B5807" t="s">
        <v>166</v>
      </c>
      <c r="C5807" t="str">
        <f t="shared" si="180"/>
        <v>East Falls Church -- Silver Spring</v>
      </c>
      <c r="D5807" s="1">
        <v>666</v>
      </c>
      <c r="E5807" t="s">
        <v>12</v>
      </c>
      <c r="F5807" t="s">
        <v>15</v>
      </c>
      <c r="G5807">
        <v>2</v>
      </c>
      <c r="H5807" s="1">
        <f t="shared" si="181"/>
        <v>1332</v>
      </c>
      <c r="I5807" t="s">
        <v>5</v>
      </c>
      <c r="J5807" t="s">
        <v>72</v>
      </c>
    </row>
    <row r="5808" spans="1:10" x14ac:dyDescent="0.25">
      <c r="A5808" t="s">
        <v>271</v>
      </c>
      <c r="B5808" t="s">
        <v>169</v>
      </c>
      <c r="C5808" t="str">
        <f t="shared" si="180"/>
        <v>East Falls Church -- Spring Hill</v>
      </c>
      <c r="D5808" s="1">
        <v>744</v>
      </c>
      <c r="E5808" t="s">
        <v>12</v>
      </c>
      <c r="F5808" t="s">
        <v>125</v>
      </c>
      <c r="G5808">
        <v>1</v>
      </c>
      <c r="H5808" s="1">
        <f t="shared" si="181"/>
        <v>744</v>
      </c>
      <c r="I5808" t="s">
        <v>5</v>
      </c>
      <c r="J5808" t="s">
        <v>72</v>
      </c>
    </row>
    <row r="5809" spans="1:10" x14ac:dyDescent="0.25">
      <c r="A5809" t="s">
        <v>271</v>
      </c>
      <c r="B5809" t="s">
        <v>171</v>
      </c>
      <c r="C5809" t="str">
        <f t="shared" si="180"/>
        <v>East Falls Church -- Suitland</v>
      </c>
      <c r="D5809" s="1">
        <v>201</v>
      </c>
      <c r="E5809" t="s">
        <v>12</v>
      </c>
      <c r="F5809" t="s">
        <v>4</v>
      </c>
      <c r="G5809">
        <v>2</v>
      </c>
      <c r="H5809" s="1">
        <f t="shared" si="181"/>
        <v>402</v>
      </c>
      <c r="I5809" t="s">
        <v>5</v>
      </c>
      <c r="J5809" t="s">
        <v>72</v>
      </c>
    </row>
    <row r="5810" spans="1:10" x14ac:dyDescent="0.25">
      <c r="A5810" t="s">
        <v>271</v>
      </c>
      <c r="B5810" t="s">
        <v>62</v>
      </c>
      <c r="C5810" t="str">
        <f t="shared" si="180"/>
        <v>East Falls Church -- Twinbrook</v>
      </c>
      <c r="D5810" s="1">
        <v>101</v>
      </c>
      <c r="E5810" t="s">
        <v>12</v>
      </c>
      <c r="F5810" t="s">
        <v>15</v>
      </c>
      <c r="G5810">
        <v>2</v>
      </c>
      <c r="H5810" s="1">
        <f t="shared" si="181"/>
        <v>202</v>
      </c>
      <c r="I5810" t="s">
        <v>5</v>
      </c>
      <c r="J5810" t="s">
        <v>72</v>
      </c>
    </row>
    <row r="5811" spans="1:10" x14ac:dyDescent="0.25">
      <c r="A5811" t="s">
        <v>271</v>
      </c>
      <c r="B5811" t="s">
        <v>63</v>
      </c>
      <c r="C5811" t="str">
        <f t="shared" si="180"/>
        <v>East Falls Church -- Tysons Corner</v>
      </c>
      <c r="D5811" s="1">
        <v>2051</v>
      </c>
      <c r="E5811" t="s">
        <v>12</v>
      </c>
      <c r="F5811" t="s">
        <v>125</v>
      </c>
      <c r="G5811">
        <v>1</v>
      </c>
      <c r="H5811" s="1">
        <f t="shared" si="181"/>
        <v>2051</v>
      </c>
      <c r="I5811" t="s">
        <v>5</v>
      </c>
      <c r="J5811" t="s">
        <v>72</v>
      </c>
    </row>
    <row r="5812" spans="1:10" x14ac:dyDescent="0.25">
      <c r="A5812" t="s">
        <v>271</v>
      </c>
      <c r="B5812" t="s">
        <v>200</v>
      </c>
      <c r="C5812" t="str">
        <f t="shared" si="180"/>
        <v>East Falls Church -- Vienna</v>
      </c>
      <c r="D5812" s="1">
        <v>2455</v>
      </c>
      <c r="E5812" t="s">
        <v>12</v>
      </c>
      <c r="F5812" t="s">
        <v>25</v>
      </c>
      <c r="G5812">
        <v>1</v>
      </c>
      <c r="H5812" s="1">
        <f t="shared" si="181"/>
        <v>2455</v>
      </c>
      <c r="I5812" t="s">
        <v>5</v>
      </c>
      <c r="J5812" t="s">
        <v>72</v>
      </c>
    </row>
    <row r="5813" spans="1:10" x14ac:dyDescent="0.25">
      <c r="A5813" t="s">
        <v>271</v>
      </c>
      <c r="B5813" t="s">
        <v>203</v>
      </c>
      <c r="C5813" t="str">
        <f t="shared" si="180"/>
        <v>East Falls Church -- West Falls Church</v>
      </c>
      <c r="D5813" s="1">
        <v>370</v>
      </c>
      <c r="E5813" t="s">
        <v>12</v>
      </c>
      <c r="F5813" t="s">
        <v>25</v>
      </c>
      <c r="G5813">
        <v>1</v>
      </c>
      <c r="H5813" s="1">
        <f t="shared" si="181"/>
        <v>370</v>
      </c>
      <c r="I5813" t="s">
        <v>5</v>
      </c>
      <c r="J5813" t="s">
        <v>72</v>
      </c>
    </row>
    <row r="5814" spans="1:10" x14ac:dyDescent="0.25">
      <c r="A5814" t="s">
        <v>271</v>
      </c>
      <c r="B5814" t="s">
        <v>204</v>
      </c>
      <c r="C5814" t="str">
        <f t="shared" si="180"/>
        <v>East Falls Church -- West Hyattsville</v>
      </c>
      <c r="D5814" s="1">
        <v>64</v>
      </c>
      <c r="E5814" t="s">
        <v>12</v>
      </c>
      <c r="F5814" t="s">
        <v>4</v>
      </c>
      <c r="G5814">
        <v>2</v>
      </c>
      <c r="H5814" s="1">
        <f t="shared" si="181"/>
        <v>128</v>
      </c>
      <c r="I5814" t="s">
        <v>5</v>
      </c>
      <c r="J5814" t="s">
        <v>72</v>
      </c>
    </row>
    <row r="5815" spans="1:10" x14ac:dyDescent="0.25">
      <c r="A5815" t="s">
        <v>271</v>
      </c>
      <c r="B5815" t="s">
        <v>205</v>
      </c>
      <c r="C5815" t="str">
        <f t="shared" si="180"/>
        <v>East Falls Church -- Wheaton</v>
      </c>
      <c r="D5815" s="1">
        <v>195</v>
      </c>
      <c r="E5815" t="s">
        <v>12</v>
      </c>
      <c r="F5815" t="s">
        <v>15</v>
      </c>
      <c r="G5815">
        <v>2</v>
      </c>
      <c r="H5815" s="1">
        <f t="shared" si="181"/>
        <v>390</v>
      </c>
      <c r="I5815" t="s">
        <v>5</v>
      </c>
      <c r="J5815" t="s">
        <v>72</v>
      </c>
    </row>
    <row r="5816" spans="1:10" x14ac:dyDescent="0.25">
      <c r="A5816" t="s">
        <v>271</v>
      </c>
      <c r="B5816" t="s">
        <v>206</v>
      </c>
      <c r="C5816" t="str">
        <f t="shared" si="180"/>
        <v>East Falls Church -- White Flint</v>
      </c>
      <c r="D5816" s="1">
        <v>45</v>
      </c>
      <c r="E5816" t="s">
        <v>12</v>
      </c>
      <c r="F5816" t="s">
        <v>15</v>
      </c>
      <c r="G5816">
        <v>2</v>
      </c>
      <c r="H5816" s="1">
        <f t="shared" si="181"/>
        <v>90</v>
      </c>
      <c r="I5816" t="s">
        <v>5</v>
      </c>
      <c r="J5816" t="s">
        <v>72</v>
      </c>
    </row>
    <row r="5817" spans="1:10" x14ac:dyDescent="0.25">
      <c r="A5817" t="s">
        <v>271</v>
      </c>
      <c r="B5817" t="s">
        <v>207</v>
      </c>
      <c r="C5817" t="str">
        <f t="shared" si="180"/>
        <v>East Falls Church -- Wiehle</v>
      </c>
      <c r="D5817" s="1">
        <v>3493</v>
      </c>
      <c r="E5817" t="s">
        <v>12</v>
      </c>
      <c r="F5817" t="s">
        <v>125</v>
      </c>
      <c r="G5817">
        <v>1</v>
      </c>
      <c r="H5817" s="1">
        <f t="shared" si="181"/>
        <v>3493</v>
      </c>
      <c r="I5817" t="s">
        <v>5</v>
      </c>
      <c r="J5817" t="s">
        <v>72</v>
      </c>
    </row>
    <row r="5818" spans="1:10" x14ac:dyDescent="0.25">
      <c r="A5818" t="s">
        <v>273</v>
      </c>
      <c r="B5818" t="s">
        <v>14</v>
      </c>
      <c r="C5818" t="str">
        <f t="shared" si="180"/>
        <v>Eisenhower Avenue -- Bethesda</v>
      </c>
      <c r="D5818" s="1">
        <v>222</v>
      </c>
      <c r="E5818" t="s">
        <v>274</v>
      </c>
      <c r="F5818" t="s">
        <v>15</v>
      </c>
      <c r="G5818">
        <v>2</v>
      </c>
      <c r="H5818" s="1">
        <f t="shared" si="181"/>
        <v>444</v>
      </c>
      <c r="I5818" t="s">
        <v>5</v>
      </c>
      <c r="J5818" t="s">
        <v>72</v>
      </c>
    </row>
    <row r="5819" spans="1:10" x14ac:dyDescent="0.25">
      <c r="A5819" t="s">
        <v>273</v>
      </c>
      <c r="B5819" t="s">
        <v>28</v>
      </c>
      <c r="C5819" t="str">
        <f t="shared" si="180"/>
        <v>Eisenhower Avenue -- College Park-U of MD</v>
      </c>
      <c r="D5819" s="1">
        <v>144</v>
      </c>
      <c r="E5819" t="s">
        <v>274</v>
      </c>
      <c r="F5819" t="s">
        <v>4</v>
      </c>
      <c r="G5819">
        <v>2</v>
      </c>
      <c r="H5819" s="1">
        <f t="shared" si="181"/>
        <v>288</v>
      </c>
      <c r="I5819" t="s">
        <v>5</v>
      </c>
      <c r="J5819" t="s">
        <v>72</v>
      </c>
    </row>
    <row r="5820" spans="1:10" x14ac:dyDescent="0.25">
      <c r="A5820" t="s">
        <v>273</v>
      </c>
      <c r="B5820" t="s">
        <v>269</v>
      </c>
      <c r="C5820" t="str">
        <f t="shared" si="180"/>
        <v>Eisenhower Avenue -- Dunn Loring</v>
      </c>
      <c r="D5820" s="1">
        <v>75</v>
      </c>
      <c r="E5820" t="s">
        <v>274</v>
      </c>
      <c r="F5820" t="s">
        <v>25</v>
      </c>
      <c r="G5820">
        <v>2</v>
      </c>
      <c r="H5820" s="1">
        <f t="shared" si="181"/>
        <v>150</v>
      </c>
      <c r="I5820" t="s">
        <v>5</v>
      </c>
      <c r="J5820" t="s">
        <v>72</v>
      </c>
    </row>
    <row r="5821" spans="1:10" x14ac:dyDescent="0.25">
      <c r="A5821" t="s">
        <v>273</v>
      </c>
      <c r="B5821" t="s">
        <v>115</v>
      </c>
      <c r="C5821" t="str">
        <f t="shared" si="180"/>
        <v>Eisenhower Avenue -- Forest Glen</v>
      </c>
      <c r="D5821" s="1">
        <v>45</v>
      </c>
      <c r="E5821" t="s">
        <v>274</v>
      </c>
      <c r="F5821" t="s">
        <v>15</v>
      </c>
      <c r="G5821">
        <v>2</v>
      </c>
      <c r="H5821" s="1">
        <f t="shared" si="181"/>
        <v>90</v>
      </c>
      <c r="I5821" t="s">
        <v>5</v>
      </c>
      <c r="J5821" t="s">
        <v>72</v>
      </c>
    </row>
    <row r="5822" spans="1:10" x14ac:dyDescent="0.25">
      <c r="A5822" t="s">
        <v>273</v>
      </c>
      <c r="B5822" t="s">
        <v>118</v>
      </c>
      <c r="C5822" t="str">
        <f t="shared" si="180"/>
        <v>Eisenhower Avenue -- Franconia-Springfield</v>
      </c>
      <c r="D5822" s="1">
        <v>515</v>
      </c>
      <c r="E5822" t="s">
        <v>274</v>
      </c>
      <c r="F5822" t="s">
        <v>10</v>
      </c>
      <c r="G5822">
        <v>2</v>
      </c>
      <c r="H5822" s="1">
        <f t="shared" si="181"/>
        <v>1030</v>
      </c>
      <c r="I5822" t="s">
        <v>5</v>
      </c>
      <c r="J5822" t="s">
        <v>72</v>
      </c>
    </row>
    <row r="5823" spans="1:10" x14ac:dyDescent="0.25">
      <c r="A5823" t="s">
        <v>273</v>
      </c>
      <c r="B5823" t="s">
        <v>122</v>
      </c>
      <c r="C5823" t="str">
        <f t="shared" si="180"/>
        <v>Eisenhower Avenue -- Glenmont</v>
      </c>
      <c r="D5823" s="1">
        <v>79</v>
      </c>
      <c r="E5823" t="s">
        <v>274</v>
      </c>
      <c r="F5823" t="s">
        <v>15</v>
      </c>
      <c r="G5823">
        <v>2</v>
      </c>
      <c r="H5823" s="1">
        <f t="shared" si="181"/>
        <v>158</v>
      </c>
      <c r="I5823" t="s">
        <v>5</v>
      </c>
      <c r="J5823" t="s">
        <v>72</v>
      </c>
    </row>
    <row r="5824" spans="1:10" x14ac:dyDescent="0.25">
      <c r="A5824" t="s">
        <v>273</v>
      </c>
      <c r="B5824" t="s">
        <v>123</v>
      </c>
      <c r="C5824" t="str">
        <f t="shared" si="180"/>
        <v>Eisenhower Avenue -- Greenbelt</v>
      </c>
      <c r="D5824" s="1">
        <v>188</v>
      </c>
      <c r="E5824" t="s">
        <v>274</v>
      </c>
      <c r="F5824" t="s">
        <v>4</v>
      </c>
      <c r="G5824">
        <v>2</v>
      </c>
      <c r="H5824" s="1">
        <f t="shared" si="181"/>
        <v>376</v>
      </c>
      <c r="I5824" t="s">
        <v>5</v>
      </c>
      <c r="J5824" t="s">
        <v>72</v>
      </c>
    </row>
    <row r="5825" spans="1:10" x14ac:dyDescent="0.25">
      <c r="A5825" t="s">
        <v>273</v>
      </c>
      <c r="B5825" t="s">
        <v>124</v>
      </c>
      <c r="C5825" t="str">
        <f t="shared" si="180"/>
        <v>Eisenhower Avenue -- Greensboro</v>
      </c>
      <c r="D5825" s="1">
        <v>16</v>
      </c>
      <c r="E5825" t="s">
        <v>274</v>
      </c>
      <c r="F5825" t="s">
        <v>125</v>
      </c>
      <c r="G5825">
        <v>2</v>
      </c>
      <c r="H5825" s="1">
        <f t="shared" si="181"/>
        <v>32</v>
      </c>
      <c r="I5825" t="s">
        <v>5</v>
      </c>
      <c r="J5825" t="s">
        <v>72</v>
      </c>
    </row>
    <row r="5826" spans="1:10" x14ac:dyDescent="0.25">
      <c r="A5826" t="s">
        <v>273</v>
      </c>
      <c r="B5826" t="s">
        <v>126</v>
      </c>
      <c r="C5826" t="str">
        <f t="shared" ref="C5826:C5889" si="182">(A5826&amp;" -- "&amp;B5826)</f>
        <v>Eisenhower Avenue -- Grosvenor</v>
      </c>
      <c r="D5826" s="1">
        <v>55</v>
      </c>
      <c r="E5826" t="s">
        <v>274</v>
      </c>
      <c r="F5826" t="s">
        <v>15</v>
      </c>
      <c r="G5826">
        <v>2</v>
      </c>
      <c r="H5826" s="1">
        <f t="shared" ref="H5826:H5889" si="183">D5826*G5826</f>
        <v>110</v>
      </c>
      <c r="I5826" t="s">
        <v>5</v>
      </c>
      <c r="J5826" t="s">
        <v>72</v>
      </c>
    </row>
    <row r="5827" spans="1:10" x14ac:dyDescent="0.25">
      <c r="A5827" t="s">
        <v>273</v>
      </c>
      <c r="B5827" t="s">
        <v>127</v>
      </c>
      <c r="C5827" t="str">
        <f t="shared" si="182"/>
        <v>Eisenhower Avenue -- Huntington</v>
      </c>
      <c r="D5827" s="1">
        <v>2345</v>
      </c>
      <c r="E5827" t="s">
        <v>274</v>
      </c>
      <c r="F5827" t="s">
        <v>274</v>
      </c>
      <c r="G5827">
        <v>1</v>
      </c>
      <c r="H5827" s="1">
        <f t="shared" si="183"/>
        <v>2345</v>
      </c>
      <c r="I5827" t="s">
        <v>5</v>
      </c>
      <c r="J5827" t="s">
        <v>72</v>
      </c>
    </row>
    <row r="5828" spans="1:10" x14ac:dyDescent="0.25">
      <c r="A5828" t="s">
        <v>273</v>
      </c>
      <c r="B5828" t="s">
        <v>130</v>
      </c>
      <c r="C5828" t="str">
        <f t="shared" si="182"/>
        <v>Eisenhower Avenue -- Landover</v>
      </c>
      <c r="D5828" s="1">
        <v>54</v>
      </c>
      <c r="E5828" t="s">
        <v>274</v>
      </c>
      <c r="F5828" t="s">
        <v>25</v>
      </c>
      <c r="G5828">
        <v>2</v>
      </c>
      <c r="H5828" s="1">
        <f t="shared" si="183"/>
        <v>108</v>
      </c>
      <c r="I5828" t="s">
        <v>5</v>
      </c>
      <c r="J5828" t="s">
        <v>72</v>
      </c>
    </row>
    <row r="5829" spans="1:10" x14ac:dyDescent="0.25">
      <c r="A5829" t="s">
        <v>273</v>
      </c>
      <c r="B5829" t="s">
        <v>131</v>
      </c>
      <c r="C5829" t="str">
        <f t="shared" si="182"/>
        <v>Eisenhower Avenue -- Largo Town Center</v>
      </c>
      <c r="D5829" s="1">
        <v>109</v>
      </c>
      <c r="E5829" t="s">
        <v>274</v>
      </c>
      <c r="F5829" t="s">
        <v>1</v>
      </c>
      <c r="G5829">
        <v>2</v>
      </c>
      <c r="H5829" s="1">
        <f t="shared" si="183"/>
        <v>218</v>
      </c>
      <c r="I5829" t="s">
        <v>5</v>
      </c>
      <c r="J5829" t="s">
        <v>72</v>
      </c>
    </row>
    <row r="5830" spans="1:10" x14ac:dyDescent="0.25">
      <c r="A5830" t="s">
        <v>273</v>
      </c>
      <c r="B5830" t="s">
        <v>134</v>
      </c>
      <c r="C5830" t="str">
        <f t="shared" si="182"/>
        <v>Eisenhower Avenue -- McLean</v>
      </c>
      <c r="D5830" s="1">
        <v>70</v>
      </c>
      <c r="E5830" t="s">
        <v>274</v>
      </c>
      <c r="F5830" t="s">
        <v>125</v>
      </c>
      <c r="G5830">
        <v>2</v>
      </c>
      <c r="H5830" s="1">
        <f t="shared" si="183"/>
        <v>140</v>
      </c>
      <c r="I5830" t="s">
        <v>5</v>
      </c>
      <c r="J5830" t="s">
        <v>72</v>
      </c>
    </row>
    <row r="5831" spans="1:10" x14ac:dyDescent="0.25">
      <c r="A5831" t="s">
        <v>273</v>
      </c>
      <c r="B5831" t="s">
        <v>182</v>
      </c>
      <c r="C5831" t="str">
        <f t="shared" si="182"/>
        <v>Eisenhower Avenue -- Medical Center</v>
      </c>
      <c r="D5831" s="1">
        <v>86</v>
      </c>
      <c r="E5831" t="s">
        <v>274</v>
      </c>
      <c r="F5831" t="s">
        <v>15</v>
      </c>
      <c r="G5831">
        <v>2</v>
      </c>
      <c r="H5831" s="1">
        <f t="shared" si="183"/>
        <v>172</v>
      </c>
      <c r="I5831" t="s">
        <v>5</v>
      </c>
      <c r="J5831" t="s">
        <v>72</v>
      </c>
    </row>
    <row r="5832" spans="1:10" x14ac:dyDescent="0.25">
      <c r="A5832" t="s">
        <v>273</v>
      </c>
      <c r="B5832" t="s">
        <v>186</v>
      </c>
      <c r="C5832" t="str">
        <f t="shared" si="182"/>
        <v>Eisenhower Avenue -- Morgan Blvd.</v>
      </c>
      <c r="D5832" s="1">
        <v>126</v>
      </c>
      <c r="E5832" t="s">
        <v>274</v>
      </c>
      <c r="F5832" t="s">
        <v>1</v>
      </c>
      <c r="G5832">
        <v>2</v>
      </c>
      <c r="H5832" s="1">
        <f t="shared" si="183"/>
        <v>252</v>
      </c>
      <c r="I5832" t="s">
        <v>5</v>
      </c>
      <c r="J5832" t="s">
        <v>72</v>
      </c>
    </row>
    <row r="5833" spans="1:10" x14ac:dyDescent="0.25">
      <c r="A5833" t="s">
        <v>273</v>
      </c>
      <c r="B5833" t="s">
        <v>251</v>
      </c>
      <c r="C5833" t="str">
        <f t="shared" si="182"/>
        <v>Eisenhower Avenue -- Naylor Road</v>
      </c>
      <c r="D5833" s="1">
        <v>207</v>
      </c>
      <c r="E5833" t="s">
        <v>274</v>
      </c>
      <c r="F5833" t="s">
        <v>4</v>
      </c>
      <c r="G5833">
        <v>2</v>
      </c>
      <c r="H5833" s="1">
        <f t="shared" si="183"/>
        <v>414</v>
      </c>
      <c r="I5833" t="s">
        <v>5</v>
      </c>
      <c r="J5833" t="s">
        <v>72</v>
      </c>
    </row>
    <row r="5834" spans="1:10" x14ac:dyDescent="0.25">
      <c r="A5834" t="s">
        <v>273</v>
      </c>
      <c r="B5834" t="s">
        <v>252</v>
      </c>
      <c r="C5834" t="str">
        <f t="shared" si="182"/>
        <v>Eisenhower Avenue -- New Carrollton</v>
      </c>
      <c r="D5834" s="1">
        <v>155</v>
      </c>
      <c r="E5834" t="s">
        <v>274</v>
      </c>
      <c r="F5834" t="s">
        <v>25</v>
      </c>
      <c r="G5834">
        <v>2</v>
      </c>
      <c r="H5834" s="1">
        <f t="shared" si="183"/>
        <v>310</v>
      </c>
      <c r="I5834" t="s">
        <v>5</v>
      </c>
      <c r="J5834" t="s">
        <v>72</v>
      </c>
    </row>
    <row r="5835" spans="1:10" x14ac:dyDescent="0.25">
      <c r="A5835" t="s">
        <v>273</v>
      </c>
      <c r="B5835" t="s">
        <v>159</v>
      </c>
      <c r="C5835" t="str">
        <f t="shared" si="182"/>
        <v>Eisenhower Avenue -- Prince George's Plaza</v>
      </c>
      <c r="D5835" s="1">
        <v>172</v>
      </c>
      <c r="E5835" t="s">
        <v>274</v>
      </c>
      <c r="F5835" t="s">
        <v>4</v>
      </c>
      <c r="G5835">
        <v>2</v>
      </c>
      <c r="H5835" s="1">
        <f t="shared" si="183"/>
        <v>344</v>
      </c>
      <c r="I5835" t="s">
        <v>5</v>
      </c>
      <c r="J5835" t="s">
        <v>72</v>
      </c>
    </row>
    <row r="5836" spans="1:10" x14ac:dyDescent="0.25">
      <c r="A5836" t="s">
        <v>273</v>
      </c>
      <c r="B5836" t="s">
        <v>162</v>
      </c>
      <c r="C5836" t="str">
        <f t="shared" si="182"/>
        <v>Eisenhower Avenue -- Rockville</v>
      </c>
      <c r="D5836" s="1">
        <v>84</v>
      </c>
      <c r="E5836" t="s">
        <v>274</v>
      </c>
      <c r="F5836" t="s">
        <v>15</v>
      </c>
      <c r="G5836">
        <v>2</v>
      </c>
      <c r="H5836" s="1">
        <f t="shared" si="183"/>
        <v>168</v>
      </c>
      <c r="I5836" t="s">
        <v>5</v>
      </c>
      <c r="J5836" t="s">
        <v>72</v>
      </c>
    </row>
    <row r="5837" spans="1:10" x14ac:dyDescent="0.25">
      <c r="A5837" t="s">
        <v>273</v>
      </c>
      <c r="B5837" t="s">
        <v>164</v>
      </c>
      <c r="C5837" t="str">
        <f t="shared" si="182"/>
        <v>Eisenhower Avenue -- Shady Grove</v>
      </c>
      <c r="D5837" s="1">
        <v>230</v>
      </c>
      <c r="E5837" t="s">
        <v>274</v>
      </c>
      <c r="F5837" t="s">
        <v>15</v>
      </c>
      <c r="G5837">
        <v>2</v>
      </c>
      <c r="H5837" s="1">
        <f t="shared" si="183"/>
        <v>460</v>
      </c>
      <c r="I5837" t="s">
        <v>5</v>
      </c>
      <c r="J5837" t="s">
        <v>72</v>
      </c>
    </row>
    <row r="5838" spans="1:10" x14ac:dyDescent="0.25">
      <c r="A5838" t="s">
        <v>273</v>
      </c>
      <c r="B5838" t="s">
        <v>166</v>
      </c>
      <c r="C5838" t="str">
        <f t="shared" si="182"/>
        <v>Eisenhower Avenue -- Silver Spring</v>
      </c>
      <c r="D5838" s="1">
        <v>351</v>
      </c>
      <c r="E5838" t="s">
        <v>274</v>
      </c>
      <c r="F5838" t="s">
        <v>15</v>
      </c>
      <c r="G5838">
        <v>2</v>
      </c>
      <c r="H5838" s="1">
        <f t="shared" si="183"/>
        <v>702</v>
      </c>
      <c r="I5838" t="s">
        <v>5</v>
      </c>
      <c r="J5838" t="s">
        <v>72</v>
      </c>
    </row>
    <row r="5839" spans="1:10" x14ac:dyDescent="0.25">
      <c r="A5839" t="s">
        <v>273</v>
      </c>
      <c r="B5839" t="s">
        <v>169</v>
      </c>
      <c r="C5839" t="str">
        <f t="shared" si="182"/>
        <v>Eisenhower Avenue -- Spring Hill</v>
      </c>
      <c r="D5839" s="1">
        <v>9</v>
      </c>
      <c r="E5839" t="s">
        <v>274</v>
      </c>
      <c r="F5839" t="s">
        <v>125</v>
      </c>
      <c r="G5839">
        <v>2</v>
      </c>
      <c r="H5839" s="1">
        <f t="shared" si="183"/>
        <v>18</v>
      </c>
      <c r="I5839" t="s">
        <v>5</v>
      </c>
      <c r="J5839" t="s">
        <v>72</v>
      </c>
    </row>
    <row r="5840" spans="1:10" x14ac:dyDescent="0.25">
      <c r="A5840" t="s">
        <v>273</v>
      </c>
      <c r="B5840" t="s">
        <v>171</v>
      </c>
      <c r="C5840" t="str">
        <f t="shared" si="182"/>
        <v>Eisenhower Avenue -- Suitland</v>
      </c>
      <c r="D5840" s="1">
        <v>249</v>
      </c>
      <c r="E5840" t="s">
        <v>274</v>
      </c>
      <c r="F5840" t="s">
        <v>4</v>
      </c>
      <c r="G5840">
        <v>2</v>
      </c>
      <c r="H5840" s="1">
        <f t="shared" si="183"/>
        <v>498</v>
      </c>
      <c r="I5840" t="s">
        <v>5</v>
      </c>
      <c r="J5840" t="s">
        <v>72</v>
      </c>
    </row>
    <row r="5841" spans="1:10" x14ac:dyDescent="0.25">
      <c r="A5841" t="s">
        <v>273</v>
      </c>
      <c r="B5841" t="s">
        <v>62</v>
      </c>
      <c r="C5841" t="str">
        <f t="shared" si="182"/>
        <v>Eisenhower Avenue -- Twinbrook</v>
      </c>
      <c r="D5841" s="1">
        <v>72</v>
      </c>
      <c r="E5841" t="s">
        <v>274</v>
      </c>
      <c r="F5841" t="s">
        <v>15</v>
      </c>
      <c r="G5841">
        <v>2</v>
      </c>
      <c r="H5841" s="1">
        <f t="shared" si="183"/>
        <v>144</v>
      </c>
      <c r="I5841" t="s">
        <v>5</v>
      </c>
      <c r="J5841" t="s">
        <v>72</v>
      </c>
    </row>
    <row r="5842" spans="1:10" x14ac:dyDescent="0.25">
      <c r="A5842" t="s">
        <v>273</v>
      </c>
      <c r="B5842" t="s">
        <v>63</v>
      </c>
      <c r="C5842" t="str">
        <f t="shared" si="182"/>
        <v>Eisenhower Avenue -- Tysons Corner</v>
      </c>
      <c r="D5842" s="1">
        <v>71</v>
      </c>
      <c r="E5842" t="s">
        <v>274</v>
      </c>
      <c r="F5842" t="s">
        <v>125</v>
      </c>
      <c r="G5842">
        <v>2</v>
      </c>
      <c r="H5842" s="1">
        <f t="shared" si="183"/>
        <v>142</v>
      </c>
      <c r="I5842" t="s">
        <v>5</v>
      </c>
      <c r="J5842" t="s">
        <v>72</v>
      </c>
    </row>
    <row r="5843" spans="1:10" x14ac:dyDescent="0.25">
      <c r="A5843" t="s">
        <v>273</v>
      </c>
      <c r="B5843" t="s">
        <v>200</v>
      </c>
      <c r="C5843" t="str">
        <f t="shared" si="182"/>
        <v>Eisenhower Avenue -- Vienna</v>
      </c>
      <c r="D5843" s="1">
        <v>191</v>
      </c>
      <c r="E5843" t="s">
        <v>274</v>
      </c>
      <c r="F5843" t="s">
        <v>25</v>
      </c>
      <c r="G5843">
        <v>2</v>
      </c>
      <c r="H5843" s="1">
        <f t="shared" si="183"/>
        <v>382</v>
      </c>
      <c r="I5843" t="s">
        <v>5</v>
      </c>
      <c r="J5843" t="s">
        <v>72</v>
      </c>
    </row>
    <row r="5844" spans="1:10" x14ac:dyDescent="0.25">
      <c r="A5844" t="s">
        <v>273</v>
      </c>
      <c r="B5844" t="s">
        <v>203</v>
      </c>
      <c r="C5844" t="str">
        <f t="shared" si="182"/>
        <v>Eisenhower Avenue -- West Falls Church</v>
      </c>
      <c r="D5844" s="1">
        <v>22</v>
      </c>
      <c r="E5844" t="s">
        <v>274</v>
      </c>
      <c r="F5844" t="s">
        <v>25</v>
      </c>
      <c r="G5844">
        <v>2</v>
      </c>
      <c r="H5844" s="1">
        <f t="shared" si="183"/>
        <v>44</v>
      </c>
      <c r="I5844" t="s">
        <v>5</v>
      </c>
      <c r="J5844" t="s">
        <v>72</v>
      </c>
    </row>
    <row r="5845" spans="1:10" x14ac:dyDescent="0.25">
      <c r="A5845" t="s">
        <v>273</v>
      </c>
      <c r="B5845" t="s">
        <v>204</v>
      </c>
      <c r="C5845" t="str">
        <f t="shared" si="182"/>
        <v>Eisenhower Avenue -- West Hyattsville</v>
      </c>
      <c r="D5845" s="1">
        <v>143</v>
      </c>
      <c r="E5845" t="s">
        <v>274</v>
      </c>
      <c r="F5845" t="s">
        <v>4</v>
      </c>
      <c r="G5845">
        <v>2</v>
      </c>
      <c r="H5845" s="1">
        <f t="shared" si="183"/>
        <v>286</v>
      </c>
      <c r="I5845" t="s">
        <v>5</v>
      </c>
      <c r="J5845" t="s">
        <v>72</v>
      </c>
    </row>
    <row r="5846" spans="1:10" x14ac:dyDescent="0.25">
      <c r="A5846" t="s">
        <v>273</v>
      </c>
      <c r="B5846" t="s">
        <v>205</v>
      </c>
      <c r="C5846" t="str">
        <f t="shared" si="182"/>
        <v>Eisenhower Avenue -- Wheaton</v>
      </c>
      <c r="D5846" s="1">
        <v>93</v>
      </c>
      <c r="E5846" t="s">
        <v>274</v>
      </c>
      <c r="F5846" t="s">
        <v>15</v>
      </c>
      <c r="G5846">
        <v>2</v>
      </c>
      <c r="H5846" s="1">
        <f t="shared" si="183"/>
        <v>186</v>
      </c>
      <c r="I5846" t="s">
        <v>5</v>
      </c>
      <c r="J5846" t="s">
        <v>72</v>
      </c>
    </row>
    <row r="5847" spans="1:10" x14ac:dyDescent="0.25">
      <c r="A5847" t="s">
        <v>273</v>
      </c>
      <c r="B5847" t="s">
        <v>206</v>
      </c>
      <c r="C5847" t="str">
        <f t="shared" si="182"/>
        <v>Eisenhower Avenue -- White Flint</v>
      </c>
      <c r="D5847" s="1">
        <v>37</v>
      </c>
      <c r="E5847" t="s">
        <v>274</v>
      </c>
      <c r="F5847" t="s">
        <v>15</v>
      </c>
      <c r="G5847">
        <v>2</v>
      </c>
      <c r="H5847" s="1">
        <f t="shared" si="183"/>
        <v>74</v>
      </c>
      <c r="I5847" t="s">
        <v>5</v>
      </c>
      <c r="J5847" t="s">
        <v>72</v>
      </c>
    </row>
    <row r="5848" spans="1:10" x14ac:dyDescent="0.25">
      <c r="A5848" t="s">
        <v>273</v>
      </c>
      <c r="B5848" t="s">
        <v>207</v>
      </c>
      <c r="C5848" t="str">
        <f t="shared" si="182"/>
        <v>Eisenhower Avenue -- Wiehle</v>
      </c>
      <c r="D5848" s="1">
        <v>138</v>
      </c>
      <c r="E5848" t="s">
        <v>274</v>
      </c>
      <c r="F5848" t="s">
        <v>125</v>
      </c>
      <c r="G5848">
        <v>2</v>
      </c>
      <c r="H5848" s="1">
        <f t="shared" si="183"/>
        <v>276</v>
      </c>
      <c r="I5848" t="s">
        <v>5</v>
      </c>
      <c r="J5848" t="s">
        <v>72</v>
      </c>
    </row>
    <row r="5849" spans="1:10" x14ac:dyDescent="0.25">
      <c r="A5849" t="s">
        <v>115</v>
      </c>
      <c r="B5849" t="s">
        <v>3</v>
      </c>
      <c r="C5849" t="str">
        <f t="shared" si="182"/>
        <v>Forest Glen -- Anacostia</v>
      </c>
      <c r="D5849" s="1">
        <v>229</v>
      </c>
      <c r="E5849" t="s">
        <v>15</v>
      </c>
      <c r="F5849" t="s">
        <v>4</v>
      </c>
      <c r="G5849">
        <v>2</v>
      </c>
      <c r="H5849" s="1">
        <f t="shared" si="183"/>
        <v>458</v>
      </c>
      <c r="I5849" t="s">
        <v>5</v>
      </c>
      <c r="J5849" t="s">
        <v>72</v>
      </c>
    </row>
    <row r="5850" spans="1:10" x14ac:dyDescent="0.25">
      <c r="A5850" t="s">
        <v>115</v>
      </c>
      <c r="B5850" t="s">
        <v>9</v>
      </c>
      <c r="C5850" t="str">
        <f t="shared" si="182"/>
        <v>Forest Glen -- Arlington Cemetery</v>
      </c>
      <c r="D5850" s="1">
        <v>26</v>
      </c>
      <c r="E5850" t="s">
        <v>15</v>
      </c>
      <c r="F5850" t="s">
        <v>10</v>
      </c>
      <c r="G5850">
        <v>2</v>
      </c>
      <c r="H5850" s="1">
        <f t="shared" si="183"/>
        <v>52</v>
      </c>
      <c r="I5850" t="s">
        <v>5</v>
      </c>
      <c r="J5850" t="s">
        <v>72</v>
      </c>
    </row>
    <row r="5851" spans="1:10" x14ac:dyDescent="0.25">
      <c r="A5851" t="s">
        <v>115</v>
      </c>
      <c r="B5851" t="s">
        <v>11</v>
      </c>
      <c r="C5851" t="str">
        <f t="shared" si="182"/>
        <v>Forest Glen -- Ballston</v>
      </c>
      <c r="D5851" s="1">
        <v>409</v>
      </c>
      <c r="E5851" t="s">
        <v>15</v>
      </c>
      <c r="F5851" t="s">
        <v>12</v>
      </c>
      <c r="G5851">
        <v>2</v>
      </c>
      <c r="H5851" s="1">
        <f t="shared" si="183"/>
        <v>818</v>
      </c>
      <c r="I5851" t="s">
        <v>5</v>
      </c>
      <c r="J5851" t="s">
        <v>72</v>
      </c>
    </row>
    <row r="5852" spans="1:10" x14ac:dyDescent="0.25">
      <c r="A5852" t="s">
        <v>115</v>
      </c>
      <c r="B5852" t="s">
        <v>13</v>
      </c>
      <c r="C5852" t="str">
        <f t="shared" si="182"/>
        <v>Forest Glen -- Benning Road</v>
      </c>
      <c r="D5852" s="1">
        <v>43</v>
      </c>
      <c r="E5852" t="s">
        <v>15</v>
      </c>
      <c r="F5852" t="s">
        <v>1</v>
      </c>
      <c r="G5852">
        <v>2</v>
      </c>
      <c r="H5852" s="1">
        <f t="shared" si="183"/>
        <v>86</v>
      </c>
      <c r="I5852" t="s">
        <v>5</v>
      </c>
      <c r="J5852" t="s">
        <v>72</v>
      </c>
    </row>
    <row r="5853" spans="1:10" x14ac:dyDescent="0.25">
      <c r="A5853" t="s">
        <v>115</v>
      </c>
      <c r="B5853" t="s">
        <v>17</v>
      </c>
      <c r="C5853" t="str">
        <f t="shared" si="182"/>
        <v>Forest Glen -- Braddock Road</v>
      </c>
      <c r="D5853" s="1">
        <v>71</v>
      </c>
      <c r="E5853" t="s">
        <v>15</v>
      </c>
      <c r="F5853" t="s">
        <v>18</v>
      </c>
      <c r="G5853">
        <v>2</v>
      </c>
      <c r="H5853" s="1">
        <f t="shared" si="183"/>
        <v>142</v>
      </c>
      <c r="I5853" t="s">
        <v>5</v>
      </c>
      <c r="J5853" t="s">
        <v>72</v>
      </c>
    </row>
    <row r="5854" spans="1:10" x14ac:dyDescent="0.25">
      <c r="A5854" t="s">
        <v>115</v>
      </c>
      <c r="B5854" t="s">
        <v>20</v>
      </c>
      <c r="C5854" t="str">
        <f t="shared" si="182"/>
        <v>Forest Glen -- Brookland</v>
      </c>
      <c r="D5854" s="1">
        <v>1376</v>
      </c>
      <c r="E5854" t="s">
        <v>15</v>
      </c>
      <c r="F5854" t="s">
        <v>15</v>
      </c>
      <c r="G5854">
        <v>1</v>
      </c>
      <c r="H5854" s="1">
        <f t="shared" si="183"/>
        <v>1376</v>
      </c>
      <c r="I5854" t="s">
        <v>5</v>
      </c>
      <c r="J5854" t="s">
        <v>72</v>
      </c>
    </row>
    <row r="5855" spans="1:10" x14ac:dyDescent="0.25">
      <c r="A5855" t="s">
        <v>115</v>
      </c>
      <c r="B5855" t="s">
        <v>21</v>
      </c>
      <c r="C5855" t="str">
        <f t="shared" si="182"/>
        <v>Forest Glen -- Capitol Heights</v>
      </c>
      <c r="D5855" s="1">
        <v>54</v>
      </c>
      <c r="E5855" t="s">
        <v>15</v>
      </c>
      <c r="F5855" t="s">
        <v>1</v>
      </c>
      <c r="G5855">
        <v>2</v>
      </c>
      <c r="H5855" s="1">
        <f t="shared" si="183"/>
        <v>108</v>
      </c>
      <c r="I5855" t="s">
        <v>5</v>
      </c>
      <c r="J5855" t="s">
        <v>72</v>
      </c>
    </row>
    <row r="5856" spans="1:10" x14ac:dyDescent="0.25">
      <c r="A5856" t="s">
        <v>115</v>
      </c>
      <c r="B5856" t="s">
        <v>26</v>
      </c>
      <c r="C5856" t="str">
        <f t="shared" si="182"/>
        <v>Forest Glen -- Clarendon</v>
      </c>
      <c r="D5856" s="1">
        <v>145</v>
      </c>
      <c r="E5856" t="s">
        <v>15</v>
      </c>
      <c r="F5856" t="s">
        <v>12</v>
      </c>
      <c r="G5856">
        <v>2</v>
      </c>
      <c r="H5856" s="1">
        <f t="shared" si="183"/>
        <v>290</v>
      </c>
      <c r="I5856" t="s">
        <v>5</v>
      </c>
      <c r="J5856" t="s">
        <v>72</v>
      </c>
    </row>
    <row r="5857" spans="1:10" x14ac:dyDescent="0.25">
      <c r="A5857" t="s">
        <v>115</v>
      </c>
      <c r="B5857" t="s">
        <v>265</v>
      </c>
      <c r="C5857" t="str">
        <f t="shared" si="182"/>
        <v>Forest Glen -- Congress Heights</v>
      </c>
      <c r="D5857" s="1">
        <v>77</v>
      </c>
      <c r="E5857" t="s">
        <v>15</v>
      </c>
      <c r="F5857" t="s">
        <v>4</v>
      </c>
      <c r="G5857">
        <v>2</v>
      </c>
      <c r="H5857" s="1">
        <f t="shared" si="183"/>
        <v>154</v>
      </c>
      <c r="I5857" t="s">
        <v>5</v>
      </c>
      <c r="J5857" t="s">
        <v>72</v>
      </c>
    </row>
    <row r="5858" spans="1:10" x14ac:dyDescent="0.25">
      <c r="A5858" t="s">
        <v>115</v>
      </c>
      <c r="B5858" t="s">
        <v>266</v>
      </c>
      <c r="C5858" t="str">
        <f t="shared" si="182"/>
        <v>Forest Glen -- Court House</v>
      </c>
      <c r="D5858" s="1">
        <v>202</v>
      </c>
      <c r="E5858" t="s">
        <v>15</v>
      </c>
      <c r="F5858" t="s">
        <v>12</v>
      </c>
      <c r="G5858">
        <v>2</v>
      </c>
      <c r="H5858" s="1">
        <f t="shared" si="183"/>
        <v>404</v>
      </c>
      <c r="I5858" t="s">
        <v>5</v>
      </c>
      <c r="J5858" t="s">
        <v>72</v>
      </c>
    </row>
    <row r="5859" spans="1:10" x14ac:dyDescent="0.25">
      <c r="A5859" t="s">
        <v>115</v>
      </c>
      <c r="B5859" t="s">
        <v>267</v>
      </c>
      <c r="C5859" t="str">
        <f t="shared" si="182"/>
        <v>Forest Glen -- Crystal City</v>
      </c>
      <c r="D5859" s="1">
        <v>498</v>
      </c>
      <c r="E5859" t="s">
        <v>15</v>
      </c>
      <c r="F5859" t="s">
        <v>18</v>
      </c>
      <c r="G5859">
        <v>2</v>
      </c>
      <c r="H5859" s="1">
        <f t="shared" si="183"/>
        <v>996</v>
      </c>
      <c r="I5859" t="s">
        <v>5</v>
      </c>
      <c r="J5859" t="s">
        <v>72</v>
      </c>
    </row>
    <row r="5860" spans="1:10" x14ac:dyDescent="0.25">
      <c r="A5860" t="s">
        <v>115</v>
      </c>
      <c r="B5860" t="s">
        <v>268</v>
      </c>
      <c r="C5860" t="str">
        <f t="shared" si="182"/>
        <v>Forest Glen -- Deanwood</v>
      </c>
      <c r="D5860" s="1">
        <v>17</v>
      </c>
      <c r="E5860" t="s">
        <v>15</v>
      </c>
      <c r="F5860" t="s">
        <v>25</v>
      </c>
      <c r="G5860">
        <v>2</v>
      </c>
      <c r="H5860" s="1">
        <f t="shared" si="183"/>
        <v>34</v>
      </c>
      <c r="I5860" t="s">
        <v>5</v>
      </c>
      <c r="J5860" t="s">
        <v>72</v>
      </c>
    </row>
    <row r="5861" spans="1:10" x14ac:dyDescent="0.25">
      <c r="A5861" t="s">
        <v>115</v>
      </c>
      <c r="B5861" t="s">
        <v>271</v>
      </c>
      <c r="C5861" t="str">
        <f t="shared" si="182"/>
        <v>Forest Glen -- East Falls Church</v>
      </c>
      <c r="D5861" s="1">
        <v>40</v>
      </c>
      <c r="E5861" t="s">
        <v>15</v>
      </c>
      <c r="F5861" t="s">
        <v>12</v>
      </c>
      <c r="G5861">
        <v>2</v>
      </c>
      <c r="H5861" s="1">
        <f t="shared" si="183"/>
        <v>80</v>
      </c>
      <c r="I5861" t="s">
        <v>5</v>
      </c>
      <c r="J5861" t="s">
        <v>72</v>
      </c>
    </row>
    <row r="5862" spans="1:10" x14ac:dyDescent="0.25">
      <c r="A5862" t="s">
        <v>115</v>
      </c>
      <c r="B5862" t="s">
        <v>273</v>
      </c>
      <c r="C5862" t="str">
        <f t="shared" si="182"/>
        <v>Forest Glen -- Eisenhower Avenue</v>
      </c>
      <c r="D5862" s="1">
        <v>40</v>
      </c>
      <c r="E5862" t="s">
        <v>15</v>
      </c>
      <c r="F5862" t="s">
        <v>274</v>
      </c>
      <c r="G5862">
        <v>2</v>
      </c>
      <c r="H5862" s="1">
        <f t="shared" si="183"/>
        <v>80</v>
      </c>
      <c r="I5862" t="s">
        <v>5</v>
      </c>
      <c r="J5862" t="s">
        <v>72</v>
      </c>
    </row>
    <row r="5863" spans="1:10" x14ac:dyDescent="0.25">
      <c r="A5863" t="s">
        <v>115</v>
      </c>
      <c r="B5863" t="s">
        <v>116</v>
      </c>
      <c r="C5863" t="str">
        <f t="shared" si="182"/>
        <v>Forest Glen -- Fort Totten</v>
      </c>
      <c r="D5863" s="1">
        <v>516</v>
      </c>
      <c r="E5863" t="s">
        <v>15</v>
      </c>
      <c r="F5863" t="s">
        <v>117</v>
      </c>
      <c r="G5863">
        <v>1</v>
      </c>
      <c r="H5863" s="1">
        <f t="shared" si="183"/>
        <v>516</v>
      </c>
      <c r="I5863" t="s">
        <v>5</v>
      </c>
      <c r="J5863" t="s">
        <v>72</v>
      </c>
    </row>
    <row r="5864" spans="1:10" x14ac:dyDescent="0.25">
      <c r="A5864" t="s">
        <v>115</v>
      </c>
      <c r="B5864" t="s">
        <v>119</v>
      </c>
      <c r="C5864" t="str">
        <f t="shared" si="182"/>
        <v>Forest Glen -- Friendship Heights</v>
      </c>
      <c r="D5864" s="1">
        <v>163</v>
      </c>
      <c r="E5864" t="s">
        <v>15</v>
      </c>
      <c r="F5864" t="s">
        <v>15</v>
      </c>
      <c r="G5864">
        <v>1</v>
      </c>
      <c r="H5864" s="1">
        <f t="shared" si="183"/>
        <v>163</v>
      </c>
      <c r="I5864" t="s">
        <v>5</v>
      </c>
      <c r="J5864" t="s">
        <v>72</v>
      </c>
    </row>
    <row r="5865" spans="1:10" x14ac:dyDescent="0.25">
      <c r="A5865" t="s">
        <v>115</v>
      </c>
      <c r="B5865" t="s">
        <v>129</v>
      </c>
      <c r="C5865" t="str">
        <f t="shared" si="182"/>
        <v>Forest Glen -- King Street</v>
      </c>
      <c r="D5865" s="1">
        <v>393</v>
      </c>
      <c r="E5865" t="s">
        <v>15</v>
      </c>
      <c r="F5865" t="s">
        <v>18</v>
      </c>
      <c r="G5865">
        <v>2</v>
      </c>
      <c r="H5865" s="1">
        <f t="shared" si="183"/>
        <v>786</v>
      </c>
      <c r="I5865" t="s">
        <v>5</v>
      </c>
      <c r="J5865" t="s">
        <v>72</v>
      </c>
    </row>
    <row r="5866" spans="1:10" x14ac:dyDescent="0.25">
      <c r="A5866" t="s">
        <v>115</v>
      </c>
      <c r="B5866" t="s">
        <v>156</v>
      </c>
      <c r="C5866" t="str">
        <f t="shared" si="182"/>
        <v>Forest Glen -- Pentagon</v>
      </c>
      <c r="D5866" s="1">
        <v>634</v>
      </c>
      <c r="E5866" t="s">
        <v>15</v>
      </c>
      <c r="F5866" t="s">
        <v>18</v>
      </c>
      <c r="G5866">
        <v>2</v>
      </c>
      <c r="H5866" s="1">
        <f t="shared" si="183"/>
        <v>1268</v>
      </c>
      <c r="I5866" t="s">
        <v>5</v>
      </c>
      <c r="J5866" t="s">
        <v>72</v>
      </c>
    </row>
    <row r="5867" spans="1:10" x14ac:dyDescent="0.25">
      <c r="A5867" t="s">
        <v>115</v>
      </c>
      <c r="B5867" t="s">
        <v>157</v>
      </c>
      <c r="C5867" t="str">
        <f t="shared" si="182"/>
        <v>Forest Glen -- Pentagon City</v>
      </c>
      <c r="D5867" s="1">
        <v>245</v>
      </c>
      <c r="E5867" t="s">
        <v>15</v>
      </c>
      <c r="F5867" t="s">
        <v>18</v>
      </c>
      <c r="G5867">
        <v>2</v>
      </c>
      <c r="H5867" s="1">
        <f t="shared" si="183"/>
        <v>490</v>
      </c>
      <c r="I5867" t="s">
        <v>5</v>
      </c>
      <c r="J5867" t="s">
        <v>72</v>
      </c>
    </row>
    <row r="5868" spans="1:10" x14ac:dyDescent="0.25">
      <c r="A5868" t="s">
        <v>115</v>
      </c>
      <c r="B5868" t="s">
        <v>160</v>
      </c>
      <c r="C5868" t="str">
        <f t="shared" si="182"/>
        <v>Forest Glen -- Reagan Washington National Airport</v>
      </c>
      <c r="D5868" s="1">
        <v>460</v>
      </c>
      <c r="E5868" t="s">
        <v>15</v>
      </c>
      <c r="F5868" t="s">
        <v>18</v>
      </c>
      <c r="G5868">
        <v>2</v>
      </c>
      <c r="H5868" s="1">
        <f t="shared" si="183"/>
        <v>920</v>
      </c>
      <c r="I5868" t="s">
        <v>5</v>
      </c>
      <c r="J5868" t="s">
        <v>72</v>
      </c>
    </row>
    <row r="5869" spans="1:10" x14ac:dyDescent="0.25">
      <c r="A5869" t="s">
        <v>115</v>
      </c>
      <c r="B5869" t="s">
        <v>161</v>
      </c>
      <c r="C5869" t="str">
        <f t="shared" si="182"/>
        <v>Forest Glen -- Rhode Island Avenue</v>
      </c>
      <c r="D5869" s="1">
        <v>315</v>
      </c>
      <c r="E5869" t="s">
        <v>15</v>
      </c>
      <c r="F5869" t="s">
        <v>15</v>
      </c>
      <c r="G5869">
        <v>1</v>
      </c>
      <c r="H5869" s="1">
        <f t="shared" si="183"/>
        <v>315</v>
      </c>
      <c r="I5869" t="s">
        <v>5</v>
      </c>
      <c r="J5869" t="s">
        <v>72</v>
      </c>
    </row>
    <row r="5870" spans="1:10" x14ac:dyDescent="0.25">
      <c r="A5870" t="s">
        <v>115</v>
      </c>
      <c r="B5870" t="s">
        <v>163</v>
      </c>
      <c r="C5870" t="str">
        <f t="shared" si="182"/>
        <v>Forest Glen -- Rosslyn</v>
      </c>
      <c r="D5870" s="1">
        <v>806</v>
      </c>
      <c r="E5870" t="s">
        <v>15</v>
      </c>
      <c r="F5870" t="s">
        <v>23</v>
      </c>
      <c r="G5870">
        <v>2</v>
      </c>
      <c r="H5870" s="1">
        <f t="shared" si="183"/>
        <v>1612</v>
      </c>
      <c r="I5870" t="s">
        <v>5</v>
      </c>
      <c r="J5870" t="s">
        <v>72</v>
      </c>
    </row>
    <row r="5871" spans="1:10" x14ac:dyDescent="0.25">
      <c r="A5871" t="s">
        <v>115</v>
      </c>
      <c r="B5871" t="s">
        <v>168</v>
      </c>
      <c r="C5871" t="str">
        <f t="shared" si="182"/>
        <v>Forest Glen -- Southern Avenue</v>
      </c>
      <c r="D5871" s="1">
        <v>117</v>
      </c>
      <c r="E5871" t="s">
        <v>15</v>
      </c>
      <c r="F5871" t="s">
        <v>4</v>
      </c>
      <c r="G5871">
        <v>2</v>
      </c>
      <c r="H5871" s="1">
        <f t="shared" si="183"/>
        <v>234</v>
      </c>
      <c r="I5871" t="s">
        <v>5</v>
      </c>
      <c r="J5871" t="s">
        <v>72</v>
      </c>
    </row>
    <row r="5872" spans="1:10" x14ac:dyDescent="0.25">
      <c r="A5872" t="s">
        <v>115</v>
      </c>
      <c r="B5872" t="s">
        <v>60</v>
      </c>
      <c r="C5872" t="str">
        <f t="shared" si="182"/>
        <v>Forest Glen -- Takoma</v>
      </c>
      <c r="D5872" s="1">
        <v>624</v>
      </c>
      <c r="E5872" t="s">
        <v>15</v>
      </c>
      <c r="F5872" t="s">
        <v>15</v>
      </c>
      <c r="G5872">
        <v>1</v>
      </c>
      <c r="H5872" s="1">
        <f t="shared" si="183"/>
        <v>624</v>
      </c>
      <c r="I5872" t="s">
        <v>5</v>
      </c>
      <c r="J5872" t="s">
        <v>72</v>
      </c>
    </row>
    <row r="5873" spans="1:10" x14ac:dyDescent="0.25">
      <c r="A5873" t="s">
        <v>115</v>
      </c>
      <c r="B5873" t="s">
        <v>66</v>
      </c>
      <c r="C5873" t="str">
        <f t="shared" si="182"/>
        <v>Forest Glen -- Van Dorn Street</v>
      </c>
      <c r="D5873" s="1">
        <v>19</v>
      </c>
      <c r="E5873" t="s">
        <v>15</v>
      </c>
      <c r="F5873" t="s">
        <v>10</v>
      </c>
      <c r="G5873">
        <v>2</v>
      </c>
      <c r="H5873" s="1">
        <f t="shared" si="183"/>
        <v>38</v>
      </c>
      <c r="I5873" t="s">
        <v>5</v>
      </c>
      <c r="J5873" t="s">
        <v>72</v>
      </c>
    </row>
    <row r="5874" spans="1:10" x14ac:dyDescent="0.25">
      <c r="A5874" t="s">
        <v>115</v>
      </c>
      <c r="B5874" t="s">
        <v>201</v>
      </c>
      <c r="C5874" t="str">
        <f t="shared" si="182"/>
        <v>Forest Glen -- Virginia Square-GMU</v>
      </c>
      <c r="D5874" s="1">
        <v>63</v>
      </c>
      <c r="E5874" t="s">
        <v>15</v>
      </c>
      <c r="F5874" t="s">
        <v>12</v>
      </c>
      <c r="G5874">
        <v>2</v>
      </c>
      <c r="H5874" s="1">
        <f t="shared" si="183"/>
        <v>126</v>
      </c>
      <c r="I5874" t="s">
        <v>5</v>
      </c>
      <c r="J5874" t="s">
        <v>72</v>
      </c>
    </row>
    <row r="5875" spans="1:10" x14ac:dyDescent="0.25">
      <c r="A5875" t="s">
        <v>116</v>
      </c>
      <c r="B5875" t="s">
        <v>0</v>
      </c>
      <c r="C5875" t="str">
        <f t="shared" si="182"/>
        <v>Fort Totten -- Addison Road</v>
      </c>
      <c r="D5875" s="1">
        <v>813</v>
      </c>
      <c r="E5875" t="s">
        <v>117</v>
      </c>
      <c r="F5875" t="s">
        <v>1</v>
      </c>
      <c r="G5875">
        <v>2</v>
      </c>
      <c r="H5875" s="1">
        <f t="shared" si="183"/>
        <v>1626</v>
      </c>
      <c r="I5875" t="s">
        <v>5</v>
      </c>
      <c r="J5875" t="s">
        <v>72</v>
      </c>
    </row>
    <row r="5876" spans="1:10" x14ac:dyDescent="0.25">
      <c r="A5876" t="s">
        <v>116</v>
      </c>
      <c r="B5876" t="s">
        <v>14</v>
      </c>
      <c r="C5876" t="str">
        <f t="shared" si="182"/>
        <v>Fort Totten -- Bethesda</v>
      </c>
      <c r="D5876" s="1">
        <v>897</v>
      </c>
      <c r="E5876" t="s">
        <v>117</v>
      </c>
      <c r="F5876" t="s">
        <v>15</v>
      </c>
      <c r="G5876">
        <v>1</v>
      </c>
      <c r="H5876" s="1">
        <f t="shared" si="183"/>
        <v>897</v>
      </c>
      <c r="I5876" t="s">
        <v>5</v>
      </c>
      <c r="J5876" t="s">
        <v>72</v>
      </c>
    </row>
    <row r="5877" spans="1:10" x14ac:dyDescent="0.25">
      <c r="A5877" t="s">
        <v>116</v>
      </c>
      <c r="B5877" t="s">
        <v>19</v>
      </c>
      <c r="C5877" t="str">
        <f t="shared" si="182"/>
        <v>Fort Totten -- Branch Avenue</v>
      </c>
      <c r="D5877" s="1">
        <v>1216</v>
      </c>
      <c r="E5877" t="s">
        <v>117</v>
      </c>
      <c r="F5877" t="s">
        <v>4</v>
      </c>
      <c r="G5877">
        <v>1</v>
      </c>
      <c r="H5877" s="1">
        <f t="shared" si="183"/>
        <v>1216</v>
      </c>
      <c r="I5877" t="s">
        <v>5</v>
      </c>
      <c r="J5877" t="s">
        <v>72</v>
      </c>
    </row>
    <row r="5878" spans="1:10" x14ac:dyDescent="0.25">
      <c r="A5878" t="s">
        <v>116</v>
      </c>
      <c r="B5878" t="s">
        <v>24</v>
      </c>
      <c r="C5878" t="str">
        <f t="shared" si="182"/>
        <v>Fort Totten -- Cheverly</v>
      </c>
      <c r="D5878" s="1">
        <v>117</v>
      </c>
      <c r="E5878" t="s">
        <v>117</v>
      </c>
      <c r="F5878" t="s">
        <v>25</v>
      </c>
      <c r="G5878">
        <v>2</v>
      </c>
      <c r="H5878" s="1">
        <f t="shared" si="183"/>
        <v>234</v>
      </c>
      <c r="I5878" t="s">
        <v>5</v>
      </c>
      <c r="J5878" t="s">
        <v>72</v>
      </c>
    </row>
    <row r="5879" spans="1:10" x14ac:dyDescent="0.25">
      <c r="A5879" t="s">
        <v>116</v>
      </c>
      <c r="B5879" t="s">
        <v>28</v>
      </c>
      <c r="C5879" t="str">
        <f t="shared" si="182"/>
        <v>Fort Totten -- College Park-U of MD</v>
      </c>
      <c r="D5879" s="1">
        <v>2433</v>
      </c>
      <c r="E5879" t="s">
        <v>117</v>
      </c>
      <c r="F5879" t="s">
        <v>4</v>
      </c>
      <c r="G5879">
        <v>1</v>
      </c>
      <c r="H5879" s="1">
        <f t="shared" si="183"/>
        <v>2433</v>
      </c>
      <c r="I5879" t="s">
        <v>5</v>
      </c>
      <c r="J5879" t="s">
        <v>72</v>
      </c>
    </row>
    <row r="5880" spans="1:10" x14ac:dyDescent="0.25">
      <c r="A5880" t="s">
        <v>116</v>
      </c>
      <c r="B5880" t="s">
        <v>269</v>
      </c>
      <c r="C5880" t="str">
        <f t="shared" si="182"/>
        <v>Fort Totten -- Dunn Loring</v>
      </c>
      <c r="D5880" s="1">
        <v>380</v>
      </c>
      <c r="E5880" t="s">
        <v>117</v>
      </c>
      <c r="F5880" t="s">
        <v>25</v>
      </c>
      <c r="G5880">
        <v>2</v>
      </c>
      <c r="H5880" s="1">
        <f t="shared" si="183"/>
        <v>760</v>
      </c>
      <c r="I5880" t="s">
        <v>5</v>
      </c>
      <c r="J5880" t="s">
        <v>72</v>
      </c>
    </row>
    <row r="5881" spans="1:10" x14ac:dyDescent="0.25">
      <c r="A5881" t="s">
        <v>116</v>
      </c>
      <c r="B5881" t="s">
        <v>115</v>
      </c>
      <c r="C5881" t="str">
        <f t="shared" si="182"/>
        <v>Fort Totten -- Forest Glen</v>
      </c>
      <c r="D5881" s="1">
        <v>573</v>
      </c>
      <c r="E5881" t="s">
        <v>117</v>
      </c>
      <c r="F5881" t="s">
        <v>15</v>
      </c>
      <c r="G5881">
        <v>1</v>
      </c>
      <c r="H5881" s="1">
        <f t="shared" si="183"/>
        <v>573</v>
      </c>
      <c r="I5881" t="s">
        <v>5</v>
      </c>
      <c r="J5881" t="s">
        <v>72</v>
      </c>
    </row>
    <row r="5882" spans="1:10" x14ac:dyDescent="0.25">
      <c r="A5882" t="s">
        <v>116</v>
      </c>
      <c r="B5882" t="s">
        <v>118</v>
      </c>
      <c r="C5882" t="str">
        <f t="shared" si="182"/>
        <v>Fort Totten -- Franconia-Springfield</v>
      </c>
      <c r="D5882" s="1">
        <v>611</v>
      </c>
      <c r="E5882" t="s">
        <v>117</v>
      </c>
      <c r="F5882" t="s">
        <v>10</v>
      </c>
      <c r="G5882">
        <v>2</v>
      </c>
      <c r="H5882" s="1">
        <f t="shared" si="183"/>
        <v>1222</v>
      </c>
      <c r="I5882" t="s">
        <v>5</v>
      </c>
      <c r="J5882" t="s">
        <v>72</v>
      </c>
    </row>
    <row r="5883" spans="1:10" x14ac:dyDescent="0.25">
      <c r="A5883" t="s">
        <v>116</v>
      </c>
      <c r="B5883" t="s">
        <v>122</v>
      </c>
      <c r="C5883" t="str">
        <f t="shared" si="182"/>
        <v>Fort Totten -- Glenmont</v>
      </c>
      <c r="D5883" s="1">
        <v>1974</v>
      </c>
      <c r="E5883" t="s">
        <v>117</v>
      </c>
      <c r="F5883" t="s">
        <v>15</v>
      </c>
      <c r="G5883">
        <v>1</v>
      </c>
      <c r="H5883" s="1">
        <f t="shared" si="183"/>
        <v>1974</v>
      </c>
      <c r="I5883" t="s">
        <v>5</v>
      </c>
      <c r="J5883" t="s">
        <v>72</v>
      </c>
    </row>
    <row r="5884" spans="1:10" x14ac:dyDescent="0.25">
      <c r="A5884" t="s">
        <v>116</v>
      </c>
      <c r="B5884" t="s">
        <v>123</v>
      </c>
      <c r="C5884" t="str">
        <f t="shared" si="182"/>
        <v>Fort Totten -- Greenbelt</v>
      </c>
      <c r="D5884" s="1">
        <v>2943</v>
      </c>
      <c r="E5884" t="s">
        <v>117</v>
      </c>
      <c r="F5884" t="s">
        <v>4</v>
      </c>
      <c r="G5884">
        <v>1</v>
      </c>
      <c r="H5884" s="1">
        <f t="shared" si="183"/>
        <v>2943</v>
      </c>
      <c r="I5884" t="s">
        <v>5</v>
      </c>
      <c r="J5884" t="s">
        <v>72</v>
      </c>
    </row>
    <row r="5885" spans="1:10" x14ac:dyDescent="0.25">
      <c r="A5885" t="s">
        <v>116</v>
      </c>
      <c r="B5885" t="s">
        <v>124</v>
      </c>
      <c r="C5885" t="str">
        <f t="shared" si="182"/>
        <v>Fort Totten -- Greensboro</v>
      </c>
      <c r="D5885" s="1">
        <v>87</v>
      </c>
      <c r="E5885" t="s">
        <v>117</v>
      </c>
      <c r="F5885" t="s">
        <v>125</v>
      </c>
      <c r="G5885">
        <v>2</v>
      </c>
      <c r="H5885" s="1">
        <f t="shared" si="183"/>
        <v>174</v>
      </c>
      <c r="I5885" t="s">
        <v>5</v>
      </c>
      <c r="J5885" t="s">
        <v>72</v>
      </c>
    </row>
    <row r="5886" spans="1:10" x14ac:dyDescent="0.25">
      <c r="A5886" t="s">
        <v>116</v>
      </c>
      <c r="B5886" t="s">
        <v>126</v>
      </c>
      <c r="C5886" t="str">
        <f t="shared" si="182"/>
        <v>Fort Totten -- Grosvenor</v>
      </c>
      <c r="D5886" s="1">
        <v>165</v>
      </c>
      <c r="E5886" t="s">
        <v>117</v>
      </c>
      <c r="F5886" t="s">
        <v>15</v>
      </c>
      <c r="G5886">
        <v>1</v>
      </c>
      <c r="H5886" s="1">
        <f t="shared" si="183"/>
        <v>165</v>
      </c>
      <c r="I5886" t="s">
        <v>5</v>
      </c>
      <c r="J5886" t="s">
        <v>72</v>
      </c>
    </row>
    <row r="5887" spans="1:10" x14ac:dyDescent="0.25">
      <c r="A5887" t="s">
        <v>116</v>
      </c>
      <c r="B5887" t="s">
        <v>127</v>
      </c>
      <c r="C5887" t="str">
        <f t="shared" si="182"/>
        <v>Fort Totten -- Huntington</v>
      </c>
      <c r="D5887" s="1">
        <v>812</v>
      </c>
      <c r="E5887" t="s">
        <v>117</v>
      </c>
      <c r="F5887" t="s">
        <v>274</v>
      </c>
      <c r="G5887">
        <v>1</v>
      </c>
      <c r="H5887" s="1">
        <f t="shared" si="183"/>
        <v>812</v>
      </c>
      <c r="I5887" t="s">
        <v>5</v>
      </c>
      <c r="J5887" t="s">
        <v>72</v>
      </c>
    </row>
    <row r="5888" spans="1:10" x14ac:dyDescent="0.25">
      <c r="A5888" t="s">
        <v>116</v>
      </c>
      <c r="B5888" t="s">
        <v>130</v>
      </c>
      <c r="C5888" t="str">
        <f t="shared" si="182"/>
        <v>Fort Totten -- Landover</v>
      </c>
      <c r="D5888" s="1">
        <v>242</v>
      </c>
      <c r="E5888" t="s">
        <v>117</v>
      </c>
      <c r="F5888" t="s">
        <v>25</v>
      </c>
      <c r="G5888">
        <v>2</v>
      </c>
      <c r="H5888" s="1">
        <f t="shared" si="183"/>
        <v>484</v>
      </c>
      <c r="I5888" t="s">
        <v>5</v>
      </c>
      <c r="J5888" t="s">
        <v>72</v>
      </c>
    </row>
    <row r="5889" spans="1:10" x14ac:dyDescent="0.25">
      <c r="A5889" t="s">
        <v>116</v>
      </c>
      <c r="B5889" t="s">
        <v>131</v>
      </c>
      <c r="C5889" t="str">
        <f t="shared" si="182"/>
        <v>Fort Totten -- Largo Town Center</v>
      </c>
      <c r="D5889" s="1">
        <v>914</v>
      </c>
      <c r="E5889" t="s">
        <v>117</v>
      </c>
      <c r="F5889" t="s">
        <v>1</v>
      </c>
      <c r="G5889">
        <v>2</v>
      </c>
      <c r="H5889" s="1">
        <f t="shared" si="183"/>
        <v>1828</v>
      </c>
      <c r="I5889" t="s">
        <v>5</v>
      </c>
      <c r="J5889" t="s">
        <v>72</v>
      </c>
    </row>
    <row r="5890" spans="1:10" x14ac:dyDescent="0.25">
      <c r="A5890" t="s">
        <v>116</v>
      </c>
      <c r="B5890" t="s">
        <v>134</v>
      </c>
      <c r="C5890" t="str">
        <f t="shared" ref="C5890:C5953" si="184">(A5890&amp;" -- "&amp;B5890)</f>
        <v>Fort Totten -- McLean</v>
      </c>
      <c r="D5890" s="1">
        <v>115</v>
      </c>
      <c r="E5890" t="s">
        <v>117</v>
      </c>
      <c r="F5890" t="s">
        <v>125</v>
      </c>
      <c r="G5890">
        <v>2</v>
      </c>
      <c r="H5890" s="1">
        <f t="shared" ref="H5890:H5953" si="185">D5890*G5890</f>
        <v>230</v>
      </c>
      <c r="I5890" t="s">
        <v>5</v>
      </c>
      <c r="J5890" t="s">
        <v>72</v>
      </c>
    </row>
    <row r="5891" spans="1:10" x14ac:dyDescent="0.25">
      <c r="A5891" t="s">
        <v>116</v>
      </c>
      <c r="B5891" t="s">
        <v>182</v>
      </c>
      <c r="C5891" t="str">
        <f t="shared" si="184"/>
        <v>Fort Totten -- Medical Center</v>
      </c>
      <c r="D5891" s="1">
        <v>615</v>
      </c>
      <c r="E5891" t="s">
        <v>117</v>
      </c>
      <c r="F5891" t="s">
        <v>15</v>
      </c>
      <c r="G5891">
        <v>1</v>
      </c>
      <c r="H5891" s="1">
        <f t="shared" si="185"/>
        <v>615</v>
      </c>
      <c r="I5891" t="s">
        <v>5</v>
      </c>
      <c r="J5891" t="s">
        <v>72</v>
      </c>
    </row>
    <row r="5892" spans="1:10" x14ac:dyDescent="0.25">
      <c r="A5892" t="s">
        <v>116</v>
      </c>
      <c r="B5892" t="s">
        <v>186</v>
      </c>
      <c r="C5892" t="str">
        <f t="shared" si="184"/>
        <v>Fort Totten -- Morgan Blvd.</v>
      </c>
      <c r="D5892" s="1">
        <v>505</v>
      </c>
      <c r="E5892" t="s">
        <v>117</v>
      </c>
      <c r="F5892" t="s">
        <v>1</v>
      </c>
      <c r="G5892">
        <v>2</v>
      </c>
      <c r="H5892" s="1">
        <f t="shared" si="185"/>
        <v>1010</v>
      </c>
      <c r="I5892" t="s">
        <v>5</v>
      </c>
      <c r="J5892" t="s">
        <v>72</v>
      </c>
    </row>
    <row r="5893" spans="1:10" x14ac:dyDescent="0.25">
      <c r="A5893" t="s">
        <v>116</v>
      </c>
      <c r="B5893" t="s">
        <v>251</v>
      </c>
      <c r="C5893" t="str">
        <f t="shared" si="184"/>
        <v>Fort Totten -- Naylor Road</v>
      </c>
      <c r="D5893" s="1">
        <v>1234</v>
      </c>
      <c r="E5893" t="s">
        <v>117</v>
      </c>
      <c r="F5893" t="s">
        <v>4</v>
      </c>
      <c r="G5893">
        <v>1</v>
      </c>
      <c r="H5893" s="1">
        <f t="shared" si="185"/>
        <v>1234</v>
      </c>
      <c r="I5893" t="s">
        <v>5</v>
      </c>
      <c r="J5893" t="s">
        <v>72</v>
      </c>
    </row>
    <row r="5894" spans="1:10" x14ac:dyDescent="0.25">
      <c r="A5894" t="s">
        <v>116</v>
      </c>
      <c r="B5894" t="s">
        <v>252</v>
      </c>
      <c r="C5894" t="str">
        <f t="shared" si="184"/>
        <v>Fort Totten -- New Carrollton</v>
      </c>
      <c r="D5894" s="1">
        <v>446</v>
      </c>
      <c r="E5894" t="s">
        <v>117</v>
      </c>
      <c r="F5894" t="s">
        <v>25</v>
      </c>
      <c r="G5894">
        <v>2</v>
      </c>
      <c r="H5894" s="1">
        <f t="shared" si="185"/>
        <v>892</v>
      </c>
      <c r="I5894" t="s">
        <v>5</v>
      </c>
      <c r="J5894" t="s">
        <v>72</v>
      </c>
    </row>
    <row r="5895" spans="1:10" x14ac:dyDescent="0.25">
      <c r="A5895" t="s">
        <v>116</v>
      </c>
      <c r="B5895" t="s">
        <v>159</v>
      </c>
      <c r="C5895" t="str">
        <f t="shared" si="184"/>
        <v>Fort Totten -- Prince George's Plaza</v>
      </c>
      <c r="D5895" s="1">
        <v>5095</v>
      </c>
      <c r="E5895" t="s">
        <v>117</v>
      </c>
      <c r="F5895" t="s">
        <v>4</v>
      </c>
      <c r="G5895">
        <v>1</v>
      </c>
      <c r="H5895" s="1">
        <f t="shared" si="185"/>
        <v>5095</v>
      </c>
      <c r="I5895" t="s">
        <v>5</v>
      </c>
      <c r="J5895" t="s">
        <v>72</v>
      </c>
    </row>
    <row r="5896" spans="1:10" x14ac:dyDescent="0.25">
      <c r="A5896" t="s">
        <v>116</v>
      </c>
      <c r="B5896" t="s">
        <v>162</v>
      </c>
      <c r="C5896" t="str">
        <f t="shared" si="184"/>
        <v>Fort Totten -- Rockville</v>
      </c>
      <c r="D5896" s="1">
        <v>551</v>
      </c>
      <c r="E5896" t="s">
        <v>117</v>
      </c>
      <c r="F5896" t="s">
        <v>15</v>
      </c>
      <c r="G5896">
        <v>1</v>
      </c>
      <c r="H5896" s="1">
        <f t="shared" si="185"/>
        <v>551</v>
      </c>
      <c r="I5896" t="s">
        <v>5</v>
      </c>
      <c r="J5896" t="s">
        <v>72</v>
      </c>
    </row>
    <row r="5897" spans="1:10" x14ac:dyDescent="0.25">
      <c r="A5897" t="s">
        <v>116</v>
      </c>
      <c r="B5897" t="s">
        <v>164</v>
      </c>
      <c r="C5897" t="str">
        <f t="shared" si="184"/>
        <v>Fort Totten -- Shady Grove</v>
      </c>
      <c r="D5897" s="1">
        <v>987</v>
      </c>
      <c r="E5897" t="s">
        <v>117</v>
      </c>
      <c r="F5897" t="s">
        <v>15</v>
      </c>
      <c r="G5897">
        <v>1</v>
      </c>
      <c r="H5897" s="1">
        <f t="shared" si="185"/>
        <v>987</v>
      </c>
      <c r="I5897" t="s">
        <v>5</v>
      </c>
      <c r="J5897" t="s">
        <v>72</v>
      </c>
    </row>
    <row r="5898" spans="1:10" x14ac:dyDescent="0.25">
      <c r="A5898" t="s">
        <v>116</v>
      </c>
      <c r="B5898" t="s">
        <v>166</v>
      </c>
      <c r="C5898" t="str">
        <f t="shared" si="184"/>
        <v>Fort Totten -- Silver Spring</v>
      </c>
      <c r="D5898" s="1">
        <v>5708</v>
      </c>
      <c r="E5898" t="s">
        <v>117</v>
      </c>
      <c r="F5898" t="s">
        <v>15</v>
      </c>
      <c r="G5898">
        <v>1</v>
      </c>
      <c r="H5898" s="1">
        <f t="shared" si="185"/>
        <v>5708</v>
      </c>
      <c r="I5898" t="s">
        <v>5</v>
      </c>
      <c r="J5898" t="s">
        <v>72</v>
      </c>
    </row>
    <row r="5899" spans="1:10" x14ac:dyDescent="0.25">
      <c r="A5899" t="s">
        <v>116</v>
      </c>
      <c r="B5899" t="s">
        <v>169</v>
      </c>
      <c r="C5899" t="str">
        <f t="shared" si="184"/>
        <v>Fort Totten -- Spring Hill</v>
      </c>
      <c r="D5899" s="1">
        <v>122</v>
      </c>
      <c r="E5899" t="s">
        <v>117</v>
      </c>
      <c r="F5899" t="s">
        <v>125</v>
      </c>
      <c r="G5899">
        <v>2</v>
      </c>
      <c r="H5899" s="1">
        <f t="shared" si="185"/>
        <v>244</v>
      </c>
      <c r="I5899" t="s">
        <v>5</v>
      </c>
      <c r="J5899" t="s">
        <v>72</v>
      </c>
    </row>
    <row r="5900" spans="1:10" x14ac:dyDescent="0.25">
      <c r="A5900" t="s">
        <v>116</v>
      </c>
      <c r="B5900" t="s">
        <v>171</v>
      </c>
      <c r="C5900" t="str">
        <f t="shared" si="184"/>
        <v>Fort Totten -- Suitland</v>
      </c>
      <c r="D5900" s="1">
        <v>1915</v>
      </c>
      <c r="E5900" t="s">
        <v>117</v>
      </c>
      <c r="F5900" t="s">
        <v>4</v>
      </c>
      <c r="G5900">
        <v>1</v>
      </c>
      <c r="H5900" s="1">
        <f t="shared" si="185"/>
        <v>1915</v>
      </c>
      <c r="I5900" t="s">
        <v>5</v>
      </c>
      <c r="J5900" t="s">
        <v>72</v>
      </c>
    </row>
    <row r="5901" spans="1:10" x14ac:dyDescent="0.25">
      <c r="A5901" t="s">
        <v>116</v>
      </c>
      <c r="B5901" t="s">
        <v>62</v>
      </c>
      <c r="C5901" t="str">
        <f t="shared" si="184"/>
        <v>Fort Totten -- Twinbrook</v>
      </c>
      <c r="D5901" s="1">
        <v>233</v>
      </c>
      <c r="E5901" t="s">
        <v>117</v>
      </c>
      <c r="F5901" t="s">
        <v>15</v>
      </c>
      <c r="G5901">
        <v>1</v>
      </c>
      <c r="H5901" s="1">
        <f t="shared" si="185"/>
        <v>233</v>
      </c>
      <c r="I5901" t="s">
        <v>5</v>
      </c>
      <c r="J5901" t="s">
        <v>72</v>
      </c>
    </row>
    <row r="5902" spans="1:10" x14ac:dyDescent="0.25">
      <c r="A5902" t="s">
        <v>116</v>
      </c>
      <c r="B5902" t="s">
        <v>63</v>
      </c>
      <c r="C5902" t="str">
        <f t="shared" si="184"/>
        <v>Fort Totten -- Tysons Corner</v>
      </c>
      <c r="D5902" s="1">
        <v>506</v>
      </c>
      <c r="E5902" t="s">
        <v>117</v>
      </c>
      <c r="F5902" t="s">
        <v>125</v>
      </c>
      <c r="G5902">
        <v>2</v>
      </c>
      <c r="H5902" s="1">
        <f t="shared" si="185"/>
        <v>1012</v>
      </c>
      <c r="I5902" t="s">
        <v>5</v>
      </c>
      <c r="J5902" t="s">
        <v>72</v>
      </c>
    </row>
    <row r="5903" spans="1:10" x14ac:dyDescent="0.25">
      <c r="A5903" t="s">
        <v>116</v>
      </c>
      <c r="B5903" t="s">
        <v>200</v>
      </c>
      <c r="C5903" t="str">
        <f t="shared" si="184"/>
        <v>Fort Totten -- Vienna</v>
      </c>
      <c r="D5903" s="1">
        <v>497</v>
      </c>
      <c r="E5903" t="s">
        <v>117</v>
      </c>
      <c r="F5903" t="s">
        <v>25</v>
      </c>
      <c r="G5903">
        <v>2</v>
      </c>
      <c r="H5903" s="1">
        <f t="shared" si="185"/>
        <v>994</v>
      </c>
      <c r="I5903" t="s">
        <v>5</v>
      </c>
      <c r="J5903" t="s">
        <v>72</v>
      </c>
    </row>
    <row r="5904" spans="1:10" x14ac:dyDescent="0.25">
      <c r="A5904" t="s">
        <v>116</v>
      </c>
      <c r="B5904" t="s">
        <v>203</v>
      </c>
      <c r="C5904" t="str">
        <f t="shared" si="184"/>
        <v>Fort Totten -- West Falls Church</v>
      </c>
      <c r="D5904" s="1">
        <v>150</v>
      </c>
      <c r="E5904" t="s">
        <v>117</v>
      </c>
      <c r="F5904" t="s">
        <v>25</v>
      </c>
      <c r="G5904">
        <v>2</v>
      </c>
      <c r="H5904" s="1">
        <f t="shared" si="185"/>
        <v>300</v>
      </c>
      <c r="I5904" t="s">
        <v>5</v>
      </c>
      <c r="J5904" t="s">
        <v>72</v>
      </c>
    </row>
    <row r="5905" spans="1:10" x14ac:dyDescent="0.25">
      <c r="A5905" t="s">
        <v>116</v>
      </c>
      <c r="B5905" t="s">
        <v>204</v>
      </c>
      <c r="C5905" t="str">
        <f t="shared" si="184"/>
        <v>Fort Totten -- West Hyattsville</v>
      </c>
      <c r="D5905" s="1">
        <v>3246</v>
      </c>
      <c r="E5905" t="s">
        <v>117</v>
      </c>
      <c r="F5905" t="s">
        <v>4</v>
      </c>
      <c r="G5905">
        <v>1</v>
      </c>
      <c r="H5905" s="1">
        <f t="shared" si="185"/>
        <v>3246</v>
      </c>
      <c r="I5905" t="s">
        <v>5</v>
      </c>
      <c r="J5905" t="s">
        <v>72</v>
      </c>
    </row>
    <row r="5906" spans="1:10" x14ac:dyDescent="0.25">
      <c r="A5906" t="s">
        <v>116</v>
      </c>
      <c r="B5906" t="s">
        <v>205</v>
      </c>
      <c r="C5906" t="str">
        <f t="shared" si="184"/>
        <v>Fort Totten -- Wheaton</v>
      </c>
      <c r="D5906" s="1">
        <v>3168</v>
      </c>
      <c r="E5906" t="s">
        <v>117</v>
      </c>
      <c r="F5906" t="s">
        <v>15</v>
      </c>
      <c r="G5906">
        <v>1</v>
      </c>
      <c r="H5906" s="1">
        <f t="shared" si="185"/>
        <v>3168</v>
      </c>
      <c r="I5906" t="s">
        <v>5</v>
      </c>
      <c r="J5906" t="s">
        <v>72</v>
      </c>
    </row>
    <row r="5907" spans="1:10" x14ac:dyDescent="0.25">
      <c r="A5907" t="s">
        <v>116</v>
      </c>
      <c r="B5907" t="s">
        <v>206</v>
      </c>
      <c r="C5907" t="str">
        <f t="shared" si="184"/>
        <v>Fort Totten -- White Flint</v>
      </c>
      <c r="D5907" s="1">
        <v>237</v>
      </c>
      <c r="E5907" t="s">
        <v>117</v>
      </c>
      <c r="F5907" t="s">
        <v>15</v>
      </c>
      <c r="G5907">
        <v>1</v>
      </c>
      <c r="H5907" s="1">
        <f t="shared" si="185"/>
        <v>237</v>
      </c>
      <c r="I5907" t="s">
        <v>5</v>
      </c>
      <c r="J5907" t="s">
        <v>72</v>
      </c>
    </row>
    <row r="5908" spans="1:10" x14ac:dyDescent="0.25">
      <c r="A5908" t="s">
        <v>116</v>
      </c>
      <c r="B5908" t="s">
        <v>207</v>
      </c>
      <c r="C5908" t="str">
        <f t="shared" si="184"/>
        <v>Fort Totten -- Wiehle</v>
      </c>
      <c r="D5908" s="1">
        <v>485</v>
      </c>
      <c r="E5908" t="s">
        <v>117</v>
      </c>
      <c r="F5908" t="s">
        <v>125</v>
      </c>
      <c r="G5908">
        <v>2</v>
      </c>
      <c r="H5908" s="1">
        <f t="shared" si="185"/>
        <v>970</v>
      </c>
      <c r="I5908" t="s">
        <v>5</v>
      </c>
      <c r="J5908" t="s">
        <v>72</v>
      </c>
    </row>
    <row r="5909" spans="1:10" x14ac:dyDescent="0.25">
      <c r="A5909" t="s">
        <v>118</v>
      </c>
      <c r="B5909" t="s">
        <v>3</v>
      </c>
      <c r="C5909" t="str">
        <f t="shared" si="184"/>
        <v>Franconia-Springfield -- Anacostia</v>
      </c>
      <c r="D5909" s="1">
        <v>701</v>
      </c>
      <c r="E5909" t="s">
        <v>10</v>
      </c>
      <c r="F5909" t="s">
        <v>4</v>
      </c>
      <c r="G5909">
        <v>2</v>
      </c>
      <c r="H5909" s="1">
        <f t="shared" si="185"/>
        <v>1402</v>
      </c>
      <c r="I5909" t="s">
        <v>5</v>
      </c>
      <c r="J5909" t="s">
        <v>72</v>
      </c>
    </row>
    <row r="5910" spans="1:10" x14ac:dyDescent="0.25">
      <c r="A5910" t="s">
        <v>118</v>
      </c>
      <c r="B5910" t="s">
        <v>9</v>
      </c>
      <c r="C5910" t="str">
        <f t="shared" si="184"/>
        <v>Franconia-Springfield -- Arlington Cemetery</v>
      </c>
      <c r="D5910" s="1">
        <v>1622</v>
      </c>
      <c r="E5910" t="s">
        <v>10</v>
      </c>
      <c r="F5910" t="s">
        <v>10</v>
      </c>
      <c r="G5910">
        <v>1</v>
      </c>
      <c r="H5910" s="1">
        <f t="shared" si="185"/>
        <v>1622</v>
      </c>
      <c r="I5910" t="s">
        <v>5</v>
      </c>
      <c r="J5910" t="s">
        <v>72</v>
      </c>
    </row>
    <row r="5911" spans="1:10" x14ac:dyDescent="0.25">
      <c r="A5911" t="s">
        <v>118</v>
      </c>
      <c r="B5911" t="s">
        <v>11</v>
      </c>
      <c r="C5911" t="str">
        <f t="shared" si="184"/>
        <v>Franconia-Springfield -- Ballston</v>
      </c>
      <c r="D5911" s="1">
        <v>1973</v>
      </c>
      <c r="E5911" t="s">
        <v>10</v>
      </c>
      <c r="F5911" t="s">
        <v>12</v>
      </c>
      <c r="G5911">
        <v>2</v>
      </c>
      <c r="H5911" s="1">
        <f t="shared" si="185"/>
        <v>3946</v>
      </c>
      <c r="I5911" t="s">
        <v>5</v>
      </c>
      <c r="J5911" t="s">
        <v>72</v>
      </c>
    </row>
    <row r="5912" spans="1:10" x14ac:dyDescent="0.25">
      <c r="A5912" t="s">
        <v>118</v>
      </c>
      <c r="B5912" t="s">
        <v>13</v>
      </c>
      <c r="C5912" t="str">
        <f t="shared" si="184"/>
        <v>Franconia-Springfield -- Benning Road</v>
      </c>
      <c r="D5912" s="1">
        <v>265</v>
      </c>
      <c r="E5912" t="s">
        <v>10</v>
      </c>
      <c r="F5912" t="s">
        <v>1</v>
      </c>
      <c r="G5912">
        <v>1</v>
      </c>
      <c r="H5912" s="1">
        <f t="shared" si="185"/>
        <v>265</v>
      </c>
      <c r="I5912" t="s">
        <v>5</v>
      </c>
      <c r="J5912" t="s">
        <v>72</v>
      </c>
    </row>
    <row r="5913" spans="1:10" x14ac:dyDescent="0.25">
      <c r="A5913" t="s">
        <v>118</v>
      </c>
      <c r="B5913" t="s">
        <v>17</v>
      </c>
      <c r="C5913" t="str">
        <f t="shared" si="184"/>
        <v>Franconia-Springfield -- Braddock Road</v>
      </c>
      <c r="D5913" s="1">
        <v>2385</v>
      </c>
      <c r="E5913" t="s">
        <v>10</v>
      </c>
      <c r="F5913" t="s">
        <v>18</v>
      </c>
      <c r="G5913">
        <v>1</v>
      </c>
      <c r="H5913" s="1">
        <f t="shared" si="185"/>
        <v>2385</v>
      </c>
      <c r="I5913" t="s">
        <v>5</v>
      </c>
      <c r="J5913" t="s">
        <v>72</v>
      </c>
    </row>
    <row r="5914" spans="1:10" x14ac:dyDescent="0.25">
      <c r="A5914" t="s">
        <v>118</v>
      </c>
      <c r="B5914" t="s">
        <v>20</v>
      </c>
      <c r="C5914" t="str">
        <f t="shared" si="184"/>
        <v>Franconia-Springfield -- Brookland</v>
      </c>
      <c r="D5914" s="1">
        <v>615</v>
      </c>
      <c r="E5914" t="s">
        <v>10</v>
      </c>
      <c r="F5914" t="s">
        <v>15</v>
      </c>
      <c r="G5914">
        <v>2</v>
      </c>
      <c r="H5914" s="1">
        <f t="shared" si="185"/>
        <v>1230</v>
      </c>
      <c r="I5914" t="s">
        <v>5</v>
      </c>
      <c r="J5914" t="s">
        <v>72</v>
      </c>
    </row>
    <row r="5915" spans="1:10" x14ac:dyDescent="0.25">
      <c r="A5915" t="s">
        <v>118</v>
      </c>
      <c r="B5915" t="s">
        <v>21</v>
      </c>
      <c r="C5915" t="str">
        <f t="shared" si="184"/>
        <v>Franconia-Springfield -- Capitol Heights</v>
      </c>
      <c r="D5915" s="1">
        <v>199</v>
      </c>
      <c r="E5915" t="s">
        <v>10</v>
      </c>
      <c r="F5915" t="s">
        <v>1</v>
      </c>
      <c r="G5915">
        <v>1</v>
      </c>
      <c r="H5915" s="1">
        <f t="shared" si="185"/>
        <v>199</v>
      </c>
      <c r="I5915" t="s">
        <v>5</v>
      </c>
      <c r="J5915" t="s">
        <v>72</v>
      </c>
    </row>
    <row r="5916" spans="1:10" x14ac:dyDescent="0.25">
      <c r="A5916" t="s">
        <v>118</v>
      </c>
      <c r="B5916" t="s">
        <v>26</v>
      </c>
      <c r="C5916" t="str">
        <f t="shared" si="184"/>
        <v>Franconia-Springfield -- Clarendon</v>
      </c>
      <c r="D5916" s="1">
        <v>902</v>
      </c>
      <c r="E5916" t="s">
        <v>10</v>
      </c>
      <c r="F5916" t="s">
        <v>12</v>
      </c>
      <c r="G5916">
        <v>2</v>
      </c>
      <c r="H5916" s="1">
        <f t="shared" si="185"/>
        <v>1804</v>
      </c>
      <c r="I5916" t="s">
        <v>5</v>
      </c>
      <c r="J5916" t="s">
        <v>72</v>
      </c>
    </row>
    <row r="5917" spans="1:10" x14ac:dyDescent="0.25">
      <c r="A5917" t="s">
        <v>118</v>
      </c>
      <c r="B5917" t="s">
        <v>265</v>
      </c>
      <c r="C5917" t="str">
        <f t="shared" si="184"/>
        <v>Franconia-Springfield -- Congress Heights</v>
      </c>
      <c r="D5917" s="1">
        <v>217</v>
      </c>
      <c r="E5917" t="s">
        <v>10</v>
      </c>
      <c r="F5917" t="s">
        <v>4</v>
      </c>
      <c r="G5917">
        <v>2</v>
      </c>
      <c r="H5917" s="1">
        <f t="shared" si="185"/>
        <v>434</v>
      </c>
      <c r="I5917" t="s">
        <v>5</v>
      </c>
      <c r="J5917" t="s">
        <v>72</v>
      </c>
    </row>
    <row r="5918" spans="1:10" x14ac:dyDescent="0.25">
      <c r="A5918" t="s">
        <v>118</v>
      </c>
      <c r="B5918" t="s">
        <v>266</v>
      </c>
      <c r="C5918" t="str">
        <f t="shared" si="184"/>
        <v>Franconia-Springfield -- Court House</v>
      </c>
      <c r="D5918" s="1">
        <v>1105</v>
      </c>
      <c r="E5918" t="s">
        <v>10</v>
      </c>
      <c r="F5918" t="s">
        <v>12</v>
      </c>
      <c r="G5918">
        <v>2</v>
      </c>
      <c r="H5918" s="1">
        <f t="shared" si="185"/>
        <v>2210</v>
      </c>
      <c r="I5918" t="s">
        <v>5</v>
      </c>
      <c r="J5918" t="s">
        <v>72</v>
      </c>
    </row>
    <row r="5919" spans="1:10" x14ac:dyDescent="0.25">
      <c r="A5919" t="s">
        <v>118</v>
      </c>
      <c r="B5919" t="s">
        <v>267</v>
      </c>
      <c r="C5919" t="str">
        <f t="shared" si="184"/>
        <v>Franconia-Springfield -- Crystal City</v>
      </c>
      <c r="D5919" s="1">
        <v>8390</v>
      </c>
      <c r="E5919" t="s">
        <v>10</v>
      </c>
      <c r="F5919" t="s">
        <v>18</v>
      </c>
      <c r="G5919">
        <v>1</v>
      </c>
      <c r="H5919" s="1">
        <f t="shared" si="185"/>
        <v>8390</v>
      </c>
      <c r="I5919" t="s">
        <v>5</v>
      </c>
      <c r="J5919" t="s">
        <v>72</v>
      </c>
    </row>
    <row r="5920" spans="1:10" x14ac:dyDescent="0.25">
      <c r="A5920" t="s">
        <v>118</v>
      </c>
      <c r="B5920" t="s">
        <v>268</v>
      </c>
      <c r="C5920" t="str">
        <f t="shared" si="184"/>
        <v>Franconia-Springfield -- Deanwood</v>
      </c>
      <c r="D5920" s="1">
        <v>77</v>
      </c>
      <c r="E5920" t="s">
        <v>10</v>
      </c>
      <c r="F5920" t="s">
        <v>25</v>
      </c>
      <c r="G5920">
        <v>2</v>
      </c>
      <c r="H5920" s="1">
        <f t="shared" si="185"/>
        <v>154</v>
      </c>
      <c r="I5920" t="s">
        <v>5</v>
      </c>
      <c r="J5920" t="s">
        <v>72</v>
      </c>
    </row>
    <row r="5921" spans="1:10" x14ac:dyDescent="0.25">
      <c r="A5921" t="s">
        <v>118</v>
      </c>
      <c r="B5921" t="s">
        <v>271</v>
      </c>
      <c r="C5921" t="str">
        <f t="shared" si="184"/>
        <v>Franconia-Springfield -- East Falls Church</v>
      </c>
      <c r="D5921" s="1">
        <v>242</v>
      </c>
      <c r="E5921" t="s">
        <v>10</v>
      </c>
      <c r="F5921" t="s">
        <v>12</v>
      </c>
      <c r="G5921">
        <v>2</v>
      </c>
      <c r="H5921" s="1">
        <f t="shared" si="185"/>
        <v>484</v>
      </c>
      <c r="I5921" t="s">
        <v>5</v>
      </c>
      <c r="J5921" t="s">
        <v>72</v>
      </c>
    </row>
    <row r="5922" spans="1:10" x14ac:dyDescent="0.25">
      <c r="A5922" t="s">
        <v>118</v>
      </c>
      <c r="B5922" t="s">
        <v>273</v>
      </c>
      <c r="C5922" t="str">
        <f t="shared" si="184"/>
        <v>Franconia-Springfield -- Eisenhower Avenue</v>
      </c>
      <c r="D5922" s="1">
        <v>375</v>
      </c>
      <c r="E5922" t="s">
        <v>10</v>
      </c>
      <c r="F5922" t="s">
        <v>274</v>
      </c>
      <c r="G5922">
        <v>2</v>
      </c>
      <c r="H5922" s="1">
        <f t="shared" si="185"/>
        <v>750</v>
      </c>
      <c r="I5922" t="s">
        <v>5</v>
      </c>
      <c r="J5922" t="s">
        <v>72</v>
      </c>
    </row>
    <row r="5923" spans="1:10" x14ac:dyDescent="0.25">
      <c r="A5923" t="s">
        <v>118</v>
      </c>
      <c r="B5923" t="s">
        <v>116</v>
      </c>
      <c r="C5923" t="str">
        <f t="shared" si="184"/>
        <v>Franconia-Springfield -- Fort Totten</v>
      </c>
      <c r="D5923" s="1">
        <v>618</v>
      </c>
      <c r="E5923" t="s">
        <v>10</v>
      </c>
      <c r="F5923" t="s">
        <v>117</v>
      </c>
      <c r="G5923">
        <v>2</v>
      </c>
      <c r="H5923" s="1">
        <f t="shared" si="185"/>
        <v>1236</v>
      </c>
      <c r="I5923" t="s">
        <v>5</v>
      </c>
      <c r="J5923" t="s">
        <v>72</v>
      </c>
    </row>
    <row r="5924" spans="1:10" x14ac:dyDescent="0.25">
      <c r="A5924" t="s">
        <v>118</v>
      </c>
      <c r="B5924" t="s">
        <v>119</v>
      </c>
      <c r="C5924" t="str">
        <f t="shared" si="184"/>
        <v>Franconia-Springfield -- Friendship Heights</v>
      </c>
      <c r="D5924" s="1">
        <v>519</v>
      </c>
      <c r="E5924" t="s">
        <v>10</v>
      </c>
      <c r="F5924" t="s">
        <v>15</v>
      </c>
      <c r="G5924">
        <v>2</v>
      </c>
      <c r="H5924" s="1">
        <f t="shared" si="185"/>
        <v>1038</v>
      </c>
      <c r="I5924" t="s">
        <v>5</v>
      </c>
      <c r="J5924" t="s">
        <v>72</v>
      </c>
    </row>
    <row r="5925" spans="1:10" x14ac:dyDescent="0.25">
      <c r="A5925" t="s">
        <v>118</v>
      </c>
      <c r="B5925" t="s">
        <v>129</v>
      </c>
      <c r="C5925" t="str">
        <f t="shared" si="184"/>
        <v>Franconia-Springfield -- King Street</v>
      </c>
      <c r="D5925" s="1">
        <v>10142</v>
      </c>
      <c r="E5925" t="s">
        <v>10</v>
      </c>
      <c r="F5925" t="s">
        <v>18</v>
      </c>
      <c r="G5925">
        <v>1</v>
      </c>
      <c r="H5925" s="1">
        <f t="shared" si="185"/>
        <v>10142</v>
      </c>
      <c r="I5925" t="s">
        <v>5</v>
      </c>
      <c r="J5925" t="s">
        <v>72</v>
      </c>
    </row>
    <row r="5926" spans="1:10" x14ac:dyDescent="0.25">
      <c r="A5926" t="s">
        <v>118</v>
      </c>
      <c r="B5926" t="s">
        <v>185</v>
      </c>
      <c r="C5926" t="str">
        <f t="shared" si="184"/>
        <v>Franconia-Springfield -- Minnesota Avenue</v>
      </c>
      <c r="D5926" s="1">
        <v>247</v>
      </c>
      <c r="E5926" t="s">
        <v>10</v>
      </c>
      <c r="F5926" t="s">
        <v>25</v>
      </c>
      <c r="G5926">
        <v>2</v>
      </c>
      <c r="H5926" s="1">
        <f t="shared" si="185"/>
        <v>494</v>
      </c>
      <c r="I5926" t="s">
        <v>5</v>
      </c>
      <c r="J5926" t="s">
        <v>72</v>
      </c>
    </row>
    <row r="5927" spans="1:10" x14ac:dyDescent="0.25">
      <c r="A5927" t="s">
        <v>118</v>
      </c>
      <c r="B5927" t="s">
        <v>156</v>
      </c>
      <c r="C5927" t="str">
        <f t="shared" si="184"/>
        <v>Franconia-Springfield -- Pentagon</v>
      </c>
      <c r="D5927" s="1">
        <v>20182</v>
      </c>
      <c r="E5927" t="s">
        <v>10</v>
      </c>
      <c r="F5927" t="s">
        <v>18</v>
      </c>
      <c r="G5927">
        <v>1</v>
      </c>
      <c r="H5927" s="1">
        <f t="shared" si="185"/>
        <v>20182</v>
      </c>
      <c r="I5927" t="s">
        <v>5</v>
      </c>
      <c r="J5927" t="s">
        <v>72</v>
      </c>
    </row>
    <row r="5928" spans="1:10" x14ac:dyDescent="0.25">
      <c r="A5928" t="s">
        <v>118</v>
      </c>
      <c r="B5928" t="s">
        <v>157</v>
      </c>
      <c r="C5928" t="str">
        <f t="shared" si="184"/>
        <v>Franconia-Springfield -- Pentagon City</v>
      </c>
      <c r="D5928" s="1">
        <v>5528</v>
      </c>
      <c r="E5928" t="s">
        <v>10</v>
      </c>
      <c r="F5928" t="s">
        <v>18</v>
      </c>
      <c r="G5928">
        <v>1</v>
      </c>
      <c r="H5928" s="1">
        <f t="shared" si="185"/>
        <v>5528</v>
      </c>
      <c r="I5928" t="s">
        <v>5</v>
      </c>
      <c r="J5928" t="s">
        <v>72</v>
      </c>
    </row>
    <row r="5929" spans="1:10" x14ac:dyDescent="0.25">
      <c r="A5929" t="s">
        <v>118</v>
      </c>
      <c r="B5929" t="s">
        <v>160</v>
      </c>
      <c r="C5929" t="str">
        <f t="shared" si="184"/>
        <v>Franconia-Springfield -- Reagan Washington National Airport</v>
      </c>
      <c r="D5929" s="1">
        <v>6346</v>
      </c>
      <c r="E5929" t="s">
        <v>10</v>
      </c>
      <c r="F5929" t="s">
        <v>18</v>
      </c>
      <c r="G5929">
        <v>1</v>
      </c>
      <c r="H5929" s="1">
        <f t="shared" si="185"/>
        <v>6346</v>
      </c>
      <c r="I5929" t="s">
        <v>5</v>
      </c>
      <c r="J5929" t="s">
        <v>72</v>
      </c>
    </row>
    <row r="5930" spans="1:10" x14ac:dyDescent="0.25">
      <c r="A5930" t="s">
        <v>118</v>
      </c>
      <c r="B5930" t="s">
        <v>161</v>
      </c>
      <c r="C5930" t="str">
        <f t="shared" si="184"/>
        <v>Franconia-Springfield -- Rhode Island Avenue</v>
      </c>
      <c r="D5930" s="1">
        <v>323</v>
      </c>
      <c r="E5930" t="s">
        <v>10</v>
      </c>
      <c r="F5930" t="s">
        <v>15</v>
      </c>
      <c r="G5930">
        <v>2</v>
      </c>
      <c r="H5930" s="1">
        <f t="shared" si="185"/>
        <v>646</v>
      </c>
      <c r="I5930" t="s">
        <v>5</v>
      </c>
      <c r="J5930" t="s">
        <v>72</v>
      </c>
    </row>
    <row r="5931" spans="1:10" x14ac:dyDescent="0.25">
      <c r="A5931" t="s">
        <v>118</v>
      </c>
      <c r="B5931" t="s">
        <v>163</v>
      </c>
      <c r="C5931" t="str">
        <f t="shared" si="184"/>
        <v>Franconia-Springfield -- Rosslyn</v>
      </c>
      <c r="D5931" s="1">
        <v>7172</v>
      </c>
      <c r="E5931" t="s">
        <v>10</v>
      </c>
      <c r="F5931" t="s">
        <v>23</v>
      </c>
      <c r="G5931">
        <v>1</v>
      </c>
      <c r="H5931" s="1">
        <f t="shared" si="185"/>
        <v>7172</v>
      </c>
      <c r="I5931" t="s">
        <v>5</v>
      </c>
      <c r="J5931" t="s">
        <v>72</v>
      </c>
    </row>
    <row r="5932" spans="1:10" x14ac:dyDescent="0.25">
      <c r="A5932" t="s">
        <v>118</v>
      </c>
      <c r="B5932" t="s">
        <v>168</v>
      </c>
      <c r="C5932" t="str">
        <f t="shared" si="184"/>
        <v>Franconia-Springfield -- Southern Avenue</v>
      </c>
      <c r="D5932" s="1">
        <v>526</v>
      </c>
      <c r="E5932" t="s">
        <v>10</v>
      </c>
      <c r="F5932" t="s">
        <v>4</v>
      </c>
      <c r="G5932">
        <v>2</v>
      </c>
      <c r="H5932" s="1">
        <f t="shared" si="185"/>
        <v>1052</v>
      </c>
      <c r="I5932" t="s">
        <v>5</v>
      </c>
      <c r="J5932" t="s">
        <v>72</v>
      </c>
    </row>
    <row r="5933" spans="1:10" x14ac:dyDescent="0.25">
      <c r="A5933" t="s">
        <v>118</v>
      </c>
      <c r="B5933" t="s">
        <v>60</v>
      </c>
      <c r="C5933" t="str">
        <f t="shared" si="184"/>
        <v>Franconia-Springfield -- Takoma</v>
      </c>
      <c r="D5933" s="1">
        <v>243</v>
      </c>
      <c r="E5933" t="s">
        <v>10</v>
      </c>
      <c r="F5933" t="s">
        <v>15</v>
      </c>
      <c r="G5933">
        <v>2</v>
      </c>
      <c r="H5933" s="1">
        <f t="shared" si="185"/>
        <v>486</v>
      </c>
      <c r="I5933" t="s">
        <v>5</v>
      </c>
      <c r="J5933" t="s">
        <v>72</v>
      </c>
    </row>
    <row r="5934" spans="1:10" x14ac:dyDescent="0.25">
      <c r="A5934" t="s">
        <v>118</v>
      </c>
      <c r="B5934" t="s">
        <v>66</v>
      </c>
      <c r="C5934" t="str">
        <f t="shared" si="184"/>
        <v>Franconia-Springfield -- Van Dorn Street</v>
      </c>
      <c r="D5934" s="1">
        <v>2807</v>
      </c>
      <c r="E5934" t="s">
        <v>10</v>
      </c>
      <c r="F5934" t="s">
        <v>10</v>
      </c>
      <c r="G5934">
        <v>1</v>
      </c>
      <c r="H5934" s="1">
        <f t="shared" si="185"/>
        <v>2807</v>
      </c>
      <c r="I5934" t="s">
        <v>5</v>
      </c>
      <c r="J5934" t="s">
        <v>72</v>
      </c>
    </row>
    <row r="5935" spans="1:10" x14ac:dyDescent="0.25">
      <c r="A5935" t="s">
        <v>118</v>
      </c>
      <c r="B5935" t="s">
        <v>201</v>
      </c>
      <c r="C5935" t="str">
        <f t="shared" si="184"/>
        <v>Franconia-Springfield -- Virginia Square-GMU</v>
      </c>
      <c r="D5935" s="1">
        <v>477</v>
      </c>
      <c r="E5935" t="s">
        <v>10</v>
      </c>
      <c r="F5935" t="s">
        <v>12</v>
      </c>
      <c r="G5935">
        <v>2</v>
      </c>
      <c r="H5935" s="1">
        <f t="shared" si="185"/>
        <v>954</v>
      </c>
      <c r="I5935" t="s">
        <v>5</v>
      </c>
      <c r="J5935" t="s">
        <v>72</v>
      </c>
    </row>
    <row r="5936" spans="1:10" x14ac:dyDescent="0.25">
      <c r="A5936" t="s">
        <v>119</v>
      </c>
      <c r="B5936" t="s">
        <v>0</v>
      </c>
      <c r="C5936" t="str">
        <f t="shared" si="184"/>
        <v>Friendship Heights -- Addison Road</v>
      </c>
      <c r="D5936" s="1">
        <v>708</v>
      </c>
      <c r="E5936" t="s">
        <v>15</v>
      </c>
      <c r="F5936" t="s">
        <v>1</v>
      </c>
      <c r="G5936">
        <v>2</v>
      </c>
      <c r="H5936" s="1">
        <f t="shared" si="185"/>
        <v>1416</v>
      </c>
      <c r="I5936" t="s">
        <v>5</v>
      </c>
      <c r="J5936" t="s">
        <v>72</v>
      </c>
    </row>
    <row r="5937" spans="1:10" x14ac:dyDescent="0.25">
      <c r="A5937" t="s">
        <v>119</v>
      </c>
      <c r="B5937" t="s">
        <v>14</v>
      </c>
      <c r="C5937" t="str">
        <f t="shared" si="184"/>
        <v>Friendship Heights -- Bethesda</v>
      </c>
      <c r="D5937" s="1">
        <v>14003</v>
      </c>
      <c r="E5937" t="s">
        <v>15</v>
      </c>
      <c r="F5937" t="s">
        <v>15</v>
      </c>
      <c r="G5937">
        <v>1</v>
      </c>
      <c r="H5937" s="1">
        <f t="shared" si="185"/>
        <v>14003</v>
      </c>
      <c r="I5937" t="s">
        <v>5</v>
      </c>
      <c r="J5937" t="s">
        <v>72</v>
      </c>
    </row>
    <row r="5938" spans="1:10" x14ac:dyDescent="0.25">
      <c r="A5938" t="s">
        <v>119</v>
      </c>
      <c r="B5938" t="s">
        <v>19</v>
      </c>
      <c r="C5938" t="str">
        <f t="shared" si="184"/>
        <v>Friendship Heights -- Branch Avenue</v>
      </c>
      <c r="D5938" s="1">
        <v>1334</v>
      </c>
      <c r="E5938" t="s">
        <v>15</v>
      </c>
      <c r="F5938" t="s">
        <v>4</v>
      </c>
      <c r="G5938">
        <v>2</v>
      </c>
      <c r="H5938" s="1">
        <f t="shared" si="185"/>
        <v>2668</v>
      </c>
      <c r="I5938" t="s">
        <v>5</v>
      </c>
      <c r="J5938" t="s">
        <v>72</v>
      </c>
    </row>
    <row r="5939" spans="1:10" x14ac:dyDescent="0.25">
      <c r="A5939" t="s">
        <v>119</v>
      </c>
      <c r="B5939" t="s">
        <v>28</v>
      </c>
      <c r="C5939" t="str">
        <f t="shared" si="184"/>
        <v>Friendship Heights -- College Park-U of MD</v>
      </c>
      <c r="D5939" s="1">
        <v>817</v>
      </c>
      <c r="E5939" t="s">
        <v>15</v>
      </c>
      <c r="F5939" t="s">
        <v>4</v>
      </c>
      <c r="G5939">
        <v>2</v>
      </c>
      <c r="H5939" s="1">
        <f t="shared" si="185"/>
        <v>1634</v>
      </c>
      <c r="I5939" t="s">
        <v>5</v>
      </c>
      <c r="J5939" t="s">
        <v>72</v>
      </c>
    </row>
    <row r="5940" spans="1:10" x14ac:dyDescent="0.25">
      <c r="A5940" t="s">
        <v>119</v>
      </c>
      <c r="B5940" t="s">
        <v>269</v>
      </c>
      <c r="C5940" t="str">
        <f t="shared" si="184"/>
        <v>Friendship Heights -- Dunn Loring</v>
      </c>
      <c r="D5940" s="1">
        <v>317</v>
      </c>
      <c r="E5940" t="s">
        <v>15</v>
      </c>
      <c r="F5940" t="s">
        <v>25</v>
      </c>
      <c r="G5940">
        <v>2</v>
      </c>
      <c r="H5940" s="1">
        <f t="shared" si="185"/>
        <v>634</v>
      </c>
      <c r="I5940" t="s">
        <v>5</v>
      </c>
      <c r="J5940" t="s">
        <v>72</v>
      </c>
    </row>
    <row r="5941" spans="1:10" x14ac:dyDescent="0.25">
      <c r="A5941" t="s">
        <v>119</v>
      </c>
      <c r="B5941" t="s">
        <v>115</v>
      </c>
      <c r="C5941" t="str">
        <f t="shared" si="184"/>
        <v>Friendship Heights -- Forest Glen</v>
      </c>
      <c r="D5941" s="1">
        <v>147</v>
      </c>
      <c r="E5941" t="s">
        <v>15</v>
      </c>
      <c r="F5941" t="s">
        <v>15</v>
      </c>
      <c r="G5941">
        <v>1</v>
      </c>
      <c r="H5941" s="1">
        <f t="shared" si="185"/>
        <v>147</v>
      </c>
      <c r="I5941" t="s">
        <v>5</v>
      </c>
      <c r="J5941" t="s">
        <v>72</v>
      </c>
    </row>
    <row r="5942" spans="1:10" x14ac:dyDescent="0.25">
      <c r="A5942" t="s">
        <v>119</v>
      </c>
      <c r="B5942" t="s">
        <v>118</v>
      </c>
      <c r="C5942" t="str">
        <f t="shared" si="184"/>
        <v>Friendship Heights -- Franconia-Springfield</v>
      </c>
      <c r="D5942" s="1">
        <v>607</v>
      </c>
      <c r="E5942" t="s">
        <v>15</v>
      </c>
      <c r="F5942" t="s">
        <v>10</v>
      </c>
      <c r="G5942">
        <v>2</v>
      </c>
      <c r="H5942" s="1">
        <f t="shared" si="185"/>
        <v>1214</v>
      </c>
      <c r="I5942" t="s">
        <v>5</v>
      </c>
      <c r="J5942" t="s">
        <v>72</v>
      </c>
    </row>
    <row r="5943" spans="1:10" x14ac:dyDescent="0.25">
      <c r="A5943" t="s">
        <v>119</v>
      </c>
      <c r="B5943" t="s">
        <v>122</v>
      </c>
      <c r="C5943" t="str">
        <f t="shared" si="184"/>
        <v>Friendship Heights -- Glenmont</v>
      </c>
      <c r="D5943" s="1">
        <v>525</v>
      </c>
      <c r="E5943" t="s">
        <v>15</v>
      </c>
      <c r="F5943" t="s">
        <v>15</v>
      </c>
      <c r="G5943">
        <v>1</v>
      </c>
      <c r="H5943" s="1">
        <f t="shared" si="185"/>
        <v>525</v>
      </c>
      <c r="I5943" t="s">
        <v>5</v>
      </c>
      <c r="J5943" t="s">
        <v>72</v>
      </c>
    </row>
    <row r="5944" spans="1:10" x14ac:dyDescent="0.25">
      <c r="A5944" t="s">
        <v>119</v>
      </c>
      <c r="B5944" t="s">
        <v>123</v>
      </c>
      <c r="C5944" t="str">
        <f t="shared" si="184"/>
        <v>Friendship Heights -- Greenbelt</v>
      </c>
      <c r="D5944" s="1">
        <v>794</v>
      </c>
      <c r="E5944" t="s">
        <v>15</v>
      </c>
      <c r="F5944" t="s">
        <v>4</v>
      </c>
      <c r="G5944">
        <v>2</v>
      </c>
      <c r="H5944" s="1">
        <f t="shared" si="185"/>
        <v>1588</v>
      </c>
      <c r="I5944" t="s">
        <v>5</v>
      </c>
      <c r="J5944" t="s">
        <v>72</v>
      </c>
    </row>
    <row r="5945" spans="1:10" x14ac:dyDescent="0.25">
      <c r="A5945" t="s">
        <v>119</v>
      </c>
      <c r="B5945" t="s">
        <v>124</v>
      </c>
      <c r="C5945" t="str">
        <f t="shared" si="184"/>
        <v>Friendship Heights -- Greensboro</v>
      </c>
      <c r="D5945" s="1">
        <v>40</v>
      </c>
      <c r="E5945" t="s">
        <v>15</v>
      </c>
      <c r="F5945" t="s">
        <v>125</v>
      </c>
      <c r="G5945">
        <v>2</v>
      </c>
      <c r="H5945" s="1">
        <f t="shared" si="185"/>
        <v>80</v>
      </c>
      <c r="I5945" t="s">
        <v>5</v>
      </c>
      <c r="J5945" t="s">
        <v>72</v>
      </c>
    </row>
    <row r="5946" spans="1:10" x14ac:dyDescent="0.25">
      <c r="A5946" t="s">
        <v>119</v>
      </c>
      <c r="B5946" t="s">
        <v>126</v>
      </c>
      <c r="C5946" t="str">
        <f t="shared" si="184"/>
        <v>Friendship Heights -- Grosvenor</v>
      </c>
      <c r="D5946" s="1">
        <v>4946</v>
      </c>
      <c r="E5946" t="s">
        <v>15</v>
      </c>
      <c r="F5946" t="s">
        <v>15</v>
      </c>
      <c r="G5946">
        <v>1</v>
      </c>
      <c r="H5946" s="1">
        <f t="shared" si="185"/>
        <v>4946</v>
      </c>
      <c r="I5946" t="s">
        <v>5</v>
      </c>
      <c r="J5946" t="s">
        <v>72</v>
      </c>
    </row>
    <row r="5947" spans="1:10" x14ac:dyDescent="0.25">
      <c r="A5947" t="s">
        <v>119</v>
      </c>
      <c r="B5947" t="s">
        <v>127</v>
      </c>
      <c r="C5947" t="str">
        <f t="shared" si="184"/>
        <v>Friendship Heights -- Huntington</v>
      </c>
      <c r="D5947" s="1">
        <v>1046</v>
      </c>
      <c r="E5947" t="s">
        <v>15</v>
      </c>
      <c r="F5947" t="s">
        <v>274</v>
      </c>
      <c r="G5947">
        <v>2</v>
      </c>
      <c r="H5947" s="1">
        <f t="shared" si="185"/>
        <v>2092</v>
      </c>
      <c r="I5947" t="s">
        <v>5</v>
      </c>
      <c r="J5947" t="s">
        <v>72</v>
      </c>
    </row>
    <row r="5948" spans="1:10" x14ac:dyDescent="0.25">
      <c r="A5948" t="s">
        <v>119</v>
      </c>
      <c r="B5948" t="s">
        <v>130</v>
      </c>
      <c r="C5948" t="str">
        <f t="shared" si="184"/>
        <v>Friendship Heights -- Landover</v>
      </c>
      <c r="D5948" s="1">
        <v>430</v>
      </c>
      <c r="E5948" t="s">
        <v>15</v>
      </c>
      <c r="F5948" t="s">
        <v>25</v>
      </c>
      <c r="G5948">
        <v>2</v>
      </c>
      <c r="H5948" s="1">
        <f t="shared" si="185"/>
        <v>860</v>
      </c>
      <c r="I5948" t="s">
        <v>5</v>
      </c>
      <c r="J5948" t="s">
        <v>72</v>
      </c>
    </row>
    <row r="5949" spans="1:10" x14ac:dyDescent="0.25">
      <c r="A5949" t="s">
        <v>119</v>
      </c>
      <c r="B5949" t="s">
        <v>131</v>
      </c>
      <c r="C5949" t="str">
        <f t="shared" si="184"/>
        <v>Friendship Heights -- Largo Town Center</v>
      </c>
      <c r="D5949" s="1">
        <v>983</v>
      </c>
      <c r="E5949" t="s">
        <v>15</v>
      </c>
      <c r="F5949" t="s">
        <v>1</v>
      </c>
      <c r="G5949">
        <v>2</v>
      </c>
      <c r="H5949" s="1">
        <f t="shared" si="185"/>
        <v>1966</v>
      </c>
      <c r="I5949" t="s">
        <v>5</v>
      </c>
      <c r="J5949" t="s">
        <v>72</v>
      </c>
    </row>
    <row r="5950" spans="1:10" x14ac:dyDescent="0.25">
      <c r="A5950" t="s">
        <v>119</v>
      </c>
      <c r="B5950" t="s">
        <v>134</v>
      </c>
      <c r="C5950" t="str">
        <f t="shared" si="184"/>
        <v>Friendship Heights -- McLean</v>
      </c>
      <c r="D5950" s="1">
        <v>122</v>
      </c>
      <c r="E5950" t="s">
        <v>15</v>
      </c>
      <c r="F5950" t="s">
        <v>125</v>
      </c>
      <c r="G5950">
        <v>2</v>
      </c>
      <c r="H5950" s="1">
        <f t="shared" si="185"/>
        <v>244</v>
      </c>
      <c r="I5950" t="s">
        <v>5</v>
      </c>
      <c r="J5950" t="s">
        <v>72</v>
      </c>
    </row>
    <row r="5951" spans="1:10" x14ac:dyDescent="0.25">
      <c r="A5951" t="s">
        <v>119</v>
      </c>
      <c r="B5951" t="s">
        <v>182</v>
      </c>
      <c r="C5951" t="str">
        <f t="shared" si="184"/>
        <v>Friendship Heights -- Medical Center</v>
      </c>
      <c r="D5951" s="1">
        <v>5423</v>
      </c>
      <c r="E5951" t="s">
        <v>15</v>
      </c>
      <c r="F5951" t="s">
        <v>15</v>
      </c>
      <c r="G5951">
        <v>1</v>
      </c>
      <c r="H5951" s="1">
        <f t="shared" si="185"/>
        <v>5423</v>
      </c>
      <c r="I5951" t="s">
        <v>5</v>
      </c>
      <c r="J5951" t="s">
        <v>72</v>
      </c>
    </row>
    <row r="5952" spans="1:10" x14ac:dyDescent="0.25">
      <c r="A5952" t="s">
        <v>119</v>
      </c>
      <c r="B5952" t="s">
        <v>251</v>
      </c>
      <c r="C5952" t="str">
        <f t="shared" si="184"/>
        <v>Friendship Heights -- Naylor Road</v>
      </c>
      <c r="D5952" s="1">
        <v>685</v>
      </c>
      <c r="E5952" t="s">
        <v>15</v>
      </c>
      <c r="F5952" t="s">
        <v>4</v>
      </c>
      <c r="G5952">
        <v>2</v>
      </c>
      <c r="H5952" s="1">
        <f t="shared" si="185"/>
        <v>1370</v>
      </c>
      <c r="I5952" t="s">
        <v>5</v>
      </c>
      <c r="J5952" t="s">
        <v>72</v>
      </c>
    </row>
    <row r="5953" spans="1:10" x14ac:dyDescent="0.25">
      <c r="A5953" t="s">
        <v>119</v>
      </c>
      <c r="B5953" t="s">
        <v>252</v>
      </c>
      <c r="C5953" t="str">
        <f t="shared" si="184"/>
        <v>Friendship Heights -- New Carrollton</v>
      </c>
      <c r="D5953" s="1">
        <v>1412</v>
      </c>
      <c r="E5953" t="s">
        <v>15</v>
      </c>
      <c r="F5953" t="s">
        <v>25</v>
      </c>
      <c r="G5953">
        <v>2</v>
      </c>
      <c r="H5953" s="1">
        <f t="shared" si="185"/>
        <v>2824</v>
      </c>
      <c r="I5953" t="s">
        <v>5</v>
      </c>
      <c r="J5953" t="s">
        <v>72</v>
      </c>
    </row>
    <row r="5954" spans="1:10" x14ac:dyDescent="0.25">
      <c r="A5954" t="s">
        <v>119</v>
      </c>
      <c r="B5954" t="s">
        <v>159</v>
      </c>
      <c r="C5954" t="str">
        <f t="shared" ref="C5954:C6017" si="186">(A5954&amp;" -- "&amp;B5954)</f>
        <v>Friendship Heights -- Prince George's Plaza</v>
      </c>
      <c r="D5954" s="1">
        <v>740</v>
      </c>
      <c r="E5954" t="s">
        <v>15</v>
      </c>
      <c r="F5954" t="s">
        <v>4</v>
      </c>
      <c r="G5954">
        <v>2</v>
      </c>
      <c r="H5954" s="1">
        <f t="shared" ref="H5954:H6017" si="187">D5954*G5954</f>
        <v>1480</v>
      </c>
      <c r="I5954" t="s">
        <v>5</v>
      </c>
      <c r="J5954" t="s">
        <v>72</v>
      </c>
    </row>
    <row r="5955" spans="1:10" x14ac:dyDescent="0.25">
      <c r="A5955" t="s">
        <v>119</v>
      </c>
      <c r="B5955" t="s">
        <v>162</v>
      </c>
      <c r="C5955" t="str">
        <f t="shared" si="186"/>
        <v>Friendship Heights -- Rockville</v>
      </c>
      <c r="D5955" s="1">
        <v>5604</v>
      </c>
      <c r="E5955" t="s">
        <v>15</v>
      </c>
      <c r="F5955" t="s">
        <v>15</v>
      </c>
      <c r="G5955">
        <v>1</v>
      </c>
      <c r="H5955" s="1">
        <f t="shared" si="187"/>
        <v>5604</v>
      </c>
      <c r="I5955" t="s">
        <v>5</v>
      </c>
      <c r="J5955" t="s">
        <v>72</v>
      </c>
    </row>
    <row r="5956" spans="1:10" x14ac:dyDescent="0.25">
      <c r="A5956" t="s">
        <v>119</v>
      </c>
      <c r="B5956" t="s">
        <v>164</v>
      </c>
      <c r="C5956" t="str">
        <f t="shared" si="186"/>
        <v>Friendship Heights -- Shady Grove</v>
      </c>
      <c r="D5956" s="1">
        <v>9439</v>
      </c>
      <c r="E5956" t="s">
        <v>15</v>
      </c>
      <c r="F5956" t="s">
        <v>15</v>
      </c>
      <c r="G5956">
        <v>1</v>
      </c>
      <c r="H5956" s="1">
        <f t="shared" si="187"/>
        <v>9439</v>
      </c>
      <c r="I5956" t="s">
        <v>5</v>
      </c>
      <c r="J5956" t="s">
        <v>72</v>
      </c>
    </row>
    <row r="5957" spans="1:10" x14ac:dyDescent="0.25">
      <c r="A5957" t="s">
        <v>119</v>
      </c>
      <c r="B5957" t="s">
        <v>166</v>
      </c>
      <c r="C5957" t="str">
        <f t="shared" si="186"/>
        <v>Friendship Heights -- Silver Spring</v>
      </c>
      <c r="D5957" s="1">
        <v>986</v>
      </c>
      <c r="E5957" t="s">
        <v>15</v>
      </c>
      <c r="F5957" t="s">
        <v>15</v>
      </c>
      <c r="G5957">
        <v>1</v>
      </c>
      <c r="H5957" s="1">
        <f t="shared" si="187"/>
        <v>986</v>
      </c>
      <c r="I5957" t="s">
        <v>5</v>
      </c>
      <c r="J5957" t="s">
        <v>72</v>
      </c>
    </row>
    <row r="5958" spans="1:10" x14ac:dyDescent="0.25">
      <c r="A5958" t="s">
        <v>119</v>
      </c>
      <c r="B5958" t="s">
        <v>169</v>
      </c>
      <c r="C5958" t="str">
        <f t="shared" si="186"/>
        <v>Friendship Heights -- Spring Hill</v>
      </c>
      <c r="D5958" s="1">
        <v>61</v>
      </c>
      <c r="E5958" t="s">
        <v>15</v>
      </c>
      <c r="F5958" t="s">
        <v>125</v>
      </c>
      <c r="G5958">
        <v>2</v>
      </c>
      <c r="H5958" s="1">
        <f t="shared" si="187"/>
        <v>122</v>
      </c>
      <c r="I5958" t="s">
        <v>5</v>
      </c>
      <c r="J5958" t="s">
        <v>72</v>
      </c>
    </row>
    <row r="5959" spans="1:10" x14ac:dyDescent="0.25">
      <c r="A5959" t="s">
        <v>119</v>
      </c>
      <c r="B5959" t="s">
        <v>171</v>
      </c>
      <c r="C5959" t="str">
        <f t="shared" si="186"/>
        <v>Friendship Heights -- Suitland</v>
      </c>
      <c r="D5959" s="1">
        <v>1451</v>
      </c>
      <c r="E5959" t="s">
        <v>15</v>
      </c>
      <c r="F5959" t="s">
        <v>4</v>
      </c>
      <c r="G5959">
        <v>2</v>
      </c>
      <c r="H5959" s="1">
        <f t="shared" si="187"/>
        <v>2902</v>
      </c>
      <c r="I5959" t="s">
        <v>5</v>
      </c>
      <c r="J5959" t="s">
        <v>72</v>
      </c>
    </row>
    <row r="5960" spans="1:10" x14ac:dyDescent="0.25">
      <c r="A5960" t="s">
        <v>119</v>
      </c>
      <c r="B5960" t="s">
        <v>62</v>
      </c>
      <c r="C5960" t="str">
        <f t="shared" si="186"/>
        <v>Friendship Heights -- Twinbrook</v>
      </c>
      <c r="D5960" s="1">
        <v>5097</v>
      </c>
      <c r="E5960" t="s">
        <v>15</v>
      </c>
      <c r="F5960" t="s">
        <v>15</v>
      </c>
      <c r="G5960">
        <v>1</v>
      </c>
      <c r="H5960" s="1">
        <f t="shared" si="187"/>
        <v>5097</v>
      </c>
      <c r="I5960" t="s">
        <v>5</v>
      </c>
      <c r="J5960" t="s">
        <v>72</v>
      </c>
    </row>
    <row r="5961" spans="1:10" x14ac:dyDescent="0.25">
      <c r="A5961" t="s">
        <v>119</v>
      </c>
      <c r="B5961" t="s">
        <v>63</v>
      </c>
      <c r="C5961" t="str">
        <f t="shared" si="186"/>
        <v>Friendship Heights -- Tysons Corner</v>
      </c>
      <c r="D5961" s="1">
        <v>407</v>
      </c>
      <c r="E5961" t="s">
        <v>15</v>
      </c>
      <c r="F5961" t="s">
        <v>125</v>
      </c>
      <c r="G5961">
        <v>2</v>
      </c>
      <c r="H5961" s="1">
        <f t="shared" si="187"/>
        <v>814</v>
      </c>
      <c r="I5961" t="s">
        <v>5</v>
      </c>
      <c r="J5961" t="s">
        <v>72</v>
      </c>
    </row>
    <row r="5962" spans="1:10" x14ac:dyDescent="0.25">
      <c r="A5962" t="s">
        <v>119</v>
      </c>
      <c r="B5962" t="s">
        <v>200</v>
      </c>
      <c r="C5962" t="str">
        <f t="shared" si="186"/>
        <v>Friendship Heights -- Vienna</v>
      </c>
      <c r="D5962" s="1">
        <v>737</v>
      </c>
      <c r="E5962" t="s">
        <v>15</v>
      </c>
      <c r="F5962" t="s">
        <v>25</v>
      </c>
      <c r="G5962">
        <v>2</v>
      </c>
      <c r="H5962" s="1">
        <f t="shared" si="187"/>
        <v>1474</v>
      </c>
      <c r="I5962" t="s">
        <v>5</v>
      </c>
      <c r="J5962" t="s">
        <v>72</v>
      </c>
    </row>
    <row r="5963" spans="1:10" x14ac:dyDescent="0.25">
      <c r="A5963" t="s">
        <v>119</v>
      </c>
      <c r="B5963" t="s">
        <v>203</v>
      </c>
      <c r="C5963" t="str">
        <f t="shared" si="186"/>
        <v>Friendship Heights -- West Falls Church</v>
      </c>
      <c r="D5963" s="1">
        <v>229</v>
      </c>
      <c r="E5963" t="s">
        <v>15</v>
      </c>
      <c r="F5963" t="s">
        <v>25</v>
      </c>
      <c r="G5963">
        <v>2</v>
      </c>
      <c r="H5963" s="1">
        <f t="shared" si="187"/>
        <v>458</v>
      </c>
      <c r="I5963" t="s">
        <v>5</v>
      </c>
      <c r="J5963" t="s">
        <v>72</v>
      </c>
    </row>
    <row r="5964" spans="1:10" x14ac:dyDescent="0.25">
      <c r="A5964" t="s">
        <v>119</v>
      </c>
      <c r="B5964" t="s">
        <v>204</v>
      </c>
      <c r="C5964" t="str">
        <f t="shared" si="186"/>
        <v>Friendship Heights -- West Hyattsville</v>
      </c>
      <c r="D5964" s="1">
        <v>519</v>
      </c>
      <c r="E5964" t="s">
        <v>15</v>
      </c>
      <c r="F5964" t="s">
        <v>4</v>
      </c>
      <c r="G5964">
        <v>2</v>
      </c>
      <c r="H5964" s="1">
        <f t="shared" si="187"/>
        <v>1038</v>
      </c>
      <c r="I5964" t="s">
        <v>5</v>
      </c>
      <c r="J5964" t="s">
        <v>72</v>
      </c>
    </row>
    <row r="5965" spans="1:10" x14ac:dyDescent="0.25">
      <c r="A5965" t="s">
        <v>119</v>
      </c>
      <c r="B5965" t="s">
        <v>205</v>
      </c>
      <c r="C5965" t="str">
        <f t="shared" si="186"/>
        <v>Friendship Heights -- Wheaton</v>
      </c>
      <c r="D5965" s="1">
        <v>338</v>
      </c>
      <c r="E5965" t="s">
        <v>15</v>
      </c>
      <c r="F5965" t="s">
        <v>15</v>
      </c>
      <c r="G5965">
        <v>1</v>
      </c>
      <c r="H5965" s="1">
        <f t="shared" si="187"/>
        <v>338</v>
      </c>
      <c r="I5965" t="s">
        <v>5</v>
      </c>
      <c r="J5965" t="s">
        <v>72</v>
      </c>
    </row>
    <row r="5966" spans="1:10" x14ac:dyDescent="0.25">
      <c r="A5966" t="s">
        <v>119</v>
      </c>
      <c r="B5966" t="s">
        <v>206</v>
      </c>
      <c r="C5966" t="str">
        <f t="shared" si="186"/>
        <v>Friendship Heights -- White Flint</v>
      </c>
      <c r="D5966" s="1">
        <v>4042</v>
      </c>
      <c r="E5966" t="s">
        <v>15</v>
      </c>
      <c r="F5966" t="s">
        <v>15</v>
      </c>
      <c r="G5966">
        <v>1</v>
      </c>
      <c r="H5966" s="1">
        <f t="shared" si="187"/>
        <v>4042</v>
      </c>
      <c r="I5966" t="s">
        <v>5</v>
      </c>
      <c r="J5966" t="s">
        <v>72</v>
      </c>
    </row>
    <row r="5967" spans="1:10" x14ac:dyDescent="0.25">
      <c r="A5967" t="s">
        <v>119</v>
      </c>
      <c r="B5967" t="s">
        <v>207</v>
      </c>
      <c r="C5967" t="str">
        <f t="shared" si="186"/>
        <v>Friendship Heights -- Wiehle</v>
      </c>
      <c r="D5967" s="1">
        <v>632</v>
      </c>
      <c r="E5967" t="s">
        <v>15</v>
      </c>
      <c r="F5967" t="s">
        <v>125</v>
      </c>
      <c r="G5967">
        <v>2</v>
      </c>
      <c r="H5967" s="1">
        <f t="shared" si="187"/>
        <v>1264</v>
      </c>
      <c r="I5967" t="s">
        <v>5</v>
      </c>
      <c r="J5967" t="s">
        <v>72</v>
      </c>
    </row>
    <row r="5968" spans="1:10" x14ac:dyDescent="0.25">
      <c r="A5968" t="s">
        <v>122</v>
      </c>
      <c r="B5968" t="s">
        <v>3</v>
      </c>
      <c r="C5968" t="str">
        <f t="shared" si="186"/>
        <v>Glenmont -- Anacostia</v>
      </c>
      <c r="D5968" s="1">
        <v>735</v>
      </c>
      <c r="E5968" t="s">
        <v>15</v>
      </c>
      <c r="F5968" t="s">
        <v>4</v>
      </c>
      <c r="G5968">
        <v>2</v>
      </c>
      <c r="H5968" s="1">
        <f t="shared" si="187"/>
        <v>1470</v>
      </c>
      <c r="I5968" t="s">
        <v>5</v>
      </c>
      <c r="J5968" t="s">
        <v>72</v>
      </c>
    </row>
    <row r="5969" spans="1:10" x14ac:dyDescent="0.25">
      <c r="A5969" t="s">
        <v>122</v>
      </c>
      <c r="B5969" t="s">
        <v>9</v>
      </c>
      <c r="C5969" t="str">
        <f t="shared" si="186"/>
        <v>Glenmont -- Arlington Cemetery</v>
      </c>
      <c r="D5969" s="1">
        <v>99</v>
      </c>
      <c r="E5969" t="s">
        <v>15</v>
      </c>
      <c r="F5969" t="s">
        <v>10</v>
      </c>
      <c r="G5969">
        <v>2</v>
      </c>
      <c r="H5969" s="1">
        <f t="shared" si="187"/>
        <v>198</v>
      </c>
      <c r="I5969" t="s">
        <v>5</v>
      </c>
      <c r="J5969" t="s">
        <v>72</v>
      </c>
    </row>
    <row r="5970" spans="1:10" x14ac:dyDescent="0.25">
      <c r="A5970" t="s">
        <v>122</v>
      </c>
      <c r="B5970" t="s">
        <v>11</v>
      </c>
      <c r="C5970" t="str">
        <f t="shared" si="186"/>
        <v>Glenmont -- Ballston</v>
      </c>
      <c r="D5970" s="1">
        <v>1221</v>
      </c>
      <c r="E5970" t="s">
        <v>15</v>
      </c>
      <c r="F5970" t="s">
        <v>12</v>
      </c>
      <c r="G5970">
        <v>2</v>
      </c>
      <c r="H5970" s="1">
        <f t="shared" si="187"/>
        <v>2442</v>
      </c>
      <c r="I5970" t="s">
        <v>5</v>
      </c>
      <c r="J5970" t="s">
        <v>72</v>
      </c>
    </row>
    <row r="5971" spans="1:10" x14ac:dyDescent="0.25">
      <c r="A5971" t="s">
        <v>122</v>
      </c>
      <c r="B5971" t="s">
        <v>13</v>
      </c>
      <c r="C5971" t="str">
        <f t="shared" si="186"/>
        <v>Glenmont -- Benning Road</v>
      </c>
      <c r="D5971" s="1">
        <v>193</v>
      </c>
      <c r="E5971" t="s">
        <v>15</v>
      </c>
      <c r="F5971" t="s">
        <v>1</v>
      </c>
      <c r="G5971">
        <v>2</v>
      </c>
      <c r="H5971" s="1">
        <f t="shared" si="187"/>
        <v>386</v>
      </c>
      <c r="I5971" t="s">
        <v>5</v>
      </c>
      <c r="J5971" t="s">
        <v>72</v>
      </c>
    </row>
    <row r="5972" spans="1:10" x14ac:dyDescent="0.25">
      <c r="A5972" t="s">
        <v>122</v>
      </c>
      <c r="B5972" t="s">
        <v>17</v>
      </c>
      <c r="C5972" t="str">
        <f t="shared" si="186"/>
        <v>Glenmont -- Braddock Road</v>
      </c>
      <c r="D5972" s="1">
        <v>270</v>
      </c>
      <c r="E5972" t="s">
        <v>15</v>
      </c>
      <c r="F5972" t="s">
        <v>18</v>
      </c>
      <c r="G5972">
        <v>2</v>
      </c>
      <c r="H5972" s="1">
        <f t="shared" si="187"/>
        <v>540</v>
      </c>
      <c r="I5972" t="s">
        <v>5</v>
      </c>
      <c r="J5972" t="s">
        <v>72</v>
      </c>
    </row>
    <row r="5973" spans="1:10" x14ac:dyDescent="0.25">
      <c r="A5973" t="s">
        <v>122</v>
      </c>
      <c r="B5973" t="s">
        <v>20</v>
      </c>
      <c r="C5973" t="str">
        <f t="shared" si="186"/>
        <v>Glenmont -- Brookland</v>
      </c>
      <c r="D5973" s="1">
        <v>3620</v>
      </c>
      <c r="E5973" t="s">
        <v>15</v>
      </c>
      <c r="F5973" t="s">
        <v>15</v>
      </c>
      <c r="G5973">
        <v>1</v>
      </c>
      <c r="H5973" s="1">
        <f t="shared" si="187"/>
        <v>3620</v>
      </c>
      <c r="I5973" t="s">
        <v>5</v>
      </c>
      <c r="J5973" t="s">
        <v>72</v>
      </c>
    </row>
    <row r="5974" spans="1:10" x14ac:dyDescent="0.25">
      <c r="A5974" t="s">
        <v>122</v>
      </c>
      <c r="B5974" t="s">
        <v>21</v>
      </c>
      <c r="C5974" t="str">
        <f t="shared" si="186"/>
        <v>Glenmont -- Capitol Heights</v>
      </c>
      <c r="D5974" s="1">
        <v>72</v>
      </c>
      <c r="E5974" t="s">
        <v>15</v>
      </c>
      <c r="F5974" t="s">
        <v>1</v>
      </c>
      <c r="G5974">
        <v>2</v>
      </c>
      <c r="H5974" s="1">
        <f t="shared" si="187"/>
        <v>144</v>
      </c>
      <c r="I5974" t="s">
        <v>5</v>
      </c>
      <c r="J5974" t="s">
        <v>72</v>
      </c>
    </row>
    <row r="5975" spans="1:10" x14ac:dyDescent="0.25">
      <c r="A5975" t="s">
        <v>122</v>
      </c>
      <c r="B5975" t="s">
        <v>26</v>
      </c>
      <c r="C5975" t="str">
        <f t="shared" si="186"/>
        <v>Glenmont -- Clarendon</v>
      </c>
      <c r="D5975" s="1">
        <v>406</v>
      </c>
      <c r="E5975" t="s">
        <v>15</v>
      </c>
      <c r="F5975" t="s">
        <v>12</v>
      </c>
      <c r="G5975">
        <v>2</v>
      </c>
      <c r="H5975" s="1">
        <f t="shared" si="187"/>
        <v>812</v>
      </c>
      <c r="I5975" t="s">
        <v>5</v>
      </c>
      <c r="J5975" t="s">
        <v>72</v>
      </c>
    </row>
    <row r="5976" spans="1:10" x14ac:dyDescent="0.25">
      <c r="A5976" t="s">
        <v>122</v>
      </c>
      <c r="B5976" t="s">
        <v>265</v>
      </c>
      <c r="C5976" t="str">
        <f t="shared" si="186"/>
        <v>Glenmont -- Congress Heights</v>
      </c>
      <c r="D5976" s="1">
        <v>120</v>
      </c>
      <c r="E5976" t="s">
        <v>15</v>
      </c>
      <c r="F5976" t="s">
        <v>4</v>
      </c>
      <c r="G5976">
        <v>2</v>
      </c>
      <c r="H5976" s="1">
        <f t="shared" si="187"/>
        <v>240</v>
      </c>
      <c r="I5976" t="s">
        <v>5</v>
      </c>
      <c r="J5976" t="s">
        <v>72</v>
      </c>
    </row>
    <row r="5977" spans="1:10" x14ac:dyDescent="0.25">
      <c r="A5977" t="s">
        <v>122</v>
      </c>
      <c r="B5977" t="s">
        <v>266</v>
      </c>
      <c r="C5977" t="str">
        <f t="shared" si="186"/>
        <v>Glenmont -- Court House</v>
      </c>
      <c r="D5977" s="1">
        <v>502</v>
      </c>
      <c r="E5977" t="s">
        <v>15</v>
      </c>
      <c r="F5977" t="s">
        <v>12</v>
      </c>
      <c r="G5977">
        <v>2</v>
      </c>
      <c r="H5977" s="1">
        <f t="shared" si="187"/>
        <v>1004</v>
      </c>
      <c r="I5977" t="s">
        <v>5</v>
      </c>
      <c r="J5977" t="s">
        <v>72</v>
      </c>
    </row>
    <row r="5978" spans="1:10" x14ac:dyDescent="0.25">
      <c r="A5978" t="s">
        <v>122</v>
      </c>
      <c r="B5978" t="s">
        <v>267</v>
      </c>
      <c r="C5978" t="str">
        <f t="shared" si="186"/>
        <v>Glenmont -- Crystal City</v>
      </c>
      <c r="D5978" s="1">
        <v>1600</v>
      </c>
      <c r="E5978" t="s">
        <v>15</v>
      </c>
      <c r="F5978" t="s">
        <v>18</v>
      </c>
      <c r="G5978">
        <v>2</v>
      </c>
      <c r="H5978" s="1">
        <f t="shared" si="187"/>
        <v>3200</v>
      </c>
      <c r="I5978" t="s">
        <v>5</v>
      </c>
      <c r="J5978" t="s">
        <v>72</v>
      </c>
    </row>
    <row r="5979" spans="1:10" x14ac:dyDescent="0.25">
      <c r="A5979" t="s">
        <v>122</v>
      </c>
      <c r="B5979" t="s">
        <v>268</v>
      </c>
      <c r="C5979" t="str">
        <f t="shared" si="186"/>
        <v>Glenmont -- Deanwood</v>
      </c>
      <c r="D5979" s="1">
        <v>78</v>
      </c>
      <c r="E5979" t="s">
        <v>15</v>
      </c>
      <c r="F5979" t="s">
        <v>25</v>
      </c>
      <c r="G5979">
        <v>2</v>
      </c>
      <c r="H5979" s="1">
        <f t="shared" si="187"/>
        <v>156</v>
      </c>
      <c r="I5979" t="s">
        <v>5</v>
      </c>
      <c r="J5979" t="s">
        <v>72</v>
      </c>
    </row>
    <row r="5980" spans="1:10" x14ac:dyDescent="0.25">
      <c r="A5980" t="s">
        <v>122</v>
      </c>
      <c r="B5980" t="s">
        <v>271</v>
      </c>
      <c r="C5980" t="str">
        <f t="shared" si="186"/>
        <v>Glenmont -- East Falls Church</v>
      </c>
      <c r="D5980" s="1">
        <v>173</v>
      </c>
      <c r="E5980" t="s">
        <v>15</v>
      </c>
      <c r="F5980" t="s">
        <v>12</v>
      </c>
      <c r="G5980">
        <v>2</v>
      </c>
      <c r="H5980" s="1">
        <f t="shared" si="187"/>
        <v>346</v>
      </c>
      <c r="I5980" t="s">
        <v>5</v>
      </c>
      <c r="J5980" t="s">
        <v>72</v>
      </c>
    </row>
    <row r="5981" spans="1:10" x14ac:dyDescent="0.25">
      <c r="A5981" t="s">
        <v>122</v>
      </c>
      <c r="B5981" t="s">
        <v>273</v>
      </c>
      <c r="C5981" t="str">
        <f t="shared" si="186"/>
        <v>Glenmont -- Eisenhower Avenue</v>
      </c>
      <c r="D5981" s="1">
        <v>84</v>
      </c>
      <c r="E5981" t="s">
        <v>15</v>
      </c>
      <c r="F5981" t="s">
        <v>274</v>
      </c>
      <c r="G5981">
        <v>2</v>
      </c>
      <c r="H5981" s="1">
        <f t="shared" si="187"/>
        <v>168</v>
      </c>
      <c r="I5981" t="s">
        <v>5</v>
      </c>
      <c r="J5981" t="s">
        <v>72</v>
      </c>
    </row>
    <row r="5982" spans="1:10" x14ac:dyDescent="0.25">
      <c r="A5982" t="s">
        <v>122</v>
      </c>
      <c r="B5982" t="s">
        <v>116</v>
      </c>
      <c r="C5982" t="str">
        <f t="shared" si="186"/>
        <v>Glenmont -- Fort Totten</v>
      </c>
      <c r="D5982" s="1">
        <v>1699</v>
      </c>
      <c r="E5982" t="s">
        <v>15</v>
      </c>
      <c r="F5982" t="s">
        <v>117</v>
      </c>
      <c r="G5982">
        <v>1</v>
      </c>
      <c r="H5982" s="1">
        <f t="shared" si="187"/>
        <v>1699</v>
      </c>
      <c r="I5982" t="s">
        <v>5</v>
      </c>
      <c r="J5982" t="s">
        <v>72</v>
      </c>
    </row>
    <row r="5983" spans="1:10" x14ac:dyDescent="0.25">
      <c r="A5983" t="s">
        <v>122</v>
      </c>
      <c r="B5983" t="s">
        <v>119</v>
      </c>
      <c r="C5983" t="str">
        <f t="shared" si="186"/>
        <v>Glenmont -- Friendship Heights</v>
      </c>
      <c r="D5983" s="1">
        <v>420</v>
      </c>
      <c r="E5983" t="s">
        <v>15</v>
      </c>
      <c r="F5983" t="s">
        <v>15</v>
      </c>
      <c r="G5983">
        <v>1</v>
      </c>
      <c r="H5983" s="1">
        <f t="shared" si="187"/>
        <v>420</v>
      </c>
      <c r="I5983" t="s">
        <v>5</v>
      </c>
      <c r="J5983" t="s">
        <v>72</v>
      </c>
    </row>
    <row r="5984" spans="1:10" x14ac:dyDescent="0.25">
      <c r="A5984" t="s">
        <v>122</v>
      </c>
      <c r="B5984" t="s">
        <v>129</v>
      </c>
      <c r="C5984" t="str">
        <f t="shared" si="186"/>
        <v>Glenmont -- King Street</v>
      </c>
      <c r="D5984" s="1">
        <v>1161</v>
      </c>
      <c r="E5984" t="s">
        <v>15</v>
      </c>
      <c r="F5984" t="s">
        <v>18</v>
      </c>
      <c r="G5984">
        <v>2</v>
      </c>
      <c r="H5984" s="1">
        <f t="shared" si="187"/>
        <v>2322</v>
      </c>
      <c r="I5984" t="s">
        <v>5</v>
      </c>
      <c r="J5984" t="s">
        <v>72</v>
      </c>
    </row>
    <row r="5985" spans="1:10" x14ac:dyDescent="0.25">
      <c r="A5985" t="s">
        <v>122</v>
      </c>
      <c r="B5985" t="s">
        <v>185</v>
      </c>
      <c r="C5985" t="str">
        <f t="shared" si="186"/>
        <v>Glenmont -- Minnesota Avenue</v>
      </c>
      <c r="D5985" s="1">
        <v>221</v>
      </c>
      <c r="E5985" t="s">
        <v>15</v>
      </c>
      <c r="F5985" t="s">
        <v>25</v>
      </c>
      <c r="G5985">
        <v>2</v>
      </c>
      <c r="H5985" s="1">
        <f t="shared" si="187"/>
        <v>442</v>
      </c>
      <c r="I5985" t="s">
        <v>5</v>
      </c>
      <c r="J5985" t="s">
        <v>72</v>
      </c>
    </row>
    <row r="5986" spans="1:10" x14ac:dyDescent="0.25">
      <c r="A5986" t="s">
        <v>122</v>
      </c>
      <c r="B5986" t="s">
        <v>156</v>
      </c>
      <c r="C5986" t="str">
        <f t="shared" si="186"/>
        <v>Glenmont -- Pentagon</v>
      </c>
      <c r="D5986" s="1">
        <v>2015</v>
      </c>
      <c r="E5986" t="s">
        <v>15</v>
      </c>
      <c r="F5986" t="s">
        <v>18</v>
      </c>
      <c r="G5986">
        <v>2</v>
      </c>
      <c r="H5986" s="1">
        <f t="shared" si="187"/>
        <v>4030</v>
      </c>
      <c r="I5986" t="s">
        <v>5</v>
      </c>
      <c r="J5986" t="s">
        <v>72</v>
      </c>
    </row>
    <row r="5987" spans="1:10" x14ac:dyDescent="0.25">
      <c r="A5987" t="s">
        <v>122</v>
      </c>
      <c r="B5987" t="s">
        <v>157</v>
      </c>
      <c r="C5987" t="str">
        <f t="shared" si="186"/>
        <v>Glenmont -- Pentagon City</v>
      </c>
      <c r="D5987" s="1">
        <v>962</v>
      </c>
      <c r="E5987" t="s">
        <v>15</v>
      </c>
      <c r="F5987" t="s">
        <v>18</v>
      </c>
      <c r="G5987">
        <v>2</v>
      </c>
      <c r="H5987" s="1">
        <f t="shared" si="187"/>
        <v>1924</v>
      </c>
      <c r="I5987" t="s">
        <v>5</v>
      </c>
      <c r="J5987" t="s">
        <v>72</v>
      </c>
    </row>
    <row r="5988" spans="1:10" x14ac:dyDescent="0.25">
      <c r="A5988" t="s">
        <v>122</v>
      </c>
      <c r="B5988" t="s">
        <v>160</v>
      </c>
      <c r="C5988" t="str">
        <f t="shared" si="186"/>
        <v>Glenmont -- Reagan Washington National Airport</v>
      </c>
      <c r="D5988" s="1">
        <v>946</v>
      </c>
      <c r="E5988" t="s">
        <v>15</v>
      </c>
      <c r="F5988" t="s">
        <v>18</v>
      </c>
      <c r="G5988">
        <v>2</v>
      </c>
      <c r="H5988" s="1">
        <f t="shared" si="187"/>
        <v>1892</v>
      </c>
      <c r="I5988" t="s">
        <v>5</v>
      </c>
      <c r="J5988" t="s">
        <v>72</v>
      </c>
    </row>
    <row r="5989" spans="1:10" x14ac:dyDescent="0.25">
      <c r="A5989" t="s">
        <v>122</v>
      </c>
      <c r="B5989" t="s">
        <v>161</v>
      </c>
      <c r="C5989" t="str">
        <f t="shared" si="186"/>
        <v>Glenmont -- Rhode Island Avenue</v>
      </c>
      <c r="D5989" s="1">
        <v>1382</v>
      </c>
      <c r="E5989" t="s">
        <v>15</v>
      </c>
      <c r="F5989" t="s">
        <v>15</v>
      </c>
      <c r="G5989">
        <v>1</v>
      </c>
      <c r="H5989" s="1">
        <f t="shared" si="187"/>
        <v>1382</v>
      </c>
      <c r="I5989" t="s">
        <v>5</v>
      </c>
      <c r="J5989" t="s">
        <v>72</v>
      </c>
    </row>
    <row r="5990" spans="1:10" x14ac:dyDescent="0.25">
      <c r="A5990" t="s">
        <v>122</v>
      </c>
      <c r="B5990" t="s">
        <v>163</v>
      </c>
      <c r="C5990" t="str">
        <f t="shared" si="186"/>
        <v>Glenmont -- Rosslyn</v>
      </c>
      <c r="D5990" s="1">
        <v>1817</v>
      </c>
      <c r="E5990" t="s">
        <v>15</v>
      </c>
      <c r="F5990" t="s">
        <v>23</v>
      </c>
      <c r="G5990">
        <v>2</v>
      </c>
      <c r="H5990" s="1">
        <f t="shared" si="187"/>
        <v>3634</v>
      </c>
      <c r="I5990" t="s">
        <v>5</v>
      </c>
      <c r="J5990" t="s">
        <v>72</v>
      </c>
    </row>
    <row r="5991" spans="1:10" x14ac:dyDescent="0.25">
      <c r="A5991" t="s">
        <v>122</v>
      </c>
      <c r="B5991" t="s">
        <v>168</v>
      </c>
      <c r="C5991" t="str">
        <f t="shared" si="186"/>
        <v>Glenmont -- Southern Avenue</v>
      </c>
      <c r="D5991" s="1">
        <v>255</v>
      </c>
      <c r="E5991" t="s">
        <v>15</v>
      </c>
      <c r="F5991" t="s">
        <v>4</v>
      </c>
      <c r="G5991">
        <v>2</v>
      </c>
      <c r="H5991" s="1">
        <f t="shared" si="187"/>
        <v>510</v>
      </c>
      <c r="I5991" t="s">
        <v>5</v>
      </c>
      <c r="J5991" t="s">
        <v>72</v>
      </c>
    </row>
    <row r="5992" spans="1:10" x14ac:dyDescent="0.25">
      <c r="A5992" t="s">
        <v>122</v>
      </c>
      <c r="B5992" t="s">
        <v>60</v>
      </c>
      <c r="C5992" t="str">
        <f t="shared" si="186"/>
        <v>Glenmont -- Takoma</v>
      </c>
      <c r="D5992" s="1">
        <v>1572</v>
      </c>
      <c r="E5992" t="s">
        <v>15</v>
      </c>
      <c r="F5992" t="s">
        <v>15</v>
      </c>
      <c r="G5992">
        <v>1</v>
      </c>
      <c r="H5992" s="1">
        <f t="shared" si="187"/>
        <v>1572</v>
      </c>
      <c r="I5992" t="s">
        <v>5</v>
      </c>
      <c r="J5992" t="s">
        <v>72</v>
      </c>
    </row>
    <row r="5993" spans="1:10" x14ac:dyDescent="0.25">
      <c r="A5993" t="s">
        <v>122</v>
      </c>
      <c r="B5993" t="s">
        <v>66</v>
      </c>
      <c r="C5993" t="str">
        <f t="shared" si="186"/>
        <v>Glenmont -- Van Dorn Street</v>
      </c>
      <c r="D5993" s="1">
        <v>92</v>
      </c>
      <c r="E5993" t="s">
        <v>15</v>
      </c>
      <c r="F5993" t="s">
        <v>10</v>
      </c>
      <c r="G5993">
        <v>2</v>
      </c>
      <c r="H5993" s="1">
        <f t="shared" si="187"/>
        <v>184</v>
      </c>
      <c r="I5993" t="s">
        <v>5</v>
      </c>
      <c r="J5993" t="s">
        <v>72</v>
      </c>
    </row>
    <row r="5994" spans="1:10" x14ac:dyDescent="0.25">
      <c r="A5994" t="s">
        <v>122</v>
      </c>
      <c r="B5994" t="s">
        <v>201</v>
      </c>
      <c r="C5994" t="str">
        <f t="shared" si="186"/>
        <v>Glenmont -- Virginia Square-GMU</v>
      </c>
      <c r="D5994" s="1">
        <v>335</v>
      </c>
      <c r="E5994" t="s">
        <v>15</v>
      </c>
      <c r="F5994" t="s">
        <v>12</v>
      </c>
      <c r="G5994">
        <v>2</v>
      </c>
      <c r="H5994" s="1">
        <f t="shared" si="187"/>
        <v>670</v>
      </c>
      <c r="I5994" t="s">
        <v>5</v>
      </c>
      <c r="J5994" t="s">
        <v>72</v>
      </c>
    </row>
    <row r="5995" spans="1:10" x14ac:dyDescent="0.25">
      <c r="A5995" t="s">
        <v>123</v>
      </c>
      <c r="B5995" t="s">
        <v>3</v>
      </c>
      <c r="C5995" t="str">
        <f t="shared" si="186"/>
        <v>Greenbelt -- Anacostia</v>
      </c>
      <c r="D5995" s="1">
        <v>1697</v>
      </c>
      <c r="E5995" t="s">
        <v>4</v>
      </c>
      <c r="F5995" t="s">
        <v>4</v>
      </c>
      <c r="G5995">
        <v>1</v>
      </c>
      <c r="H5995" s="1">
        <f t="shared" si="187"/>
        <v>1697</v>
      </c>
      <c r="I5995" t="s">
        <v>5</v>
      </c>
      <c r="J5995" t="s">
        <v>72</v>
      </c>
    </row>
    <row r="5996" spans="1:10" x14ac:dyDescent="0.25">
      <c r="A5996" t="s">
        <v>123</v>
      </c>
      <c r="B5996" t="s">
        <v>9</v>
      </c>
      <c r="C5996" t="str">
        <f t="shared" si="186"/>
        <v>Greenbelt -- Arlington Cemetery</v>
      </c>
      <c r="D5996" s="1">
        <v>228</v>
      </c>
      <c r="E5996" t="s">
        <v>4</v>
      </c>
      <c r="F5996" t="s">
        <v>10</v>
      </c>
      <c r="G5996">
        <v>2</v>
      </c>
      <c r="H5996" s="1">
        <f t="shared" si="187"/>
        <v>456</v>
      </c>
      <c r="I5996" t="s">
        <v>5</v>
      </c>
      <c r="J5996" t="s">
        <v>72</v>
      </c>
    </row>
    <row r="5997" spans="1:10" x14ac:dyDescent="0.25">
      <c r="A5997" t="s">
        <v>123</v>
      </c>
      <c r="B5997" t="s">
        <v>11</v>
      </c>
      <c r="C5997" t="str">
        <f t="shared" si="186"/>
        <v>Greenbelt -- Ballston</v>
      </c>
      <c r="D5997" s="1">
        <v>1072</v>
      </c>
      <c r="E5997" t="s">
        <v>4</v>
      </c>
      <c r="F5997" t="s">
        <v>12</v>
      </c>
      <c r="G5997">
        <v>2</v>
      </c>
      <c r="H5997" s="1">
        <f t="shared" si="187"/>
        <v>2144</v>
      </c>
      <c r="I5997" t="s">
        <v>5</v>
      </c>
      <c r="J5997" t="s">
        <v>72</v>
      </c>
    </row>
    <row r="5998" spans="1:10" x14ac:dyDescent="0.25">
      <c r="A5998" t="s">
        <v>123</v>
      </c>
      <c r="B5998" t="s">
        <v>13</v>
      </c>
      <c r="C5998" t="str">
        <f t="shared" si="186"/>
        <v>Greenbelt -- Benning Road</v>
      </c>
      <c r="D5998" s="1">
        <v>238</v>
      </c>
      <c r="E5998" t="s">
        <v>4</v>
      </c>
      <c r="F5998" t="s">
        <v>1</v>
      </c>
      <c r="G5998">
        <v>2</v>
      </c>
      <c r="H5998" s="1">
        <f t="shared" si="187"/>
        <v>476</v>
      </c>
      <c r="I5998" t="s">
        <v>5</v>
      </c>
      <c r="J5998" t="s">
        <v>72</v>
      </c>
    </row>
    <row r="5999" spans="1:10" x14ac:dyDescent="0.25">
      <c r="A5999" t="s">
        <v>123</v>
      </c>
      <c r="B5999" t="s">
        <v>17</v>
      </c>
      <c r="C5999" t="str">
        <f t="shared" si="186"/>
        <v>Greenbelt -- Braddock Road</v>
      </c>
      <c r="D5999" s="1">
        <v>371</v>
      </c>
      <c r="E5999" t="s">
        <v>4</v>
      </c>
      <c r="F5999" t="s">
        <v>18</v>
      </c>
      <c r="G5999">
        <v>2</v>
      </c>
      <c r="H5999" s="1">
        <f t="shared" si="187"/>
        <v>742</v>
      </c>
      <c r="I5999" t="s">
        <v>5</v>
      </c>
      <c r="J5999" t="s">
        <v>72</v>
      </c>
    </row>
    <row r="6000" spans="1:10" x14ac:dyDescent="0.25">
      <c r="A6000" t="s">
        <v>123</v>
      </c>
      <c r="B6000" t="s">
        <v>20</v>
      </c>
      <c r="C6000" t="str">
        <f t="shared" si="186"/>
        <v>Greenbelt -- Brookland</v>
      </c>
      <c r="D6000" s="1">
        <v>1786</v>
      </c>
      <c r="E6000" t="s">
        <v>4</v>
      </c>
      <c r="F6000" t="s">
        <v>15</v>
      </c>
      <c r="G6000">
        <v>2</v>
      </c>
      <c r="H6000" s="1">
        <f t="shared" si="187"/>
        <v>3572</v>
      </c>
      <c r="I6000" t="s">
        <v>5</v>
      </c>
      <c r="J6000" t="s">
        <v>72</v>
      </c>
    </row>
    <row r="6001" spans="1:10" x14ac:dyDescent="0.25">
      <c r="A6001" t="s">
        <v>123</v>
      </c>
      <c r="B6001" t="s">
        <v>21</v>
      </c>
      <c r="C6001" t="str">
        <f t="shared" si="186"/>
        <v>Greenbelt -- Capitol Heights</v>
      </c>
      <c r="D6001" s="1">
        <v>183</v>
      </c>
      <c r="E6001" t="s">
        <v>4</v>
      </c>
      <c r="F6001" t="s">
        <v>1</v>
      </c>
      <c r="G6001">
        <v>2</v>
      </c>
      <c r="H6001" s="1">
        <f t="shared" si="187"/>
        <v>366</v>
      </c>
      <c r="I6001" t="s">
        <v>5</v>
      </c>
      <c r="J6001" t="s">
        <v>72</v>
      </c>
    </row>
    <row r="6002" spans="1:10" x14ac:dyDescent="0.25">
      <c r="A6002" t="s">
        <v>123</v>
      </c>
      <c r="B6002" t="s">
        <v>26</v>
      </c>
      <c r="C6002" t="str">
        <f t="shared" si="186"/>
        <v>Greenbelt -- Clarendon</v>
      </c>
      <c r="D6002" s="1">
        <v>210</v>
      </c>
      <c r="E6002" t="s">
        <v>4</v>
      </c>
      <c r="F6002" t="s">
        <v>12</v>
      </c>
      <c r="G6002">
        <v>2</v>
      </c>
      <c r="H6002" s="1">
        <f t="shared" si="187"/>
        <v>420</v>
      </c>
      <c r="I6002" t="s">
        <v>5</v>
      </c>
      <c r="J6002" t="s">
        <v>72</v>
      </c>
    </row>
    <row r="6003" spans="1:10" x14ac:dyDescent="0.25">
      <c r="A6003" t="s">
        <v>123</v>
      </c>
      <c r="B6003" t="s">
        <v>265</v>
      </c>
      <c r="C6003" t="str">
        <f t="shared" si="186"/>
        <v>Greenbelt -- Congress Heights</v>
      </c>
      <c r="D6003" s="1">
        <v>448</v>
      </c>
      <c r="E6003" t="s">
        <v>4</v>
      </c>
      <c r="F6003" t="s">
        <v>4</v>
      </c>
      <c r="G6003">
        <v>1</v>
      </c>
      <c r="H6003" s="1">
        <f t="shared" si="187"/>
        <v>448</v>
      </c>
      <c r="I6003" t="s">
        <v>5</v>
      </c>
      <c r="J6003" t="s">
        <v>72</v>
      </c>
    </row>
    <row r="6004" spans="1:10" x14ac:dyDescent="0.25">
      <c r="A6004" t="s">
        <v>123</v>
      </c>
      <c r="B6004" t="s">
        <v>266</v>
      </c>
      <c r="C6004" t="str">
        <f t="shared" si="186"/>
        <v>Greenbelt -- Court House</v>
      </c>
      <c r="D6004" s="1">
        <v>630</v>
      </c>
      <c r="E6004" t="s">
        <v>4</v>
      </c>
      <c r="F6004" t="s">
        <v>12</v>
      </c>
      <c r="G6004">
        <v>2</v>
      </c>
      <c r="H6004" s="1">
        <f t="shared" si="187"/>
        <v>1260</v>
      </c>
      <c r="I6004" t="s">
        <v>5</v>
      </c>
      <c r="J6004" t="s">
        <v>72</v>
      </c>
    </row>
    <row r="6005" spans="1:10" x14ac:dyDescent="0.25">
      <c r="A6005" t="s">
        <v>123</v>
      </c>
      <c r="B6005" t="s">
        <v>267</v>
      </c>
      <c r="C6005" t="str">
        <f t="shared" si="186"/>
        <v>Greenbelt -- Crystal City</v>
      </c>
      <c r="D6005" s="1">
        <v>2775</v>
      </c>
      <c r="E6005" t="s">
        <v>4</v>
      </c>
      <c r="F6005" t="s">
        <v>18</v>
      </c>
      <c r="G6005">
        <v>2</v>
      </c>
      <c r="H6005" s="1">
        <f t="shared" si="187"/>
        <v>5550</v>
      </c>
      <c r="I6005" t="s">
        <v>5</v>
      </c>
      <c r="J6005" t="s">
        <v>72</v>
      </c>
    </row>
    <row r="6006" spans="1:10" x14ac:dyDescent="0.25">
      <c r="A6006" t="s">
        <v>123</v>
      </c>
      <c r="B6006" t="s">
        <v>268</v>
      </c>
      <c r="C6006" t="str">
        <f t="shared" si="186"/>
        <v>Greenbelt -- Deanwood</v>
      </c>
      <c r="D6006" s="1">
        <v>58</v>
      </c>
      <c r="E6006" t="s">
        <v>4</v>
      </c>
      <c r="F6006" t="s">
        <v>25</v>
      </c>
      <c r="G6006">
        <v>2</v>
      </c>
      <c r="H6006" s="1">
        <f t="shared" si="187"/>
        <v>116</v>
      </c>
      <c r="I6006" t="s">
        <v>5</v>
      </c>
      <c r="J6006" t="s">
        <v>72</v>
      </c>
    </row>
    <row r="6007" spans="1:10" x14ac:dyDescent="0.25">
      <c r="A6007" t="s">
        <v>123</v>
      </c>
      <c r="B6007" t="s">
        <v>271</v>
      </c>
      <c r="C6007" t="str">
        <f t="shared" si="186"/>
        <v>Greenbelt -- East Falls Church</v>
      </c>
      <c r="D6007" s="1">
        <v>199</v>
      </c>
      <c r="E6007" t="s">
        <v>4</v>
      </c>
      <c r="F6007" t="s">
        <v>12</v>
      </c>
      <c r="G6007">
        <v>2</v>
      </c>
      <c r="H6007" s="1">
        <f t="shared" si="187"/>
        <v>398</v>
      </c>
      <c r="I6007" t="s">
        <v>5</v>
      </c>
      <c r="J6007" t="s">
        <v>72</v>
      </c>
    </row>
    <row r="6008" spans="1:10" x14ac:dyDescent="0.25">
      <c r="A6008" t="s">
        <v>123</v>
      </c>
      <c r="B6008" t="s">
        <v>273</v>
      </c>
      <c r="C6008" t="str">
        <f t="shared" si="186"/>
        <v>Greenbelt -- Eisenhower Avenue</v>
      </c>
      <c r="D6008" s="1">
        <v>185</v>
      </c>
      <c r="E6008" t="s">
        <v>4</v>
      </c>
      <c r="F6008" t="s">
        <v>274</v>
      </c>
      <c r="G6008">
        <v>2</v>
      </c>
      <c r="H6008" s="1">
        <f t="shared" si="187"/>
        <v>370</v>
      </c>
      <c r="I6008" t="s">
        <v>5</v>
      </c>
      <c r="J6008" t="s">
        <v>72</v>
      </c>
    </row>
    <row r="6009" spans="1:10" x14ac:dyDescent="0.25">
      <c r="A6009" t="s">
        <v>123</v>
      </c>
      <c r="B6009" t="s">
        <v>116</v>
      </c>
      <c r="C6009" t="str">
        <f t="shared" si="186"/>
        <v>Greenbelt -- Fort Totten</v>
      </c>
      <c r="D6009" s="1">
        <v>2671</v>
      </c>
      <c r="E6009" t="s">
        <v>4</v>
      </c>
      <c r="F6009" t="s">
        <v>117</v>
      </c>
      <c r="G6009">
        <v>1</v>
      </c>
      <c r="H6009" s="1">
        <f t="shared" si="187"/>
        <v>2671</v>
      </c>
      <c r="I6009" t="s">
        <v>5</v>
      </c>
      <c r="J6009" t="s">
        <v>72</v>
      </c>
    </row>
    <row r="6010" spans="1:10" x14ac:dyDescent="0.25">
      <c r="A6010" t="s">
        <v>123</v>
      </c>
      <c r="B6010" t="s">
        <v>119</v>
      </c>
      <c r="C6010" t="str">
        <f t="shared" si="186"/>
        <v>Greenbelt -- Friendship Heights</v>
      </c>
      <c r="D6010" s="1">
        <v>862</v>
      </c>
      <c r="E6010" t="s">
        <v>4</v>
      </c>
      <c r="F6010" t="s">
        <v>15</v>
      </c>
      <c r="G6010">
        <v>2</v>
      </c>
      <c r="H6010" s="1">
        <f t="shared" si="187"/>
        <v>1724</v>
      </c>
      <c r="I6010" t="s">
        <v>5</v>
      </c>
      <c r="J6010" t="s">
        <v>72</v>
      </c>
    </row>
    <row r="6011" spans="1:10" x14ac:dyDescent="0.25">
      <c r="A6011" t="s">
        <v>123</v>
      </c>
      <c r="B6011" t="s">
        <v>129</v>
      </c>
      <c r="C6011" t="str">
        <f t="shared" si="186"/>
        <v>Greenbelt -- King Street</v>
      </c>
      <c r="D6011" s="1">
        <v>1412</v>
      </c>
      <c r="E6011" t="s">
        <v>4</v>
      </c>
      <c r="F6011" t="s">
        <v>18</v>
      </c>
      <c r="G6011">
        <v>2</v>
      </c>
      <c r="H6011" s="1">
        <f t="shared" si="187"/>
        <v>2824</v>
      </c>
      <c r="I6011" t="s">
        <v>5</v>
      </c>
      <c r="J6011" t="s">
        <v>72</v>
      </c>
    </row>
    <row r="6012" spans="1:10" x14ac:dyDescent="0.25">
      <c r="A6012" t="s">
        <v>123</v>
      </c>
      <c r="B6012" t="s">
        <v>185</v>
      </c>
      <c r="C6012" t="str">
        <f t="shared" si="186"/>
        <v>Greenbelt -- Minnesota Avenue</v>
      </c>
      <c r="D6012" s="1">
        <v>222</v>
      </c>
      <c r="E6012" t="s">
        <v>4</v>
      </c>
      <c r="F6012" t="s">
        <v>25</v>
      </c>
      <c r="G6012">
        <v>2</v>
      </c>
      <c r="H6012" s="1">
        <f t="shared" si="187"/>
        <v>444</v>
      </c>
      <c r="I6012" t="s">
        <v>5</v>
      </c>
      <c r="J6012" t="s">
        <v>72</v>
      </c>
    </row>
    <row r="6013" spans="1:10" x14ac:dyDescent="0.25">
      <c r="A6013" t="s">
        <v>123</v>
      </c>
      <c r="B6013" t="s">
        <v>156</v>
      </c>
      <c r="C6013" t="str">
        <f t="shared" si="186"/>
        <v>Greenbelt -- Pentagon</v>
      </c>
      <c r="D6013" s="1">
        <v>3986</v>
      </c>
      <c r="E6013" t="s">
        <v>4</v>
      </c>
      <c r="F6013" t="s">
        <v>18</v>
      </c>
      <c r="G6013">
        <v>2</v>
      </c>
      <c r="H6013" s="1">
        <f t="shared" si="187"/>
        <v>7972</v>
      </c>
      <c r="I6013" t="s">
        <v>5</v>
      </c>
      <c r="J6013" t="s">
        <v>72</v>
      </c>
    </row>
    <row r="6014" spans="1:10" x14ac:dyDescent="0.25">
      <c r="A6014" t="s">
        <v>123</v>
      </c>
      <c r="B6014" t="s">
        <v>157</v>
      </c>
      <c r="C6014" t="str">
        <f t="shared" si="186"/>
        <v>Greenbelt -- Pentagon City</v>
      </c>
      <c r="D6014" s="1">
        <v>1685</v>
      </c>
      <c r="E6014" t="s">
        <v>4</v>
      </c>
      <c r="F6014" t="s">
        <v>18</v>
      </c>
      <c r="G6014">
        <v>2</v>
      </c>
      <c r="H6014" s="1">
        <f t="shared" si="187"/>
        <v>3370</v>
      </c>
      <c r="I6014" t="s">
        <v>5</v>
      </c>
      <c r="J6014" t="s">
        <v>72</v>
      </c>
    </row>
    <row r="6015" spans="1:10" x14ac:dyDescent="0.25">
      <c r="A6015" t="s">
        <v>123</v>
      </c>
      <c r="B6015" t="s">
        <v>160</v>
      </c>
      <c r="C6015" t="str">
        <f t="shared" si="186"/>
        <v>Greenbelt -- Reagan Washington National Airport</v>
      </c>
      <c r="D6015" s="1">
        <v>1224</v>
      </c>
      <c r="E6015" t="s">
        <v>4</v>
      </c>
      <c r="F6015" t="s">
        <v>18</v>
      </c>
      <c r="G6015">
        <v>2</v>
      </c>
      <c r="H6015" s="1">
        <f t="shared" si="187"/>
        <v>2448</v>
      </c>
      <c r="I6015" t="s">
        <v>5</v>
      </c>
      <c r="J6015" t="s">
        <v>72</v>
      </c>
    </row>
    <row r="6016" spans="1:10" x14ac:dyDescent="0.25">
      <c r="A6016" t="s">
        <v>123</v>
      </c>
      <c r="B6016" t="s">
        <v>161</v>
      </c>
      <c r="C6016" t="str">
        <f t="shared" si="186"/>
        <v>Greenbelt -- Rhode Island Avenue</v>
      </c>
      <c r="D6016" s="1">
        <v>803</v>
      </c>
      <c r="E6016" t="s">
        <v>4</v>
      </c>
      <c r="F6016" t="s">
        <v>15</v>
      </c>
      <c r="G6016">
        <v>2</v>
      </c>
      <c r="H6016" s="1">
        <f t="shared" si="187"/>
        <v>1606</v>
      </c>
      <c r="I6016" t="s">
        <v>5</v>
      </c>
      <c r="J6016" t="s">
        <v>72</v>
      </c>
    </row>
    <row r="6017" spans="1:10" x14ac:dyDescent="0.25">
      <c r="A6017" t="s">
        <v>123</v>
      </c>
      <c r="B6017" t="s">
        <v>163</v>
      </c>
      <c r="C6017" t="str">
        <f t="shared" si="186"/>
        <v>Greenbelt -- Rosslyn</v>
      </c>
      <c r="D6017" s="1">
        <v>1660</v>
      </c>
      <c r="E6017" t="s">
        <v>4</v>
      </c>
      <c r="F6017" t="s">
        <v>23</v>
      </c>
      <c r="G6017">
        <v>2</v>
      </c>
      <c r="H6017" s="1">
        <f t="shared" si="187"/>
        <v>3320</v>
      </c>
      <c r="I6017" t="s">
        <v>5</v>
      </c>
      <c r="J6017" t="s">
        <v>72</v>
      </c>
    </row>
    <row r="6018" spans="1:10" x14ac:dyDescent="0.25">
      <c r="A6018" t="s">
        <v>123</v>
      </c>
      <c r="B6018" t="s">
        <v>168</v>
      </c>
      <c r="C6018" t="str">
        <f t="shared" ref="C6018:C6081" si="188">(A6018&amp;" -- "&amp;B6018)</f>
        <v>Greenbelt -- Southern Avenue</v>
      </c>
      <c r="D6018" s="1">
        <v>991</v>
      </c>
      <c r="E6018" t="s">
        <v>4</v>
      </c>
      <c r="F6018" t="s">
        <v>4</v>
      </c>
      <c r="G6018">
        <v>1</v>
      </c>
      <c r="H6018" s="1">
        <f t="shared" ref="H6018:H6081" si="189">D6018*G6018</f>
        <v>991</v>
      </c>
      <c r="I6018" t="s">
        <v>5</v>
      </c>
      <c r="J6018" t="s">
        <v>72</v>
      </c>
    </row>
    <row r="6019" spans="1:10" x14ac:dyDescent="0.25">
      <c r="A6019" t="s">
        <v>123</v>
      </c>
      <c r="B6019" t="s">
        <v>60</v>
      </c>
      <c r="C6019" t="str">
        <f t="shared" si="188"/>
        <v>Greenbelt -- Takoma</v>
      </c>
      <c r="D6019" s="1">
        <v>839</v>
      </c>
      <c r="E6019" t="s">
        <v>4</v>
      </c>
      <c r="F6019" t="s">
        <v>15</v>
      </c>
      <c r="G6019">
        <v>2</v>
      </c>
      <c r="H6019" s="1">
        <f t="shared" si="189"/>
        <v>1678</v>
      </c>
      <c r="I6019" t="s">
        <v>5</v>
      </c>
      <c r="J6019" t="s">
        <v>72</v>
      </c>
    </row>
    <row r="6020" spans="1:10" x14ac:dyDescent="0.25">
      <c r="A6020" t="s">
        <v>123</v>
      </c>
      <c r="B6020" t="s">
        <v>66</v>
      </c>
      <c r="C6020" t="str">
        <f t="shared" si="188"/>
        <v>Greenbelt -- Van Dorn Street</v>
      </c>
      <c r="D6020" s="1">
        <v>198</v>
      </c>
      <c r="E6020" t="s">
        <v>4</v>
      </c>
      <c r="F6020" t="s">
        <v>10</v>
      </c>
      <c r="G6020">
        <v>2</v>
      </c>
      <c r="H6020" s="1">
        <f t="shared" si="189"/>
        <v>396</v>
      </c>
      <c r="I6020" t="s">
        <v>5</v>
      </c>
      <c r="J6020" t="s">
        <v>72</v>
      </c>
    </row>
    <row r="6021" spans="1:10" x14ac:dyDescent="0.25">
      <c r="A6021" t="s">
        <v>123</v>
      </c>
      <c r="B6021" t="s">
        <v>201</v>
      </c>
      <c r="C6021" t="str">
        <f t="shared" si="188"/>
        <v>Greenbelt -- Virginia Square-GMU</v>
      </c>
      <c r="D6021" s="1">
        <v>292</v>
      </c>
      <c r="E6021" t="s">
        <v>4</v>
      </c>
      <c r="F6021" t="s">
        <v>12</v>
      </c>
      <c r="G6021">
        <v>2</v>
      </c>
      <c r="H6021" s="1">
        <f t="shared" si="189"/>
        <v>584</v>
      </c>
      <c r="I6021" t="s">
        <v>5</v>
      </c>
      <c r="J6021" t="s">
        <v>72</v>
      </c>
    </row>
    <row r="6022" spans="1:10" x14ac:dyDescent="0.25">
      <c r="A6022" t="s">
        <v>124</v>
      </c>
      <c r="B6022" t="s">
        <v>3</v>
      </c>
      <c r="C6022" t="str">
        <f t="shared" si="188"/>
        <v>Greensboro -- Anacostia</v>
      </c>
      <c r="D6022" s="1">
        <v>80</v>
      </c>
      <c r="E6022" t="s">
        <v>125</v>
      </c>
      <c r="F6022" t="s">
        <v>4</v>
      </c>
      <c r="G6022">
        <v>2</v>
      </c>
      <c r="H6022" s="1">
        <f t="shared" si="189"/>
        <v>160</v>
      </c>
      <c r="I6022" t="s">
        <v>5</v>
      </c>
      <c r="J6022" t="s">
        <v>72</v>
      </c>
    </row>
    <row r="6023" spans="1:10" x14ac:dyDescent="0.25">
      <c r="A6023" t="s">
        <v>124</v>
      </c>
      <c r="B6023" t="s">
        <v>9</v>
      </c>
      <c r="C6023" t="str">
        <f t="shared" si="188"/>
        <v>Greensboro -- Arlington Cemetery</v>
      </c>
      <c r="D6023" s="1">
        <v>47</v>
      </c>
      <c r="E6023" t="s">
        <v>125</v>
      </c>
      <c r="F6023" t="s">
        <v>10</v>
      </c>
      <c r="G6023">
        <v>2</v>
      </c>
      <c r="H6023" s="1">
        <f t="shared" si="189"/>
        <v>94</v>
      </c>
      <c r="I6023" t="s">
        <v>5</v>
      </c>
      <c r="J6023" t="s">
        <v>72</v>
      </c>
    </row>
    <row r="6024" spans="1:10" x14ac:dyDescent="0.25">
      <c r="A6024" t="s">
        <v>124</v>
      </c>
      <c r="B6024" t="s">
        <v>11</v>
      </c>
      <c r="C6024" t="str">
        <f t="shared" si="188"/>
        <v>Greensboro -- Ballston</v>
      </c>
      <c r="D6024" s="1">
        <v>1865</v>
      </c>
      <c r="E6024" t="s">
        <v>125</v>
      </c>
      <c r="F6024" t="s">
        <v>12</v>
      </c>
      <c r="G6024">
        <v>1</v>
      </c>
      <c r="H6024" s="1">
        <f t="shared" si="189"/>
        <v>1865</v>
      </c>
      <c r="I6024" t="s">
        <v>5</v>
      </c>
      <c r="J6024" t="s">
        <v>72</v>
      </c>
    </row>
    <row r="6025" spans="1:10" x14ac:dyDescent="0.25">
      <c r="A6025" t="s">
        <v>124</v>
      </c>
      <c r="B6025" t="s">
        <v>17</v>
      </c>
      <c r="C6025" t="str">
        <f t="shared" si="188"/>
        <v>Greensboro -- Braddock Road</v>
      </c>
      <c r="D6025" s="1">
        <v>112</v>
      </c>
      <c r="E6025" t="s">
        <v>125</v>
      </c>
      <c r="F6025" t="s">
        <v>18</v>
      </c>
      <c r="G6025">
        <v>2</v>
      </c>
      <c r="H6025" s="1">
        <f t="shared" si="189"/>
        <v>224</v>
      </c>
      <c r="I6025" t="s">
        <v>5</v>
      </c>
      <c r="J6025" t="s">
        <v>72</v>
      </c>
    </row>
    <row r="6026" spans="1:10" x14ac:dyDescent="0.25">
      <c r="A6026" t="s">
        <v>124</v>
      </c>
      <c r="B6026" t="s">
        <v>20</v>
      </c>
      <c r="C6026" t="str">
        <f t="shared" si="188"/>
        <v>Greensboro -- Brookland</v>
      </c>
      <c r="D6026" s="1">
        <v>76</v>
      </c>
      <c r="E6026" t="s">
        <v>125</v>
      </c>
      <c r="F6026" t="s">
        <v>15</v>
      </c>
      <c r="G6026">
        <v>2</v>
      </c>
      <c r="H6026" s="1">
        <f t="shared" si="189"/>
        <v>152</v>
      </c>
      <c r="I6026" t="s">
        <v>5</v>
      </c>
      <c r="J6026" t="s">
        <v>72</v>
      </c>
    </row>
    <row r="6027" spans="1:10" x14ac:dyDescent="0.25">
      <c r="A6027" t="s">
        <v>124</v>
      </c>
      <c r="B6027" t="s">
        <v>21</v>
      </c>
      <c r="C6027" t="str">
        <f t="shared" si="188"/>
        <v>Greensboro -- Capitol Heights</v>
      </c>
      <c r="D6027" s="1">
        <v>67</v>
      </c>
      <c r="E6027" t="s">
        <v>125</v>
      </c>
      <c r="F6027" t="s">
        <v>1</v>
      </c>
      <c r="G6027">
        <v>1</v>
      </c>
      <c r="H6027" s="1">
        <f t="shared" si="189"/>
        <v>67</v>
      </c>
      <c r="I6027" t="s">
        <v>5</v>
      </c>
      <c r="J6027" t="s">
        <v>72</v>
      </c>
    </row>
    <row r="6028" spans="1:10" x14ac:dyDescent="0.25">
      <c r="A6028" t="s">
        <v>124</v>
      </c>
      <c r="B6028" t="s">
        <v>26</v>
      </c>
      <c r="C6028" t="str">
        <f t="shared" si="188"/>
        <v>Greensboro -- Clarendon</v>
      </c>
      <c r="D6028" s="1">
        <v>635</v>
      </c>
      <c r="E6028" t="s">
        <v>125</v>
      </c>
      <c r="F6028" t="s">
        <v>12</v>
      </c>
      <c r="G6028">
        <v>1</v>
      </c>
      <c r="H6028" s="1">
        <f t="shared" si="189"/>
        <v>635</v>
      </c>
      <c r="I6028" t="s">
        <v>5</v>
      </c>
      <c r="J6028" t="s">
        <v>72</v>
      </c>
    </row>
    <row r="6029" spans="1:10" x14ac:dyDescent="0.25">
      <c r="A6029" t="s">
        <v>124</v>
      </c>
      <c r="B6029" t="s">
        <v>265</v>
      </c>
      <c r="C6029" t="str">
        <f t="shared" si="188"/>
        <v>Greensboro -- Congress Heights</v>
      </c>
      <c r="D6029" s="1">
        <v>15</v>
      </c>
      <c r="E6029" t="s">
        <v>125</v>
      </c>
      <c r="F6029" t="s">
        <v>4</v>
      </c>
      <c r="G6029">
        <v>2</v>
      </c>
      <c r="H6029" s="1">
        <f t="shared" si="189"/>
        <v>30</v>
      </c>
      <c r="I6029" t="s">
        <v>5</v>
      </c>
      <c r="J6029" t="s">
        <v>72</v>
      </c>
    </row>
    <row r="6030" spans="1:10" x14ac:dyDescent="0.25">
      <c r="A6030" t="s">
        <v>124</v>
      </c>
      <c r="B6030" t="s">
        <v>266</v>
      </c>
      <c r="C6030" t="str">
        <f t="shared" si="188"/>
        <v>Greensboro -- Court House</v>
      </c>
      <c r="D6030" s="1">
        <v>884</v>
      </c>
      <c r="E6030" t="s">
        <v>125</v>
      </c>
      <c r="F6030" t="s">
        <v>12</v>
      </c>
      <c r="G6030">
        <v>1</v>
      </c>
      <c r="H6030" s="1">
        <f t="shared" si="189"/>
        <v>884</v>
      </c>
      <c r="I6030" t="s">
        <v>5</v>
      </c>
      <c r="J6030" t="s">
        <v>72</v>
      </c>
    </row>
    <row r="6031" spans="1:10" x14ac:dyDescent="0.25">
      <c r="A6031" t="s">
        <v>124</v>
      </c>
      <c r="B6031" t="s">
        <v>267</v>
      </c>
      <c r="C6031" t="str">
        <f t="shared" si="188"/>
        <v>Greensboro -- Crystal City</v>
      </c>
      <c r="D6031" s="1">
        <v>254</v>
      </c>
      <c r="E6031" t="s">
        <v>125</v>
      </c>
      <c r="F6031" t="s">
        <v>18</v>
      </c>
      <c r="G6031">
        <v>2</v>
      </c>
      <c r="H6031" s="1">
        <f t="shared" si="189"/>
        <v>508</v>
      </c>
      <c r="I6031" t="s">
        <v>5</v>
      </c>
      <c r="J6031" t="s">
        <v>72</v>
      </c>
    </row>
    <row r="6032" spans="1:10" x14ac:dyDescent="0.25">
      <c r="A6032" t="s">
        <v>124</v>
      </c>
      <c r="B6032" t="s">
        <v>268</v>
      </c>
      <c r="C6032" t="str">
        <f t="shared" si="188"/>
        <v>Greensboro -- Deanwood</v>
      </c>
      <c r="D6032" s="1">
        <v>9</v>
      </c>
      <c r="E6032" t="s">
        <v>125</v>
      </c>
      <c r="F6032" t="s">
        <v>25</v>
      </c>
      <c r="G6032">
        <v>2</v>
      </c>
      <c r="H6032" s="1">
        <f t="shared" si="189"/>
        <v>18</v>
      </c>
      <c r="I6032" t="s">
        <v>5</v>
      </c>
      <c r="J6032" t="s">
        <v>72</v>
      </c>
    </row>
    <row r="6033" spans="1:10" x14ac:dyDescent="0.25">
      <c r="A6033" t="s">
        <v>124</v>
      </c>
      <c r="B6033" t="s">
        <v>271</v>
      </c>
      <c r="C6033" t="str">
        <f t="shared" si="188"/>
        <v>Greensboro -- East Falls Church</v>
      </c>
      <c r="D6033" s="1">
        <v>458</v>
      </c>
      <c r="E6033" t="s">
        <v>125</v>
      </c>
      <c r="F6033" t="s">
        <v>12</v>
      </c>
      <c r="G6033">
        <v>1</v>
      </c>
      <c r="H6033" s="1">
        <f t="shared" si="189"/>
        <v>458</v>
      </c>
      <c r="I6033" t="s">
        <v>5</v>
      </c>
      <c r="J6033" t="s">
        <v>72</v>
      </c>
    </row>
    <row r="6034" spans="1:10" x14ac:dyDescent="0.25">
      <c r="A6034" t="s">
        <v>124</v>
      </c>
      <c r="B6034" t="s">
        <v>273</v>
      </c>
      <c r="C6034" t="str">
        <f t="shared" si="188"/>
        <v>Greensboro -- Eisenhower Avenue</v>
      </c>
      <c r="D6034" s="1">
        <v>11</v>
      </c>
      <c r="E6034" t="s">
        <v>125</v>
      </c>
      <c r="F6034" t="s">
        <v>274</v>
      </c>
      <c r="G6034">
        <v>2</v>
      </c>
      <c r="H6034" s="1">
        <f t="shared" si="189"/>
        <v>22</v>
      </c>
      <c r="I6034" t="s">
        <v>5</v>
      </c>
      <c r="J6034" t="s">
        <v>72</v>
      </c>
    </row>
    <row r="6035" spans="1:10" x14ac:dyDescent="0.25">
      <c r="A6035" t="s">
        <v>124</v>
      </c>
      <c r="B6035" t="s">
        <v>116</v>
      </c>
      <c r="C6035" t="str">
        <f t="shared" si="188"/>
        <v>Greensboro -- Fort Totten</v>
      </c>
      <c r="D6035" s="1">
        <v>112</v>
      </c>
      <c r="E6035" t="s">
        <v>125</v>
      </c>
      <c r="F6035" t="s">
        <v>117</v>
      </c>
      <c r="G6035">
        <v>2</v>
      </c>
      <c r="H6035" s="1">
        <f t="shared" si="189"/>
        <v>224</v>
      </c>
      <c r="I6035" t="s">
        <v>5</v>
      </c>
      <c r="J6035" t="s">
        <v>72</v>
      </c>
    </row>
    <row r="6036" spans="1:10" x14ac:dyDescent="0.25">
      <c r="A6036" t="s">
        <v>124</v>
      </c>
      <c r="B6036" t="s">
        <v>119</v>
      </c>
      <c r="C6036" t="str">
        <f t="shared" si="188"/>
        <v>Greensboro -- Friendship Heights</v>
      </c>
      <c r="D6036" s="1">
        <v>47</v>
      </c>
      <c r="E6036" t="s">
        <v>125</v>
      </c>
      <c r="F6036" t="s">
        <v>15</v>
      </c>
      <c r="G6036">
        <v>2</v>
      </c>
      <c r="H6036" s="1">
        <f t="shared" si="189"/>
        <v>94</v>
      </c>
      <c r="I6036" t="s">
        <v>5</v>
      </c>
      <c r="J6036" t="s">
        <v>72</v>
      </c>
    </row>
    <row r="6037" spans="1:10" x14ac:dyDescent="0.25">
      <c r="A6037" t="s">
        <v>124</v>
      </c>
      <c r="B6037" t="s">
        <v>129</v>
      </c>
      <c r="C6037" t="str">
        <f t="shared" si="188"/>
        <v>Greensboro -- King Street</v>
      </c>
      <c r="D6037" s="1">
        <v>156</v>
      </c>
      <c r="E6037" t="s">
        <v>125</v>
      </c>
      <c r="F6037" t="s">
        <v>18</v>
      </c>
      <c r="G6037">
        <v>2</v>
      </c>
      <c r="H6037" s="1">
        <f t="shared" si="189"/>
        <v>312</v>
      </c>
      <c r="I6037" t="s">
        <v>5</v>
      </c>
      <c r="J6037" t="s">
        <v>72</v>
      </c>
    </row>
    <row r="6038" spans="1:10" x14ac:dyDescent="0.25">
      <c r="A6038" t="s">
        <v>124</v>
      </c>
      <c r="B6038" t="s">
        <v>185</v>
      </c>
      <c r="C6038" t="str">
        <f t="shared" si="188"/>
        <v>Greensboro -- Minnesota Avenue</v>
      </c>
      <c r="D6038" s="1">
        <v>27</v>
      </c>
      <c r="E6038" t="s">
        <v>125</v>
      </c>
      <c r="F6038" t="s">
        <v>25</v>
      </c>
      <c r="G6038">
        <v>2</v>
      </c>
      <c r="H6038" s="1">
        <f t="shared" si="189"/>
        <v>54</v>
      </c>
      <c r="I6038" t="s">
        <v>5</v>
      </c>
      <c r="J6038" t="s">
        <v>72</v>
      </c>
    </row>
    <row r="6039" spans="1:10" x14ac:dyDescent="0.25">
      <c r="A6039" t="s">
        <v>124</v>
      </c>
      <c r="B6039" t="s">
        <v>156</v>
      </c>
      <c r="C6039" t="str">
        <f t="shared" si="188"/>
        <v>Greensboro -- Pentagon</v>
      </c>
      <c r="D6039" s="1">
        <v>372</v>
      </c>
      <c r="E6039" t="s">
        <v>125</v>
      </c>
      <c r="F6039" t="s">
        <v>18</v>
      </c>
      <c r="G6039">
        <v>2</v>
      </c>
      <c r="H6039" s="1">
        <f t="shared" si="189"/>
        <v>744</v>
      </c>
      <c r="I6039" t="s">
        <v>5</v>
      </c>
      <c r="J6039" t="s">
        <v>72</v>
      </c>
    </row>
    <row r="6040" spans="1:10" x14ac:dyDescent="0.25">
      <c r="A6040" t="s">
        <v>124</v>
      </c>
      <c r="B6040" t="s">
        <v>157</v>
      </c>
      <c r="C6040" t="str">
        <f t="shared" si="188"/>
        <v>Greensboro -- Pentagon City</v>
      </c>
      <c r="D6040" s="1">
        <v>297</v>
      </c>
      <c r="E6040" t="s">
        <v>125</v>
      </c>
      <c r="F6040" t="s">
        <v>18</v>
      </c>
      <c r="G6040">
        <v>2</v>
      </c>
      <c r="H6040" s="1">
        <f t="shared" si="189"/>
        <v>594</v>
      </c>
      <c r="I6040" t="s">
        <v>5</v>
      </c>
      <c r="J6040" t="s">
        <v>72</v>
      </c>
    </row>
    <row r="6041" spans="1:10" x14ac:dyDescent="0.25">
      <c r="A6041" t="s">
        <v>124</v>
      </c>
      <c r="B6041" t="s">
        <v>160</v>
      </c>
      <c r="C6041" t="str">
        <f t="shared" si="188"/>
        <v>Greensboro -- Reagan Washington National Airport</v>
      </c>
      <c r="D6041" s="1">
        <v>192</v>
      </c>
      <c r="E6041" t="s">
        <v>125</v>
      </c>
      <c r="F6041" t="s">
        <v>18</v>
      </c>
      <c r="G6041">
        <v>2</v>
      </c>
      <c r="H6041" s="1">
        <f t="shared" si="189"/>
        <v>384</v>
      </c>
      <c r="I6041" t="s">
        <v>5</v>
      </c>
      <c r="J6041" t="s">
        <v>72</v>
      </c>
    </row>
    <row r="6042" spans="1:10" x14ac:dyDescent="0.25">
      <c r="A6042" t="s">
        <v>124</v>
      </c>
      <c r="B6042" t="s">
        <v>161</v>
      </c>
      <c r="C6042" t="str">
        <f t="shared" si="188"/>
        <v>Greensboro -- Rhode Island Avenue</v>
      </c>
      <c r="D6042" s="1">
        <v>56</v>
      </c>
      <c r="E6042" t="s">
        <v>125</v>
      </c>
      <c r="F6042" t="s">
        <v>15</v>
      </c>
      <c r="G6042">
        <v>2</v>
      </c>
      <c r="H6042" s="1">
        <f t="shared" si="189"/>
        <v>112</v>
      </c>
      <c r="I6042" t="s">
        <v>5</v>
      </c>
      <c r="J6042" t="s">
        <v>72</v>
      </c>
    </row>
    <row r="6043" spans="1:10" x14ac:dyDescent="0.25">
      <c r="A6043" t="s">
        <v>124</v>
      </c>
      <c r="B6043" t="s">
        <v>163</v>
      </c>
      <c r="C6043" t="str">
        <f t="shared" si="188"/>
        <v>Greensboro -- Rosslyn</v>
      </c>
      <c r="D6043" s="1">
        <v>952</v>
      </c>
      <c r="E6043" t="s">
        <v>125</v>
      </c>
      <c r="F6043" t="s">
        <v>23</v>
      </c>
      <c r="G6043">
        <v>1</v>
      </c>
      <c r="H6043" s="1">
        <f t="shared" si="189"/>
        <v>952</v>
      </c>
      <c r="I6043" t="s">
        <v>5</v>
      </c>
      <c r="J6043" t="s">
        <v>72</v>
      </c>
    </row>
    <row r="6044" spans="1:10" x14ac:dyDescent="0.25">
      <c r="A6044" t="s">
        <v>124</v>
      </c>
      <c r="B6044" t="s">
        <v>66</v>
      </c>
      <c r="C6044" t="str">
        <f t="shared" si="188"/>
        <v>Greensboro -- Van Dorn Street</v>
      </c>
      <c r="D6044" s="1">
        <v>76</v>
      </c>
      <c r="E6044" t="s">
        <v>125</v>
      </c>
      <c r="F6044" t="s">
        <v>10</v>
      </c>
      <c r="G6044">
        <v>2</v>
      </c>
      <c r="H6044" s="1">
        <f t="shared" si="189"/>
        <v>152</v>
      </c>
      <c r="I6044" t="s">
        <v>5</v>
      </c>
      <c r="J6044" t="s">
        <v>72</v>
      </c>
    </row>
    <row r="6045" spans="1:10" x14ac:dyDescent="0.25">
      <c r="A6045" t="s">
        <v>124</v>
      </c>
      <c r="B6045" t="s">
        <v>201</v>
      </c>
      <c r="C6045" t="str">
        <f t="shared" si="188"/>
        <v>Greensboro -- Virginia Square-GMU</v>
      </c>
      <c r="D6045" s="1">
        <v>452</v>
      </c>
      <c r="E6045" t="s">
        <v>125</v>
      </c>
      <c r="F6045" t="s">
        <v>12</v>
      </c>
      <c r="G6045">
        <v>1</v>
      </c>
      <c r="H6045" s="1">
        <f t="shared" si="189"/>
        <v>452</v>
      </c>
      <c r="I6045" t="s">
        <v>5</v>
      </c>
      <c r="J6045" t="s">
        <v>72</v>
      </c>
    </row>
    <row r="6046" spans="1:10" x14ac:dyDescent="0.25">
      <c r="A6046" t="s">
        <v>126</v>
      </c>
      <c r="B6046" t="s">
        <v>3</v>
      </c>
      <c r="C6046" t="str">
        <f t="shared" si="188"/>
        <v>Grosvenor -- Anacostia</v>
      </c>
      <c r="D6046" s="1">
        <v>228</v>
      </c>
      <c r="E6046" t="s">
        <v>15</v>
      </c>
      <c r="F6046" t="s">
        <v>4</v>
      </c>
      <c r="G6046">
        <v>2</v>
      </c>
      <c r="H6046" s="1">
        <f t="shared" si="189"/>
        <v>456</v>
      </c>
      <c r="I6046" t="s">
        <v>5</v>
      </c>
      <c r="J6046" t="s">
        <v>72</v>
      </c>
    </row>
    <row r="6047" spans="1:10" x14ac:dyDescent="0.25">
      <c r="A6047" t="s">
        <v>126</v>
      </c>
      <c r="B6047" t="s">
        <v>9</v>
      </c>
      <c r="C6047" t="str">
        <f t="shared" si="188"/>
        <v>Grosvenor -- Arlington Cemetery</v>
      </c>
      <c r="D6047" s="1">
        <v>65</v>
      </c>
      <c r="E6047" t="s">
        <v>15</v>
      </c>
      <c r="F6047" t="s">
        <v>10</v>
      </c>
      <c r="G6047">
        <v>2</v>
      </c>
      <c r="H6047" s="1">
        <f t="shared" si="189"/>
        <v>130</v>
      </c>
      <c r="I6047" t="s">
        <v>5</v>
      </c>
      <c r="J6047" t="s">
        <v>72</v>
      </c>
    </row>
    <row r="6048" spans="1:10" x14ac:dyDescent="0.25">
      <c r="A6048" t="s">
        <v>126</v>
      </c>
      <c r="B6048" t="s">
        <v>11</v>
      </c>
      <c r="C6048" t="str">
        <f t="shared" si="188"/>
        <v>Grosvenor -- Ballston</v>
      </c>
      <c r="D6048" s="1">
        <v>665</v>
      </c>
      <c r="E6048" t="s">
        <v>15</v>
      </c>
      <c r="F6048" t="s">
        <v>12</v>
      </c>
      <c r="G6048">
        <v>2</v>
      </c>
      <c r="H6048" s="1">
        <f t="shared" si="189"/>
        <v>1330</v>
      </c>
      <c r="I6048" t="s">
        <v>5</v>
      </c>
      <c r="J6048" t="s">
        <v>72</v>
      </c>
    </row>
    <row r="6049" spans="1:10" x14ac:dyDescent="0.25">
      <c r="A6049" t="s">
        <v>126</v>
      </c>
      <c r="B6049" t="s">
        <v>13</v>
      </c>
      <c r="C6049" t="str">
        <f t="shared" si="188"/>
        <v>Grosvenor -- Benning Road</v>
      </c>
      <c r="D6049" s="1">
        <v>39</v>
      </c>
      <c r="E6049" t="s">
        <v>15</v>
      </c>
      <c r="F6049" t="s">
        <v>1</v>
      </c>
      <c r="G6049">
        <v>2</v>
      </c>
      <c r="H6049" s="1">
        <f t="shared" si="189"/>
        <v>78</v>
      </c>
      <c r="I6049" t="s">
        <v>5</v>
      </c>
      <c r="J6049" t="s">
        <v>72</v>
      </c>
    </row>
    <row r="6050" spans="1:10" x14ac:dyDescent="0.25">
      <c r="A6050" t="s">
        <v>126</v>
      </c>
      <c r="B6050" t="s">
        <v>17</v>
      </c>
      <c r="C6050" t="str">
        <f t="shared" si="188"/>
        <v>Grosvenor -- Braddock Road</v>
      </c>
      <c r="D6050" s="1">
        <v>106</v>
      </c>
      <c r="E6050" t="s">
        <v>15</v>
      </c>
      <c r="F6050" t="s">
        <v>18</v>
      </c>
      <c r="G6050">
        <v>2</v>
      </c>
      <c r="H6050" s="1">
        <f t="shared" si="189"/>
        <v>212</v>
      </c>
      <c r="I6050" t="s">
        <v>5</v>
      </c>
      <c r="J6050" t="s">
        <v>72</v>
      </c>
    </row>
    <row r="6051" spans="1:10" x14ac:dyDescent="0.25">
      <c r="A6051" t="s">
        <v>126</v>
      </c>
      <c r="B6051" t="s">
        <v>20</v>
      </c>
      <c r="C6051" t="str">
        <f t="shared" si="188"/>
        <v>Grosvenor -- Brookland</v>
      </c>
      <c r="D6051" s="1">
        <v>559</v>
      </c>
      <c r="E6051" t="s">
        <v>15</v>
      </c>
      <c r="F6051" t="s">
        <v>15</v>
      </c>
      <c r="G6051">
        <v>1</v>
      </c>
      <c r="H6051" s="1">
        <f t="shared" si="189"/>
        <v>559</v>
      </c>
      <c r="I6051" t="s">
        <v>5</v>
      </c>
      <c r="J6051" t="s">
        <v>72</v>
      </c>
    </row>
    <row r="6052" spans="1:10" x14ac:dyDescent="0.25">
      <c r="A6052" t="s">
        <v>126</v>
      </c>
      <c r="B6052" t="s">
        <v>21</v>
      </c>
      <c r="C6052" t="str">
        <f t="shared" si="188"/>
        <v>Grosvenor -- Capitol Heights</v>
      </c>
      <c r="D6052" s="1">
        <v>27</v>
      </c>
      <c r="E6052" t="s">
        <v>15</v>
      </c>
      <c r="F6052" t="s">
        <v>1</v>
      </c>
      <c r="G6052">
        <v>2</v>
      </c>
      <c r="H6052" s="1">
        <f t="shared" si="189"/>
        <v>54</v>
      </c>
      <c r="I6052" t="s">
        <v>5</v>
      </c>
      <c r="J6052" t="s">
        <v>72</v>
      </c>
    </row>
    <row r="6053" spans="1:10" x14ac:dyDescent="0.25">
      <c r="A6053" t="s">
        <v>126</v>
      </c>
      <c r="B6053" t="s">
        <v>26</v>
      </c>
      <c r="C6053" t="str">
        <f t="shared" si="188"/>
        <v>Grosvenor -- Clarendon</v>
      </c>
      <c r="D6053" s="1">
        <v>203</v>
      </c>
      <c r="E6053" t="s">
        <v>15</v>
      </c>
      <c r="F6053" t="s">
        <v>12</v>
      </c>
      <c r="G6053">
        <v>2</v>
      </c>
      <c r="H6053" s="1">
        <f t="shared" si="189"/>
        <v>406</v>
      </c>
      <c r="I6053" t="s">
        <v>5</v>
      </c>
      <c r="J6053" t="s">
        <v>72</v>
      </c>
    </row>
    <row r="6054" spans="1:10" x14ac:dyDescent="0.25">
      <c r="A6054" t="s">
        <v>126</v>
      </c>
      <c r="B6054" t="s">
        <v>265</v>
      </c>
      <c r="C6054" t="str">
        <f t="shared" si="188"/>
        <v>Grosvenor -- Congress Heights</v>
      </c>
      <c r="D6054" s="1">
        <v>42</v>
      </c>
      <c r="E6054" t="s">
        <v>15</v>
      </c>
      <c r="F6054" t="s">
        <v>4</v>
      </c>
      <c r="G6054">
        <v>2</v>
      </c>
      <c r="H6054" s="1">
        <f t="shared" si="189"/>
        <v>84</v>
      </c>
      <c r="I6054" t="s">
        <v>5</v>
      </c>
      <c r="J6054" t="s">
        <v>72</v>
      </c>
    </row>
    <row r="6055" spans="1:10" x14ac:dyDescent="0.25">
      <c r="A6055" t="s">
        <v>126</v>
      </c>
      <c r="B6055" t="s">
        <v>266</v>
      </c>
      <c r="C6055" t="str">
        <f t="shared" si="188"/>
        <v>Grosvenor -- Court House</v>
      </c>
      <c r="D6055" s="1">
        <v>364</v>
      </c>
      <c r="E6055" t="s">
        <v>15</v>
      </c>
      <c r="F6055" t="s">
        <v>12</v>
      </c>
      <c r="G6055">
        <v>2</v>
      </c>
      <c r="H6055" s="1">
        <f t="shared" si="189"/>
        <v>728</v>
      </c>
      <c r="I6055" t="s">
        <v>5</v>
      </c>
      <c r="J6055" t="s">
        <v>72</v>
      </c>
    </row>
    <row r="6056" spans="1:10" x14ac:dyDescent="0.25">
      <c r="A6056" t="s">
        <v>126</v>
      </c>
      <c r="B6056" t="s">
        <v>267</v>
      </c>
      <c r="C6056" t="str">
        <f t="shared" si="188"/>
        <v>Grosvenor -- Crystal City</v>
      </c>
      <c r="D6056" s="1">
        <v>847</v>
      </c>
      <c r="E6056" t="s">
        <v>15</v>
      </c>
      <c r="F6056" t="s">
        <v>18</v>
      </c>
      <c r="G6056">
        <v>2</v>
      </c>
      <c r="H6056" s="1">
        <f t="shared" si="189"/>
        <v>1694</v>
      </c>
      <c r="I6056" t="s">
        <v>5</v>
      </c>
      <c r="J6056" t="s">
        <v>72</v>
      </c>
    </row>
    <row r="6057" spans="1:10" x14ac:dyDescent="0.25">
      <c r="A6057" t="s">
        <v>126</v>
      </c>
      <c r="B6057" t="s">
        <v>271</v>
      </c>
      <c r="C6057" t="str">
        <f t="shared" si="188"/>
        <v>Grosvenor -- East Falls Church</v>
      </c>
      <c r="D6057" s="1">
        <v>44</v>
      </c>
      <c r="E6057" t="s">
        <v>15</v>
      </c>
      <c r="F6057" t="s">
        <v>12</v>
      </c>
      <c r="G6057">
        <v>2</v>
      </c>
      <c r="H6057" s="1">
        <f t="shared" si="189"/>
        <v>88</v>
      </c>
      <c r="I6057" t="s">
        <v>5</v>
      </c>
      <c r="J6057" t="s">
        <v>72</v>
      </c>
    </row>
    <row r="6058" spans="1:10" x14ac:dyDescent="0.25">
      <c r="A6058" t="s">
        <v>126</v>
      </c>
      <c r="B6058" t="s">
        <v>273</v>
      </c>
      <c r="C6058" t="str">
        <f t="shared" si="188"/>
        <v>Grosvenor -- Eisenhower Avenue</v>
      </c>
      <c r="D6058" s="1">
        <v>61</v>
      </c>
      <c r="E6058" t="s">
        <v>15</v>
      </c>
      <c r="F6058" t="s">
        <v>274</v>
      </c>
      <c r="G6058">
        <v>2</v>
      </c>
      <c r="H6058" s="1">
        <f t="shared" si="189"/>
        <v>122</v>
      </c>
      <c r="I6058" t="s">
        <v>5</v>
      </c>
      <c r="J6058" t="s">
        <v>72</v>
      </c>
    </row>
    <row r="6059" spans="1:10" x14ac:dyDescent="0.25">
      <c r="A6059" t="s">
        <v>126</v>
      </c>
      <c r="B6059" t="s">
        <v>116</v>
      </c>
      <c r="C6059" t="str">
        <f t="shared" si="188"/>
        <v>Grosvenor -- Fort Totten</v>
      </c>
      <c r="D6059" s="1">
        <v>106</v>
      </c>
      <c r="E6059" t="s">
        <v>15</v>
      </c>
      <c r="F6059" t="s">
        <v>117</v>
      </c>
      <c r="G6059">
        <v>1</v>
      </c>
      <c r="H6059" s="1">
        <f t="shared" si="189"/>
        <v>106</v>
      </c>
      <c r="I6059" t="s">
        <v>5</v>
      </c>
      <c r="J6059" t="s">
        <v>72</v>
      </c>
    </row>
    <row r="6060" spans="1:10" x14ac:dyDescent="0.25">
      <c r="A6060" t="s">
        <v>126</v>
      </c>
      <c r="B6060" t="s">
        <v>119</v>
      </c>
      <c r="C6060" t="str">
        <f t="shared" si="188"/>
        <v>Grosvenor -- Friendship Heights</v>
      </c>
      <c r="D6060" s="1">
        <v>4538</v>
      </c>
      <c r="E6060" t="s">
        <v>15</v>
      </c>
      <c r="F6060" t="s">
        <v>15</v>
      </c>
      <c r="G6060">
        <v>1</v>
      </c>
      <c r="H6060" s="1">
        <f t="shared" si="189"/>
        <v>4538</v>
      </c>
      <c r="I6060" t="s">
        <v>5</v>
      </c>
      <c r="J6060" t="s">
        <v>72</v>
      </c>
    </row>
    <row r="6061" spans="1:10" x14ac:dyDescent="0.25">
      <c r="A6061" t="s">
        <v>126</v>
      </c>
      <c r="B6061" t="s">
        <v>129</v>
      </c>
      <c r="C6061" t="str">
        <f t="shared" si="188"/>
        <v>Grosvenor -- King Street</v>
      </c>
      <c r="D6061" s="1">
        <v>660</v>
      </c>
      <c r="E6061" t="s">
        <v>15</v>
      </c>
      <c r="F6061" t="s">
        <v>18</v>
      </c>
      <c r="G6061">
        <v>2</v>
      </c>
      <c r="H6061" s="1">
        <f t="shared" si="189"/>
        <v>1320</v>
      </c>
      <c r="I6061" t="s">
        <v>5</v>
      </c>
      <c r="J6061" t="s">
        <v>72</v>
      </c>
    </row>
    <row r="6062" spans="1:10" x14ac:dyDescent="0.25">
      <c r="A6062" t="s">
        <v>126</v>
      </c>
      <c r="B6062" t="s">
        <v>185</v>
      </c>
      <c r="C6062" t="str">
        <f t="shared" si="188"/>
        <v>Grosvenor -- Minnesota Avenue</v>
      </c>
      <c r="D6062" s="1">
        <v>80</v>
      </c>
      <c r="E6062" t="s">
        <v>15</v>
      </c>
      <c r="F6062" t="s">
        <v>25</v>
      </c>
      <c r="G6062">
        <v>2</v>
      </c>
      <c r="H6062" s="1">
        <f t="shared" si="189"/>
        <v>160</v>
      </c>
      <c r="I6062" t="s">
        <v>5</v>
      </c>
      <c r="J6062" t="s">
        <v>72</v>
      </c>
    </row>
    <row r="6063" spans="1:10" x14ac:dyDescent="0.25">
      <c r="A6063" t="s">
        <v>126</v>
      </c>
      <c r="B6063" t="s">
        <v>156</v>
      </c>
      <c r="C6063" t="str">
        <f t="shared" si="188"/>
        <v>Grosvenor -- Pentagon</v>
      </c>
      <c r="D6063" s="1">
        <v>975</v>
      </c>
      <c r="E6063" t="s">
        <v>15</v>
      </c>
      <c r="F6063" t="s">
        <v>18</v>
      </c>
      <c r="G6063">
        <v>2</v>
      </c>
      <c r="H6063" s="1">
        <f t="shared" si="189"/>
        <v>1950</v>
      </c>
      <c r="I6063" t="s">
        <v>5</v>
      </c>
      <c r="J6063" t="s">
        <v>72</v>
      </c>
    </row>
    <row r="6064" spans="1:10" x14ac:dyDescent="0.25">
      <c r="A6064" t="s">
        <v>126</v>
      </c>
      <c r="B6064" t="s">
        <v>157</v>
      </c>
      <c r="C6064" t="str">
        <f t="shared" si="188"/>
        <v>Grosvenor -- Pentagon City</v>
      </c>
      <c r="D6064" s="1">
        <v>363</v>
      </c>
      <c r="E6064" t="s">
        <v>15</v>
      </c>
      <c r="F6064" t="s">
        <v>18</v>
      </c>
      <c r="G6064">
        <v>2</v>
      </c>
      <c r="H6064" s="1">
        <f t="shared" si="189"/>
        <v>726</v>
      </c>
      <c r="I6064" t="s">
        <v>5</v>
      </c>
      <c r="J6064" t="s">
        <v>72</v>
      </c>
    </row>
    <row r="6065" spans="1:10" x14ac:dyDescent="0.25">
      <c r="A6065" t="s">
        <v>126</v>
      </c>
      <c r="B6065" t="s">
        <v>160</v>
      </c>
      <c r="C6065" t="str">
        <f t="shared" si="188"/>
        <v>Grosvenor -- Reagan Washington National Airport</v>
      </c>
      <c r="D6065" s="1">
        <v>1230</v>
      </c>
      <c r="E6065" t="s">
        <v>15</v>
      </c>
      <c r="F6065" t="s">
        <v>18</v>
      </c>
      <c r="G6065">
        <v>2</v>
      </c>
      <c r="H6065" s="1">
        <f t="shared" si="189"/>
        <v>2460</v>
      </c>
      <c r="I6065" t="s">
        <v>5</v>
      </c>
      <c r="J6065" t="s">
        <v>72</v>
      </c>
    </row>
    <row r="6066" spans="1:10" x14ac:dyDescent="0.25">
      <c r="A6066" t="s">
        <v>126</v>
      </c>
      <c r="B6066" t="s">
        <v>161</v>
      </c>
      <c r="C6066" t="str">
        <f t="shared" si="188"/>
        <v>Grosvenor -- Rhode Island Avenue</v>
      </c>
      <c r="D6066" s="1">
        <v>256</v>
      </c>
      <c r="E6066" t="s">
        <v>15</v>
      </c>
      <c r="F6066" t="s">
        <v>15</v>
      </c>
      <c r="G6066">
        <v>1</v>
      </c>
      <c r="H6066" s="1">
        <f t="shared" si="189"/>
        <v>256</v>
      </c>
      <c r="I6066" t="s">
        <v>5</v>
      </c>
      <c r="J6066" t="s">
        <v>72</v>
      </c>
    </row>
    <row r="6067" spans="1:10" x14ac:dyDescent="0.25">
      <c r="A6067" t="s">
        <v>126</v>
      </c>
      <c r="B6067" t="s">
        <v>163</v>
      </c>
      <c r="C6067" t="str">
        <f t="shared" si="188"/>
        <v>Grosvenor -- Rosslyn</v>
      </c>
      <c r="D6067" s="1">
        <v>1167</v>
      </c>
      <c r="E6067" t="s">
        <v>15</v>
      </c>
      <c r="F6067" t="s">
        <v>23</v>
      </c>
      <c r="G6067">
        <v>2</v>
      </c>
      <c r="H6067" s="1">
        <f t="shared" si="189"/>
        <v>2334</v>
      </c>
      <c r="I6067" t="s">
        <v>5</v>
      </c>
      <c r="J6067" t="s">
        <v>72</v>
      </c>
    </row>
    <row r="6068" spans="1:10" x14ac:dyDescent="0.25">
      <c r="A6068" t="s">
        <v>126</v>
      </c>
      <c r="B6068" t="s">
        <v>168</v>
      </c>
      <c r="C6068" t="str">
        <f t="shared" si="188"/>
        <v>Grosvenor -- Southern Avenue</v>
      </c>
      <c r="D6068" s="1">
        <v>163</v>
      </c>
      <c r="E6068" t="s">
        <v>15</v>
      </c>
      <c r="F6068" t="s">
        <v>4</v>
      </c>
      <c r="G6068">
        <v>2</v>
      </c>
      <c r="H6068" s="1">
        <f t="shared" si="189"/>
        <v>326</v>
      </c>
      <c r="I6068" t="s">
        <v>5</v>
      </c>
      <c r="J6068" t="s">
        <v>72</v>
      </c>
    </row>
    <row r="6069" spans="1:10" x14ac:dyDescent="0.25">
      <c r="A6069" t="s">
        <v>126</v>
      </c>
      <c r="B6069" t="s">
        <v>60</v>
      </c>
      <c r="C6069" t="str">
        <f t="shared" si="188"/>
        <v>Grosvenor -- Takoma</v>
      </c>
      <c r="D6069" s="1">
        <v>79</v>
      </c>
      <c r="E6069" t="s">
        <v>15</v>
      </c>
      <c r="F6069" t="s">
        <v>15</v>
      </c>
      <c r="G6069">
        <v>1</v>
      </c>
      <c r="H6069" s="1">
        <f t="shared" si="189"/>
        <v>79</v>
      </c>
      <c r="I6069" t="s">
        <v>5</v>
      </c>
      <c r="J6069" t="s">
        <v>72</v>
      </c>
    </row>
    <row r="6070" spans="1:10" x14ac:dyDescent="0.25">
      <c r="A6070" t="s">
        <v>126</v>
      </c>
      <c r="B6070" t="s">
        <v>66</v>
      </c>
      <c r="C6070" t="str">
        <f t="shared" si="188"/>
        <v>Grosvenor -- Van Dorn Street</v>
      </c>
      <c r="D6070" s="1">
        <v>41</v>
      </c>
      <c r="E6070" t="s">
        <v>15</v>
      </c>
      <c r="F6070" t="s">
        <v>10</v>
      </c>
      <c r="G6070">
        <v>2</v>
      </c>
      <c r="H6070" s="1">
        <f t="shared" si="189"/>
        <v>82</v>
      </c>
      <c r="I6070" t="s">
        <v>5</v>
      </c>
      <c r="J6070" t="s">
        <v>72</v>
      </c>
    </row>
    <row r="6071" spans="1:10" x14ac:dyDescent="0.25">
      <c r="A6071" t="s">
        <v>126</v>
      </c>
      <c r="B6071" t="s">
        <v>201</v>
      </c>
      <c r="C6071" t="str">
        <f t="shared" si="188"/>
        <v>Grosvenor -- Virginia Square-GMU</v>
      </c>
      <c r="D6071" s="1">
        <v>188</v>
      </c>
      <c r="E6071" t="s">
        <v>15</v>
      </c>
      <c r="F6071" t="s">
        <v>12</v>
      </c>
      <c r="G6071">
        <v>2</v>
      </c>
      <c r="H6071" s="1">
        <f t="shared" si="189"/>
        <v>376</v>
      </c>
      <c r="I6071" t="s">
        <v>5</v>
      </c>
      <c r="J6071" t="s">
        <v>72</v>
      </c>
    </row>
    <row r="6072" spans="1:10" x14ac:dyDescent="0.25">
      <c r="A6072" t="s">
        <v>127</v>
      </c>
      <c r="B6072" t="s">
        <v>3</v>
      </c>
      <c r="C6072" t="str">
        <f t="shared" si="188"/>
        <v>Huntington -- Anacostia</v>
      </c>
      <c r="D6072" s="1">
        <v>1292</v>
      </c>
      <c r="E6072" t="s">
        <v>274</v>
      </c>
      <c r="F6072" t="s">
        <v>4</v>
      </c>
      <c r="G6072">
        <v>2</v>
      </c>
      <c r="H6072" s="1">
        <f t="shared" si="189"/>
        <v>2584</v>
      </c>
      <c r="I6072" t="s">
        <v>5</v>
      </c>
      <c r="J6072" t="s">
        <v>72</v>
      </c>
    </row>
    <row r="6073" spans="1:10" x14ac:dyDescent="0.25">
      <c r="A6073" t="s">
        <v>127</v>
      </c>
      <c r="B6073" t="s">
        <v>9</v>
      </c>
      <c r="C6073" t="str">
        <f t="shared" si="188"/>
        <v>Huntington -- Arlington Cemetery</v>
      </c>
      <c r="D6073" s="1">
        <v>713</v>
      </c>
      <c r="E6073" t="s">
        <v>274</v>
      </c>
      <c r="F6073" t="s">
        <v>10</v>
      </c>
      <c r="G6073">
        <v>2</v>
      </c>
      <c r="H6073" s="1">
        <f t="shared" si="189"/>
        <v>1426</v>
      </c>
      <c r="I6073" t="s">
        <v>5</v>
      </c>
      <c r="J6073" t="s">
        <v>72</v>
      </c>
    </row>
    <row r="6074" spans="1:10" x14ac:dyDescent="0.25">
      <c r="A6074" t="s">
        <v>127</v>
      </c>
      <c r="B6074" t="s">
        <v>11</v>
      </c>
      <c r="C6074" t="str">
        <f t="shared" si="188"/>
        <v>Huntington -- Ballston</v>
      </c>
      <c r="D6074" s="1">
        <v>1862</v>
      </c>
      <c r="E6074" t="s">
        <v>274</v>
      </c>
      <c r="F6074" t="s">
        <v>12</v>
      </c>
      <c r="G6074">
        <v>2</v>
      </c>
      <c r="H6074" s="1">
        <f t="shared" si="189"/>
        <v>3724</v>
      </c>
      <c r="I6074" t="s">
        <v>5</v>
      </c>
      <c r="J6074" t="s">
        <v>72</v>
      </c>
    </row>
    <row r="6075" spans="1:10" x14ac:dyDescent="0.25">
      <c r="A6075" t="s">
        <v>127</v>
      </c>
      <c r="B6075" t="s">
        <v>13</v>
      </c>
      <c r="C6075" t="str">
        <f t="shared" si="188"/>
        <v>Huntington -- Benning Road</v>
      </c>
      <c r="D6075" s="1">
        <v>342</v>
      </c>
      <c r="E6075" t="s">
        <v>274</v>
      </c>
      <c r="F6075" t="s">
        <v>1</v>
      </c>
      <c r="G6075">
        <v>2</v>
      </c>
      <c r="H6075" s="1">
        <f t="shared" si="189"/>
        <v>684</v>
      </c>
      <c r="I6075" t="s">
        <v>5</v>
      </c>
      <c r="J6075" t="s">
        <v>72</v>
      </c>
    </row>
    <row r="6076" spans="1:10" x14ac:dyDescent="0.25">
      <c r="A6076" t="s">
        <v>127</v>
      </c>
      <c r="B6076" t="s">
        <v>17</v>
      </c>
      <c r="C6076" t="str">
        <f t="shared" si="188"/>
        <v>Huntington -- Braddock Road</v>
      </c>
      <c r="D6076" s="1">
        <v>4036</v>
      </c>
      <c r="E6076" t="s">
        <v>274</v>
      </c>
      <c r="F6076" t="s">
        <v>18</v>
      </c>
      <c r="G6076">
        <v>1</v>
      </c>
      <c r="H6076" s="1">
        <f t="shared" si="189"/>
        <v>4036</v>
      </c>
      <c r="I6076" t="s">
        <v>5</v>
      </c>
      <c r="J6076" t="s">
        <v>72</v>
      </c>
    </row>
    <row r="6077" spans="1:10" x14ac:dyDescent="0.25">
      <c r="A6077" t="s">
        <v>127</v>
      </c>
      <c r="B6077" t="s">
        <v>20</v>
      </c>
      <c r="C6077" t="str">
        <f t="shared" si="188"/>
        <v>Huntington -- Brookland</v>
      </c>
      <c r="D6077" s="1">
        <v>708</v>
      </c>
      <c r="E6077" t="s">
        <v>274</v>
      </c>
      <c r="F6077" t="s">
        <v>15</v>
      </c>
      <c r="G6077">
        <v>2</v>
      </c>
      <c r="H6077" s="1">
        <f t="shared" si="189"/>
        <v>1416</v>
      </c>
      <c r="I6077" t="s">
        <v>5</v>
      </c>
      <c r="J6077" t="s">
        <v>72</v>
      </c>
    </row>
    <row r="6078" spans="1:10" x14ac:dyDescent="0.25">
      <c r="A6078" t="s">
        <v>127</v>
      </c>
      <c r="B6078" t="s">
        <v>21</v>
      </c>
      <c r="C6078" t="str">
        <f t="shared" si="188"/>
        <v>Huntington -- Capitol Heights</v>
      </c>
      <c r="D6078" s="1">
        <v>173</v>
      </c>
      <c r="E6078" t="s">
        <v>274</v>
      </c>
      <c r="F6078" t="s">
        <v>1</v>
      </c>
      <c r="G6078">
        <v>2</v>
      </c>
      <c r="H6078" s="1">
        <f t="shared" si="189"/>
        <v>346</v>
      </c>
      <c r="I6078" t="s">
        <v>5</v>
      </c>
      <c r="J6078" t="s">
        <v>72</v>
      </c>
    </row>
    <row r="6079" spans="1:10" x14ac:dyDescent="0.25">
      <c r="A6079" t="s">
        <v>127</v>
      </c>
      <c r="B6079" t="s">
        <v>26</v>
      </c>
      <c r="C6079" t="str">
        <f t="shared" si="188"/>
        <v>Huntington -- Clarendon</v>
      </c>
      <c r="D6079" s="1">
        <v>740</v>
      </c>
      <c r="E6079" t="s">
        <v>274</v>
      </c>
      <c r="F6079" t="s">
        <v>12</v>
      </c>
      <c r="G6079">
        <v>2</v>
      </c>
      <c r="H6079" s="1">
        <f t="shared" si="189"/>
        <v>1480</v>
      </c>
      <c r="I6079" t="s">
        <v>5</v>
      </c>
      <c r="J6079" t="s">
        <v>72</v>
      </c>
    </row>
    <row r="6080" spans="1:10" x14ac:dyDescent="0.25">
      <c r="A6080" t="s">
        <v>127</v>
      </c>
      <c r="B6080" t="s">
        <v>265</v>
      </c>
      <c r="C6080" t="str">
        <f t="shared" si="188"/>
        <v>Huntington -- Congress Heights</v>
      </c>
      <c r="D6080" s="1">
        <v>215</v>
      </c>
      <c r="E6080" t="s">
        <v>274</v>
      </c>
      <c r="F6080" t="s">
        <v>4</v>
      </c>
      <c r="G6080">
        <v>2</v>
      </c>
      <c r="H6080" s="1">
        <f t="shared" si="189"/>
        <v>430</v>
      </c>
      <c r="I6080" t="s">
        <v>5</v>
      </c>
      <c r="J6080" t="s">
        <v>72</v>
      </c>
    </row>
    <row r="6081" spans="1:10" x14ac:dyDescent="0.25">
      <c r="A6081" t="s">
        <v>127</v>
      </c>
      <c r="B6081" t="s">
        <v>266</v>
      </c>
      <c r="C6081" t="str">
        <f t="shared" si="188"/>
        <v>Huntington -- Court House</v>
      </c>
      <c r="D6081" s="1">
        <v>1036</v>
      </c>
      <c r="E6081" t="s">
        <v>274</v>
      </c>
      <c r="F6081" t="s">
        <v>12</v>
      </c>
      <c r="G6081">
        <v>2</v>
      </c>
      <c r="H6081" s="1">
        <f t="shared" si="189"/>
        <v>2072</v>
      </c>
      <c r="I6081" t="s">
        <v>5</v>
      </c>
      <c r="J6081" t="s">
        <v>72</v>
      </c>
    </row>
    <row r="6082" spans="1:10" x14ac:dyDescent="0.25">
      <c r="A6082" t="s">
        <v>127</v>
      </c>
      <c r="B6082" t="s">
        <v>267</v>
      </c>
      <c r="C6082" t="str">
        <f t="shared" ref="C6082:C6145" si="190">(A6082&amp;" -- "&amp;B6082)</f>
        <v>Huntington -- Crystal City</v>
      </c>
      <c r="D6082" s="1">
        <v>8649</v>
      </c>
      <c r="E6082" t="s">
        <v>274</v>
      </c>
      <c r="F6082" t="s">
        <v>18</v>
      </c>
      <c r="G6082">
        <v>1</v>
      </c>
      <c r="H6082" s="1">
        <f t="shared" ref="H6082:H6145" si="191">D6082*G6082</f>
        <v>8649</v>
      </c>
      <c r="I6082" t="s">
        <v>5</v>
      </c>
      <c r="J6082" t="s">
        <v>72</v>
      </c>
    </row>
    <row r="6083" spans="1:10" x14ac:dyDescent="0.25">
      <c r="A6083" t="s">
        <v>127</v>
      </c>
      <c r="B6083" t="s">
        <v>268</v>
      </c>
      <c r="C6083" t="str">
        <f t="shared" si="190"/>
        <v>Huntington -- Deanwood</v>
      </c>
      <c r="D6083" s="1">
        <v>154</v>
      </c>
      <c r="E6083" t="s">
        <v>274</v>
      </c>
      <c r="F6083" t="s">
        <v>25</v>
      </c>
      <c r="G6083">
        <v>2</v>
      </c>
      <c r="H6083" s="1">
        <f t="shared" si="191"/>
        <v>308</v>
      </c>
      <c r="I6083" t="s">
        <v>5</v>
      </c>
      <c r="J6083" t="s">
        <v>72</v>
      </c>
    </row>
    <row r="6084" spans="1:10" x14ac:dyDescent="0.25">
      <c r="A6084" t="s">
        <v>127</v>
      </c>
      <c r="B6084" t="s">
        <v>271</v>
      </c>
      <c r="C6084" t="str">
        <f t="shared" si="190"/>
        <v>Huntington -- East Falls Church</v>
      </c>
      <c r="D6084" s="1">
        <v>338</v>
      </c>
      <c r="E6084" t="s">
        <v>274</v>
      </c>
      <c r="F6084" t="s">
        <v>12</v>
      </c>
      <c r="G6084">
        <v>2</v>
      </c>
      <c r="H6084" s="1">
        <f t="shared" si="191"/>
        <v>676</v>
      </c>
      <c r="I6084" t="s">
        <v>5</v>
      </c>
      <c r="J6084" t="s">
        <v>72</v>
      </c>
    </row>
    <row r="6085" spans="1:10" x14ac:dyDescent="0.25">
      <c r="A6085" t="s">
        <v>127</v>
      </c>
      <c r="B6085" t="s">
        <v>273</v>
      </c>
      <c r="C6085" t="str">
        <f t="shared" si="190"/>
        <v>Huntington -- Eisenhower Avenue</v>
      </c>
      <c r="D6085" s="1">
        <v>2014</v>
      </c>
      <c r="E6085" t="s">
        <v>274</v>
      </c>
      <c r="F6085" t="s">
        <v>274</v>
      </c>
      <c r="G6085">
        <v>1</v>
      </c>
      <c r="H6085" s="1">
        <f t="shared" si="191"/>
        <v>2014</v>
      </c>
      <c r="I6085" t="s">
        <v>5</v>
      </c>
      <c r="J6085" t="s">
        <v>72</v>
      </c>
    </row>
    <row r="6086" spans="1:10" x14ac:dyDescent="0.25">
      <c r="A6086" t="s">
        <v>127</v>
      </c>
      <c r="B6086" t="s">
        <v>116</v>
      </c>
      <c r="C6086" t="str">
        <f t="shared" si="190"/>
        <v>Huntington -- Fort Totten</v>
      </c>
      <c r="D6086" s="1">
        <v>788</v>
      </c>
      <c r="E6086" t="s">
        <v>274</v>
      </c>
      <c r="F6086" t="s">
        <v>117</v>
      </c>
      <c r="G6086">
        <v>1</v>
      </c>
      <c r="H6086" s="1">
        <f t="shared" si="191"/>
        <v>788</v>
      </c>
      <c r="I6086" t="s">
        <v>5</v>
      </c>
      <c r="J6086" t="s">
        <v>72</v>
      </c>
    </row>
    <row r="6087" spans="1:10" x14ac:dyDescent="0.25">
      <c r="A6087" t="s">
        <v>127</v>
      </c>
      <c r="B6087" t="s">
        <v>119</v>
      </c>
      <c r="C6087" t="str">
        <f t="shared" si="190"/>
        <v>Huntington -- Friendship Heights</v>
      </c>
      <c r="D6087" s="1">
        <v>1037</v>
      </c>
      <c r="E6087" t="s">
        <v>274</v>
      </c>
      <c r="F6087" t="s">
        <v>15</v>
      </c>
      <c r="G6087">
        <v>2</v>
      </c>
      <c r="H6087" s="1">
        <f t="shared" si="191"/>
        <v>2074</v>
      </c>
      <c r="I6087" t="s">
        <v>5</v>
      </c>
      <c r="J6087" t="s">
        <v>72</v>
      </c>
    </row>
    <row r="6088" spans="1:10" x14ac:dyDescent="0.25">
      <c r="A6088" t="s">
        <v>127</v>
      </c>
      <c r="B6088" t="s">
        <v>129</v>
      </c>
      <c r="C6088" t="str">
        <f t="shared" si="190"/>
        <v>Huntington -- King Street</v>
      </c>
      <c r="D6088" s="1">
        <v>12573</v>
      </c>
      <c r="E6088" t="s">
        <v>274</v>
      </c>
      <c r="F6088" t="s">
        <v>18</v>
      </c>
      <c r="G6088">
        <v>1</v>
      </c>
      <c r="H6088" s="1">
        <f t="shared" si="191"/>
        <v>12573</v>
      </c>
      <c r="I6088" t="s">
        <v>5</v>
      </c>
      <c r="J6088" t="s">
        <v>72</v>
      </c>
    </row>
    <row r="6089" spans="1:10" x14ac:dyDescent="0.25">
      <c r="A6089" t="s">
        <v>127</v>
      </c>
      <c r="B6089" t="s">
        <v>185</v>
      </c>
      <c r="C6089" t="str">
        <f t="shared" si="190"/>
        <v>Huntington -- Minnesota Avenue</v>
      </c>
      <c r="D6089" s="1">
        <v>335</v>
      </c>
      <c r="E6089" t="s">
        <v>274</v>
      </c>
      <c r="F6089" t="s">
        <v>25</v>
      </c>
      <c r="G6089">
        <v>2</v>
      </c>
      <c r="H6089" s="1">
        <f t="shared" si="191"/>
        <v>670</v>
      </c>
      <c r="I6089" t="s">
        <v>5</v>
      </c>
      <c r="J6089" t="s">
        <v>72</v>
      </c>
    </row>
    <row r="6090" spans="1:10" x14ac:dyDescent="0.25">
      <c r="A6090" t="s">
        <v>127</v>
      </c>
      <c r="B6090" t="s">
        <v>156</v>
      </c>
      <c r="C6090" t="str">
        <f t="shared" si="190"/>
        <v>Huntington -- Pentagon</v>
      </c>
      <c r="D6090" s="1">
        <v>16614</v>
      </c>
      <c r="E6090" t="s">
        <v>274</v>
      </c>
      <c r="F6090" t="s">
        <v>18</v>
      </c>
      <c r="G6090">
        <v>1</v>
      </c>
      <c r="H6090" s="1">
        <f t="shared" si="191"/>
        <v>16614</v>
      </c>
      <c r="I6090" t="s">
        <v>5</v>
      </c>
      <c r="J6090" t="s">
        <v>72</v>
      </c>
    </row>
    <row r="6091" spans="1:10" x14ac:dyDescent="0.25">
      <c r="A6091" t="s">
        <v>127</v>
      </c>
      <c r="B6091" t="s">
        <v>157</v>
      </c>
      <c r="C6091" t="str">
        <f t="shared" si="190"/>
        <v>Huntington -- Pentagon City</v>
      </c>
      <c r="D6091" s="1">
        <v>6884</v>
      </c>
      <c r="E6091" t="s">
        <v>274</v>
      </c>
      <c r="F6091" t="s">
        <v>18</v>
      </c>
      <c r="G6091">
        <v>1</v>
      </c>
      <c r="H6091" s="1">
        <f t="shared" si="191"/>
        <v>6884</v>
      </c>
      <c r="I6091" t="s">
        <v>5</v>
      </c>
      <c r="J6091" t="s">
        <v>72</v>
      </c>
    </row>
    <row r="6092" spans="1:10" x14ac:dyDescent="0.25">
      <c r="A6092" t="s">
        <v>127</v>
      </c>
      <c r="B6092" t="s">
        <v>160</v>
      </c>
      <c r="C6092" t="str">
        <f t="shared" si="190"/>
        <v>Huntington -- Reagan Washington National Airport</v>
      </c>
      <c r="D6092" s="1">
        <v>5095</v>
      </c>
      <c r="E6092" t="s">
        <v>274</v>
      </c>
      <c r="F6092" t="s">
        <v>18</v>
      </c>
      <c r="G6092">
        <v>1</v>
      </c>
      <c r="H6092" s="1">
        <f t="shared" si="191"/>
        <v>5095</v>
      </c>
      <c r="I6092" t="s">
        <v>5</v>
      </c>
      <c r="J6092" t="s">
        <v>72</v>
      </c>
    </row>
    <row r="6093" spans="1:10" x14ac:dyDescent="0.25">
      <c r="A6093" t="s">
        <v>127</v>
      </c>
      <c r="B6093" t="s">
        <v>161</v>
      </c>
      <c r="C6093" t="str">
        <f t="shared" si="190"/>
        <v>Huntington -- Rhode Island Avenue</v>
      </c>
      <c r="D6093" s="1">
        <v>518</v>
      </c>
      <c r="E6093" t="s">
        <v>274</v>
      </c>
      <c r="F6093" t="s">
        <v>15</v>
      </c>
      <c r="G6093">
        <v>2</v>
      </c>
      <c r="H6093" s="1">
        <f t="shared" si="191"/>
        <v>1036</v>
      </c>
      <c r="I6093" t="s">
        <v>5</v>
      </c>
      <c r="J6093" t="s">
        <v>72</v>
      </c>
    </row>
    <row r="6094" spans="1:10" x14ac:dyDescent="0.25">
      <c r="A6094" t="s">
        <v>127</v>
      </c>
      <c r="B6094" t="s">
        <v>163</v>
      </c>
      <c r="C6094" t="str">
        <f t="shared" si="190"/>
        <v>Huntington -- Rosslyn</v>
      </c>
      <c r="D6094" s="1">
        <v>4811</v>
      </c>
      <c r="E6094" t="s">
        <v>274</v>
      </c>
      <c r="F6094" t="s">
        <v>23</v>
      </c>
      <c r="G6094">
        <v>2</v>
      </c>
      <c r="H6094" s="1">
        <f t="shared" si="191"/>
        <v>9622</v>
      </c>
      <c r="I6094" t="s">
        <v>5</v>
      </c>
      <c r="J6094" t="s">
        <v>72</v>
      </c>
    </row>
    <row r="6095" spans="1:10" x14ac:dyDescent="0.25">
      <c r="A6095" t="s">
        <v>127</v>
      </c>
      <c r="B6095" t="s">
        <v>168</v>
      </c>
      <c r="C6095" t="str">
        <f t="shared" si="190"/>
        <v>Huntington -- Southern Avenue</v>
      </c>
      <c r="D6095" s="1">
        <v>588</v>
      </c>
      <c r="E6095" t="s">
        <v>274</v>
      </c>
      <c r="F6095" t="s">
        <v>4</v>
      </c>
      <c r="G6095">
        <v>2</v>
      </c>
      <c r="H6095" s="1">
        <f t="shared" si="191"/>
        <v>1176</v>
      </c>
      <c r="I6095" t="s">
        <v>5</v>
      </c>
      <c r="J6095" t="s">
        <v>72</v>
      </c>
    </row>
    <row r="6096" spans="1:10" x14ac:dyDescent="0.25">
      <c r="A6096" t="s">
        <v>127</v>
      </c>
      <c r="B6096" t="s">
        <v>60</v>
      </c>
      <c r="C6096" t="str">
        <f t="shared" si="190"/>
        <v>Huntington -- Takoma</v>
      </c>
      <c r="D6096" s="1">
        <v>301</v>
      </c>
      <c r="E6096" t="s">
        <v>274</v>
      </c>
      <c r="F6096" t="s">
        <v>15</v>
      </c>
      <c r="G6096">
        <v>2</v>
      </c>
      <c r="H6096" s="1">
        <f t="shared" si="191"/>
        <v>602</v>
      </c>
      <c r="I6096" t="s">
        <v>5</v>
      </c>
      <c r="J6096" t="s">
        <v>72</v>
      </c>
    </row>
    <row r="6097" spans="1:10" x14ac:dyDescent="0.25">
      <c r="A6097" t="s">
        <v>127</v>
      </c>
      <c r="B6097" t="s">
        <v>66</v>
      </c>
      <c r="C6097" t="str">
        <f t="shared" si="190"/>
        <v>Huntington -- Van Dorn Street</v>
      </c>
      <c r="D6097" s="1">
        <v>1079</v>
      </c>
      <c r="E6097" t="s">
        <v>274</v>
      </c>
      <c r="F6097" t="s">
        <v>10</v>
      </c>
      <c r="G6097">
        <v>2</v>
      </c>
      <c r="H6097" s="1">
        <f t="shared" si="191"/>
        <v>2158</v>
      </c>
      <c r="I6097" t="s">
        <v>5</v>
      </c>
      <c r="J6097" t="s">
        <v>72</v>
      </c>
    </row>
    <row r="6098" spans="1:10" x14ac:dyDescent="0.25">
      <c r="A6098" t="s">
        <v>127</v>
      </c>
      <c r="B6098" t="s">
        <v>201</v>
      </c>
      <c r="C6098" t="str">
        <f t="shared" si="190"/>
        <v>Huntington -- Virginia Square-GMU</v>
      </c>
      <c r="D6098" s="1">
        <v>474</v>
      </c>
      <c r="E6098" t="s">
        <v>274</v>
      </c>
      <c r="F6098" t="s">
        <v>12</v>
      </c>
      <c r="G6098">
        <v>2</v>
      </c>
      <c r="H6098" s="1">
        <f t="shared" si="191"/>
        <v>948</v>
      </c>
      <c r="I6098" t="s">
        <v>5</v>
      </c>
      <c r="J6098" t="s">
        <v>72</v>
      </c>
    </row>
    <row r="6099" spans="1:10" x14ac:dyDescent="0.25">
      <c r="A6099" t="s">
        <v>129</v>
      </c>
      <c r="B6099" t="s">
        <v>0</v>
      </c>
      <c r="C6099" t="str">
        <f t="shared" si="190"/>
        <v>King Street -- Addison Road</v>
      </c>
      <c r="D6099" s="1">
        <v>619</v>
      </c>
      <c r="E6099" t="s">
        <v>18</v>
      </c>
      <c r="F6099" t="s">
        <v>1</v>
      </c>
      <c r="G6099">
        <v>1</v>
      </c>
      <c r="H6099" s="1">
        <f t="shared" si="191"/>
        <v>619</v>
      </c>
      <c r="I6099" t="s">
        <v>5</v>
      </c>
      <c r="J6099" t="s">
        <v>72</v>
      </c>
    </row>
    <row r="6100" spans="1:10" x14ac:dyDescent="0.25">
      <c r="A6100" t="s">
        <v>129</v>
      </c>
      <c r="B6100" t="s">
        <v>14</v>
      </c>
      <c r="C6100" t="str">
        <f t="shared" si="190"/>
        <v>King Street -- Bethesda</v>
      </c>
      <c r="D6100" s="1">
        <v>1181</v>
      </c>
      <c r="E6100" t="s">
        <v>18</v>
      </c>
      <c r="F6100" t="s">
        <v>15</v>
      </c>
      <c r="G6100">
        <v>2</v>
      </c>
      <c r="H6100" s="1">
        <f t="shared" si="191"/>
        <v>2362</v>
      </c>
      <c r="I6100" t="s">
        <v>5</v>
      </c>
      <c r="J6100" t="s">
        <v>72</v>
      </c>
    </row>
    <row r="6101" spans="1:10" x14ac:dyDescent="0.25">
      <c r="A6101" t="s">
        <v>129</v>
      </c>
      <c r="B6101" t="s">
        <v>19</v>
      </c>
      <c r="C6101" t="str">
        <f t="shared" si="190"/>
        <v>King Street -- Branch Avenue</v>
      </c>
      <c r="D6101" s="1">
        <v>617</v>
      </c>
      <c r="E6101" t="s">
        <v>18</v>
      </c>
      <c r="F6101" t="s">
        <v>4</v>
      </c>
      <c r="G6101">
        <v>2</v>
      </c>
      <c r="H6101" s="1">
        <f t="shared" si="191"/>
        <v>1234</v>
      </c>
      <c r="I6101" t="s">
        <v>5</v>
      </c>
      <c r="J6101" t="s">
        <v>72</v>
      </c>
    </row>
    <row r="6102" spans="1:10" x14ac:dyDescent="0.25">
      <c r="A6102" t="s">
        <v>129</v>
      </c>
      <c r="B6102" t="s">
        <v>24</v>
      </c>
      <c r="C6102" t="str">
        <f t="shared" si="190"/>
        <v>King Street -- Cheverly</v>
      </c>
      <c r="D6102" s="1">
        <v>167</v>
      </c>
      <c r="E6102" t="s">
        <v>18</v>
      </c>
      <c r="F6102" t="s">
        <v>25</v>
      </c>
      <c r="G6102">
        <v>2</v>
      </c>
      <c r="H6102" s="1">
        <f t="shared" si="191"/>
        <v>334</v>
      </c>
      <c r="I6102" t="s">
        <v>5</v>
      </c>
      <c r="J6102" t="s">
        <v>72</v>
      </c>
    </row>
    <row r="6103" spans="1:10" x14ac:dyDescent="0.25">
      <c r="A6103" t="s">
        <v>129</v>
      </c>
      <c r="B6103" t="s">
        <v>28</v>
      </c>
      <c r="C6103" t="str">
        <f t="shared" si="190"/>
        <v>King Street -- College Park-U of MD</v>
      </c>
      <c r="D6103" s="1">
        <v>818</v>
      </c>
      <c r="E6103" t="s">
        <v>18</v>
      </c>
      <c r="F6103" t="s">
        <v>4</v>
      </c>
      <c r="G6103">
        <v>2</v>
      </c>
      <c r="H6103" s="1">
        <f t="shared" si="191"/>
        <v>1636</v>
      </c>
      <c r="I6103" t="s">
        <v>5</v>
      </c>
      <c r="J6103" t="s">
        <v>72</v>
      </c>
    </row>
    <row r="6104" spans="1:10" x14ac:dyDescent="0.25">
      <c r="A6104" t="s">
        <v>129</v>
      </c>
      <c r="B6104" t="s">
        <v>269</v>
      </c>
      <c r="C6104" t="str">
        <f t="shared" si="190"/>
        <v>King Street -- Dunn Loring</v>
      </c>
      <c r="D6104" s="1">
        <v>748</v>
      </c>
      <c r="E6104" t="s">
        <v>18</v>
      </c>
      <c r="F6104" t="s">
        <v>25</v>
      </c>
      <c r="G6104">
        <v>2</v>
      </c>
      <c r="H6104" s="1">
        <f t="shared" si="191"/>
        <v>1496</v>
      </c>
      <c r="I6104" t="s">
        <v>5</v>
      </c>
      <c r="J6104" t="s">
        <v>72</v>
      </c>
    </row>
    <row r="6105" spans="1:10" x14ac:dyDescent="0.25">
      <c r="A6105" t="s">
        <v>129</v>
      </c>
      <c r="B6105" t="s">
        <v>115</v>
      </c>
      <c r="C6105" t="str">
        <f t="shared" si="190"/>
        <v>King Street -- Forest Glen</v>
      </c>
      <c r="D6105" s="1">
        <v>357</v>
      </c>
      <c r="E6105" t="s">
        <v>18</v>
      </c>
      <c r="F6105" t="s">
        <v>15</v>
      </c>
      <c r="G6105">
        <v>2</v>
      </c>
      <c r="H6105" s="1">
        <f t="shared" si="191"/>
        <v>714</v>
      </c>
      <c r="I6105" t="s">
        <v>5</v>
      </c>
      <c r="J6105" t="s">
        <v>72</v>
      </c>
    </row>
    <row r="6106" spans="1:10" x14ac:dyDescent="0.25">
      <c r="A6106" t="s">
        <v>129</v>
      </c>
      <c r="B6106" t="s">
        <v>118</v>
      </c>
      <c r="C6106" t="str">
        <f t="shared" si="190"/>
        <v>King Street -- Franconia-Springfield</v>
      </c>
      <c r="D6106" s="1">
        <v>10531</v>
      </c>
      <c r="E6106" t="s">
        <v>18</v>
      </c>
      <c r="F6106" t="s">
        <v>10</v>
      </c>
      <c r="G6106">
        <v>1</v>
      </c>
      <c r="H6106" s="1">
        <f t="shared" si="191"/>
        <v>10531</v>
      </c>
      <c r="I6106" t="s">
        <v>5</v>
      </c>
      <c r="J6106" t="s">
        <v>72</v>
      </c>
    </row>
    <row r="6107" spans="1:10" x14ac:dyDescent="0.25">
      <c r="A6107" t="s">
        <v>129</v>
      </c>
      <c r="B6107" t="s">
        <v>122</v>
      </c>
      <c r="C6107" t="str">
        <f t="shared" si="190"/>
        <v>King Street -- Glenmont</v>
      </c>
      <c r="D6107" s="1">
        <v>1097</v>
      </c>
      <c r="E6107" t="s">
        <v>18</v>
      </c>
      <c r="F6107" t="s">
        <v>15</v>
      </c>
      <c r="G6107">
        <v>2</v>
      </c>
      <c r="H6107" s="1">
        <f t="shared" si="191"/>
        <v>2194</v>
      </c>
      <c r="I6107" t="s">
        <v>5</v>
      </c>
      <c r="J6107" t="s">
        <v>72</v>
      </c>
    </row>
    <row r="6108" spans="1:10" x14ac:dyDescent="0.25">
      <c r="A6108" t="s">
        <v>129</v>
      </c>
      <c r="B6108" t="s">
        <v>123</v>
      </c>
      <c r="C6108" t="str">
        <f t="shared" si="190"/>
        <v>King Street -- Greenbelt</v>
      </c>
      <c r="D6108" s="1">
        <v>1368</v>
      </c>
      <c r="E6108" t="s">
        <v>18</v>
      </c>
      <c r="F6108" t="s">
        <v>4</v>
      </c>
      <c r="G6108">
        <v>2</v>
      </c>
      <c r="H6108" s="1">
        <f t="shared" si="191"/>
        <v>2736</v>
      </c>
      <c r="I6108" t="s">
        <v>5</v>
      </c>
      <c r="J6108" t="s">
        <v>72</v>
      </c>
    </row>
    <row r="6109" spans="1:10" x14ac:dyDescent="0.25">
      <c r="A6109" t="s">
        <v>129</v>
      </c>
      <c r="B6109" t="s">
        <v>124</v>
      </c>
      <c r="C6109" t="str">
        <f t="shared" si="190"/>
        <v>King Street -- Greensboro</v>
      </c>
      <c r="D6109" s="1">
        <v>191</v>
      </c>
      <c r="E6109" t="s">
        <v>18</v>
      </c>
      <c r="F6109" t="s">
        <v>125</v>
      </c>
      <c r="G6109">
        <v>2</v>
      </c>
      <c r="H6109" s="1">
        <f t="shared" si="191"/>
        <v>382</v>
      </c>
      <c r="I6109" t="s">
        <v>5</v>
      </c>
      <c r="J6109" t="s">
        <v>72</v>
      </c>
    </row>
    <row r="6110" spans="1:10" x14ac:dyDescent="0.25">
      <c r="A6110" t="s">
        <v>129</v>
      </c>
      <c r="B6110" t="s">
        <v>126</v>
      </c>
      <c r="C6110" t="str">
        <f t="shared" si="190"/>
        <v>King Street -- Grosvenor</v>
      </c>
      <c r="D6110" s="1">
        <v>620</v>
      </c>
      <c r="E6110" t="s">
        <v>18</v>
      </c>
      <c r="F6110" t="s">
        <v>15</v>
      </c>
      <c r="G6110">
        <v>2</v>
      </c>
      <c r="H6110" s="1">
        <f t="shared" si="191"/>
        <v>1240</v>
      </c>
      <c r="I6110" t="s">
        <v>5</v>
      </c>
      <c r="J6110" t="s">
        <v>72</v>
      </c>
    </row>
    <row r="6111" spans="1:10" x14ac:dyDescent="0.25">
      <c r="A6111" t="s">
        <v>129</v>
      </c>
      <c r="B6111" t="s">
        <v>127</v>
      </c>
      <c r="C6111" t="str">
        <f t="shared" si="190"/>
        <v>King Street -- Huntington</v>
      </c>
      <c r="D6111" s="1">
        <v>11392</v>
      </c>
      <c r="E6111" t="s">
        <v>18</v>
      </c>
      <c r="F6111" t="s">
        <v>274</v>
      </c>
      <c r="G6111">
        <v>1</v>
      </c>
      <c r="H6111" s="1">
        <f t="shared" si="191"/>
        <v>11392</v>
      </c>
      <c r="I6111" t="s">
        <v>5</v>
      </c>
      <c r="J6111" t="s">
        <v>72</v>
      </c>
    </row>
    <row r="6112" spans="1:10" x14ac:dyDescent="0.25">
      <c r="A6112" t="s">
        <v>129</v>
      </c>
      <c r="B6112" t="s">
        <v>130</v>
      </c>
      <c r="C6112" t="str">
        <f t="shared" si="190"/>
        <v>King Street -- Landover</v>
      </c>
      <c r="D6112" s="1">
        <v>266</v>
      </c>
      <c r="E6112" t="s">
        <v>18</v>
      </c>
      <c r="F6112" t="s">
        <v>25</v>
      </c>
      <c r="G6112">
        <v>2</v>
      </c>
      <c r="H6112" s="1">
        <f t="shared" si="191"/>
        <v>532</v>
      </c>
      <c r="I6112" t="s">
        <v>5</v>
      </c>
      <c r="J6112" t="s">
        <v>72</v>
      </c>
    </row>
    <row r="6113" spans="1:10" x14ac:dyDescent="0.25">
      <c r="A6113" t="s">
        <v>129</v>
      </c>
      <c r="B6113" t="s">
        <v>131</v>
      </c>
      <c r="C6113" t="str">
        <f t="shared" si="190"/>
        <v>King Street -- Largo Town Center</v>
      </c>
      <c r="D6113" s="1">
        <v>784</v>
      </c>
      <c r="E6113" t="s">
        <v>18</v>
      </c>
      <c r="F6113" t="s">
        <v>1</v>
      </c>
      <c r="G6113">
        <v>1</v>
      </c>
      <c r="H6113" s="1">
        <f t="shared" si="191"/>
        <v>784</v>
      </c>
      <c r="I6113" t="s">
        <v>5</v>
      </c>
      <c r="J6113" t="s">
        <v>72</v>
      </c>
    </row>
    <row r="6114" spans="1:10" x14ac:dyDescent="0.25">
      <c r="A6114" t="s">
        <v>129</v>
      </c>
      <c r="B6114" t="s">
        <v>134</v>
      </c>
      <c r="C6114" t="str">
        <f t="shared" si="190"/>
        <v>King Street -- McLean</v>
      </c>
      <c r="D6114" s="1">
        <v>321</v>
      </c>
      <c r="E6114" t="s">
        <v>18</v>
      </c>
      <c r="F6114" t="s">
        <v>125</v>
      </c>
      <c r="G6114">
        <v>2</v>
      </c>
      <c r="H6114" s="1">
        <f t="shared" si="191"/>
        <v>642</v>
      </c>
      <c r="I6114" t="s">
        <v>5</v>
      </c>
      <c r="J6114" t="s">
        <v>72</v>
      </c>
    </row>
    <row r="6115" spans="1:10" x14ac:dyDescent="0.25">
      <c r="A6115" t="s">
        <v>129</v>
      </c>
      <c r="B6115" t="s">
        <v>182</v>
      </c>
      <c r="C6115" t="str">
        <f t="shared" si="190"/>
        <v>King Street -- Medical Center</v>
      </c>
      <c r="D6115" s="1">
        <v>420</v>
      </c>
      <c r="E6115" t="s">
        <v>18</v>
      </c>
      <c r="F6115" t="s">
        <v>15</v>
      </c>
      <c r="G6115">
        <v>2</v>
      </c>
      <c r="H6115" s="1">
        <f t="shared" si="191"/>
        <v>840</v>
      </c>
      <c r="I6115" t="s">
        <v>5</v>
      </c>
      <c r="J6115" t="s">
        <v>72</v>
      </c>
    </row>
    <row r="6116" spans="1:10" x14ac:dyDescent="0.25">
      <c r="A6116" t="s">
        <v>129</v>
      </c>
      <c r="B6116" t="s">
        <v>186</v>
      </c>
      <c r="C6116" t="str">
        <f t="shared" si="190"/>
        <v>King Street -- Morgan Blvd.</v>
      </c>
      <c r="D6116" s="1">
        <v>439</v>
      </c>
      <c r="E6116" t="s">
        <v>18</v>
      </c>
      <c r="F6116" t="s">
        <v>1</v>
      </c>
      <c r="G6116">
        <v>1</v>
      </c>
      <c r="H6116" s="1">
        <f t="shared" si="191"/>
        <v>439</v>
      </c>
      <c r="I6116" t="s">
        <v>5</v>
      </c>
      <c r="J6116" t="s">
        <v>72</v>
      </c>
    </row>
    <row r="6117" spans="1:10" x14ac:dyDescent="0.25">
      <c r="A6117" t="s">
        <v>129</v>
      </c>
      <c r="B6117" t="s">
        <v>251</v>
      </c>
      <c r="C6117" t="str">
        <f t="shared" si="190"/>
        <v>King Street -- Naylor Road</v>
      </c>
      <c r="D6117" s="1">
        <v>592</v>
      </c>
      <c r="E6117" t="s">
        <v>18</v>
      </c>
      <c r="F6117" t="s">
        <v>4</v>
      </c>
      <c r="G6117">
        <v>2</v>
      </c>
      <c r="H6117" s="1">
        <f t="shared" si="191"/>
        <v>1184</v>
      </c>
      <c r="I6117" t="s">
        <v>5</v>
      </c>
      <c r="J6117" t="s">
        <v>72</v>
      </c>
    </row>
    <row r="6118" spans="1:10" x14ac:dyDescent="0.25">
      <c r="A6118" t="s">
        <v>129</v>
      </c>
      <c r="B6118" t="s">
        <v>252</v>
      </c>
      <c r="C6118" t="str">
        <f t="shared" si="190"/>
        <v>King Street -- New Carrollton</v>
      </c>
      <c r="D6118" s="1">
        <v>1241</v>
      </c>
      <c r="E6118" t="s">
        <v>18</v>
      </c>
      <c r="F6118" t="s">
        <v>25</v>
      </c>
      <c r="G6118">
        <v>2</v>
      </c>
      <c r="H6118" s="1">
        <f t="shared" si="191"/>
        <v>2482</v>
      </c>
      <c r="I6118" t="s">
        <v>5</v>
      </c>
      <c r="J6118" t="s">
        <v>72</v>
      </c>
    </row>
    <row r="6119" spans="1:10" x14ac:dyDescent="0.25">
      <c r="A6119" t="s">
        <v>129</v>
      </c>
      <c r="B6119" t="s">
        <v>159</v>
      </c>
      <c r="C6119" t="str">
        <f t="shared" si="190"/>
        <v>King Street -- Prince George's Plaza</v>
      </c>
      <c r="D6119" s="1">
        <v>652</v>
      </c>
      <c r="E6119" t="s">
        <v>18</v>
      </c>
      <c r="F6119" t="s">
        <v>4</v>
      </c>
      <c r="G6119">
        <v>2</v>
      </c>
      <c r="H6119" s="1">
        <f t="shared" si="191"/>
        <v>1304</v>
      </c>
      <c r="I6119" t="s">
        <v>5</v>
      </c>
      <c r="J6119" t="s">
        <v>72</v>
      </c>
    </row>
    <row r="6120" spans="1:10" x14ac:dyDescent="0.25">
      <c r="A6120" t="s">
        <v>129</v>
      </c>
      <c r="B6120" t="s">
        <v>162</v>
      </c>
      <c r="C6120" t="str">
        <f t="shared" si="190"/>
        <v>King Street -- Rockville</v>
      </c>
      <c r="D6120" s="1">
        <v>468</v>
      </c>
      <c r="E6120" t="s">
        <v>18</v>
      </c>
      <c r="F6120" t="s">
        <v>15</v>
      </c>
      <c r="G6120">
        <v>2</v>
      </c>
      <c r="H6120" s="1">
        <f t="shared" si="191"/>
        <v>936</v>
      </c>
      <c r="I6120" t="s">
        <v>5</v>
      </c>
      <c r="J6120" t="s">
        <v>72</v>
      </c>
    </row>
    <row r="6121" spans="1:10" x14ac:dyDescent="0.25">
      <c r="A6121" t="s">
        <v>129</v>
      </c>
      <c r="B6121" t="s">
        <v>164</v>
      </c>
      <c r="C6121" t="str">
        <f t="shared" si="190"/>
        <v>King Street -- Shady Grove</v>
      </c>
      <c r="D6121" s="1">
        <v>2149</v>
      </c>
      <c r="E6121" t="s">
        <v>18</v>
      </c>
      <c r="F6121" t="s">
        <v>15</v>
      </c>
      <c r="G6121">
        <v>2</v>
      </c>
      <c r="H6121" s="1">
        <f t="shared" si="191"/>
        <v>4298</v>
      </c>
      <c r="I6121" t="s">
        <v>5</v>
      </c>
      <c r="J6121" t="s">
        <v>72</v>
      </c>
    </row>
    <row r="6122" spans="1:10" x14ac:dyDescent="0.25">
      <c r="A6122" t="s">
        <v>129</v>
      </c>
      <c r="B6122" t="s">
        <v>166</v>
      </c>
      <c r="C6122" t="str">
        <f t="shared" si="190"/>
        <v>King Street -- Silver Spring</v>
      </c>
      <c r="D6122" s="1">
        <v>2284</v>
      </c>
      <c r="E6122" t="s">
        <v>18</v>
      </c>
      <c r="F6122" t="s">
        <v>15</v>
      </c>
      <c r="G6122">
        <v>2</v>
      </c>
      <c r="H6122" s="1">
        <f t="shared" si="191"/>
        <v>4568</v>
      </c>
      <c r="I6122" t="s">
        <v>5</v>
      </c>
      <c r="J6122" t="s">
        <v>72</v>
      </c>
    </row>
    <row r="6123" spans="1:10" x14ac:dyDescent="0.25">
      <c r="A6123" t="s">
        <v>129</v>
      </c>
      <c r="B6123" t="s">
        <v>169</v>
      </c>
      <c r="C6123" t="str">
        <f t="shared" si="190"/>
        <v>King Street -- Spring Hill</v>
      </c>
      <c r="D6123" s="1">
        <v>214</v>
      </c>
      <c r="E6123" t="s">
        <v>18</v>
      </c>
      <c r="F6123" t="s">
        <v>125</v>
      </c>
      <c r="G6123">
        <v>2</v>
      </c>
      <c r="H6123" s="1">
        <f t="shared" si="191"/>
        <v>428</v>
      </c>
      <c r="I6123" t="s">
        <v>5</v>
      </c>
      <c r="J6123" t="s">
        <v>72</v>
      </c>
    </row>
    <row r="6124" spans="1:10" x14ac:dyDescent="0.25">
      <c r="A6124" t="s">
        <v>129</v>
      </c>
      <c r="B6124" t="s">
        <v>171</v>
      </c>
      <c r="C6124" t="str">
        <f t="shared" si="190"/>
        <v>King Street -- Suitland</v>
      </c>
      <c r="D6124" s="1">
        <v>978</v>
      </c>
      <c r="E6124" t="s">
        <v>18</v>
      </c>
      <c r="F6124" t="s">
        <v>4</v>
      </c>
      <c r="G6124">
        <v>2</v>
      </c>
      <c r="H6124" s="1">
        <f t="shared" si="191"/>
        <v>1956</v>
      </c>
      <c r="I6124" t="s">
        <v>5</v>
      </c>
      <c r="J6124" t="s">
        <v>72</v>
      </c>
    </row>
    <row r="6125" spans="1:10" x14ac:dyDescent="0.25">
      <c r="A6125" t="s">
        <v>129</v>
      </c>
      <c r="B6125" t="s">
        <v>62</v>
      </c>
      <c r="C6125" t="str">
        <f t="shared" si="190"/>
        <v>King Street -- Twinbrook</v>
      </c>
      <c r="D6125" s="1">
        <v>447</v>
      </c>
      <c r="E6125" t="s">
        <v>18</v>
      </c>
      <c r="F6125" t="s">
        <v>15</v>
      </c>
      <c r="G6125">
        <v>2</v>
      </c>
      <c r="H6125" s="1">
        <f t="shared" si="191"/>
        <v>894</v>
      </c>
      <c r="I6125" t="s">
        <v>5</v>
      </c>
      <c r="J6125" t="s">
        <v>72</v>
      </c>
    </row>
    <row r="6126" spans="1:10" x14ac:dyDescent="0.25">
      <c r="A6126" t="s">
        <v>129</v>
      </c>
      <c r="B6126" t="s">
        <v>63</v>
      </c>
      <c r="C6126" t="str">
        <f t="shared" si="190"/>
        <v>King Street -- Tysons Corner</v>
      </c>
      <c r="D6126" s="1">
        <v>705</v>
      </c>
      <c r="E6126" t="s">
        <v>18</v>
      </c>
      <c r="F6126" t="s">
        <v>125</v>
      </c>
      <c r="G6126">
        <v>2</v>
      </c>
      <c r="H6126" s="1">
        <f t="shared" si="191"/>
        <v>1410</v>
      </c>
      <c r="I6126" t="s">
        <v>5</v>
      </c>
      <c r="J6126" t="s">
        <v>72</v>
      </c>
    </row>
    <row r="6127" spans="1:10" x14ac:dyDescent="0.25">
      <c r="A6127" t="s">
        <v>129</v>
      </c>
      <c r="B6127" t="s">
        <v>200</v>
      </c>
      <c r="C6127" t="str">
        <f t="shared" si="190"/>
        <v>King Street -- Vienna</v>
      </c>
      <c r="D6127" s="1">
        <v>1556</v>
      </c>
      <c r="E6127" t="s">
        <v>18</v>
      </c>
      <c r="F6127" t="s">
        <v>25</v>
      </c>
      <c r="G6127">
        <v>2</v>
      </c>
      <c r="H6127" s="1">
        <f t="shared" si="191"/>
        <v>3112</v>
      </c>
      <c r="I6127" t="s">
        <v>5</v>
      </c>
      <c r="J6127" t="s">
        <v>72</v>
      </c>
    </row>
    <row r="6128" spans="1:10" x14ac:dyDescent="0.25">
      <c r="A6128" t="s">
        <v>129</v>
      </c>
      <c r="B6128" t="s">
        <v>203</v>
      </c>
      <c r="C6128" t="str">
        <f t="shared" si="190"/>
        <v>King Street -- West Falls Church</v>
      </c>
      <c r="D6128" s="1">
        <v>418</v>
      </c>
      <c r="E6128" t="s">
        <v>18</v>
      </c>
      <c r="F6128" t="s">
        <v>25</v>
      </c>
      <c r="G6128">
        <v>2</v>
      </c>
      <c r="H6128" s="1">
        <f t="shared" si="191"/>
        <v>836</v>
      </c>
      <c r="I6128" t="s">
        <v>5</v>
      </c>
      <c r="J6128" t="s">
        <v>72</v>
      </c>
    </row>
    <row r="6129" spans="1:10" x14ac:dyDescent="0.25">
      <c r="A6129" t="s">
        <v>129</v>
      </c>
      <c r="B6129" t="s">
        <v>204</v>
      </c>
      <c r="C6129" t="str">
        <f t="shared" si="190"/>
        <v>King Street -- West Hyattsville</v>
      </c>
      <c r="D6129" s="1">
        <v>490</v>
      </c>
      <c r="E6129" t="s">
        <v>18</v>
      </c>
      <c r="F6129" t="s">
        <v>4</v>
      </c>
      <c r="G6129">
        <v>2</v>
      </c>
      <c r="H6129" s="1">
        <f t="shared" si="191"/>
        <v>980</v>
      </c>
      <c r="I6129" t="s">
        <v>5</v>
      </c>
      <c r="J6129" t="s">
        <v>72</v>
      </c>
    </row>
    <row r="6130" spans="1:10" x14ac:dyDescent="0.25">
      <c r="A6130" t="s">
        <v>129</v>
      </c>
      <c r="B6130" t="s">
        <v>205</v>
      </c>
      <c r="C6130" t="str">
        <f t="shared" si="190"/>
        <v>King Street -- Wheaton</v>
      </c>
      <c r="D6130" s="1">
        <v>637</v>
      </c>
      <c r="E6130" t="s">
        <v>18</v>
      </c>
      <c r="F6130" t="s">
        <v>15</v>
      </c>
      <c r="G6130">
        <v>2</v>
      </c>
      <c r="H6130" s="1">
        <f t="shared" si="191"/>
        <v>1274</v>
      </c>
      <c r="I6130" t="s">
        <v>5</v>
      </c>
      <c r="J6130" t="s">
        <v>72</v>
      </c>
    </row>
    <row r="6131" spans="1:10" x14ac:dyDescent="0.25">
      <c r="A6131" t="s">
        <v>129</v>
      </c>
      <c r="B6131" t="s">
        <v>206</v>
      </c>
      <c r="C6131" t="str">
        <f t="shared" si="190"/>
        <v>King Street -- White Flint</v>
      </c>
      <c r="D6131" s="1">
        <v>393</v>
      </c>
      <c r="E6131" t="s">
        <v>18</v>
      </c>
      <c r="F6131" t="s">
        <v>15</v>
      </c>
      <c r="G6131">
        <v>2</v>
      </c>
      <c r="H6131" s="1">
        <f t="shared" si="191"/>
        <v>786</v>
      </c>
      <c r="I6131" t="s">
        <v>5</v>
      </c>
      <c r="J6131" t="s">
        <v>72</v>
      </c>
    </row>
    <row r="6132" spans="1:10" x14ac:dyDescent="0.25">
      <c r="A6132" t="s">
        <v>129</v>
      </c>
      <c r="B6132" t="s">
        <v>207</v>
      </c>
      <c r="C6132" t="str">
        <f t="shared" si="190"/>
        <v>King Street -- Wiehle</v>
      </c>
      <c r="D6132" s="1">
        <v>2095</v>
      </c>
      <c r="E6132" t="s">
        <v>18</v>
      </c>
      <c r="F6132" t="s">
        <v>125</v>
      </c>
      <c r="G6132">
        <v>2</v>
      </c>
      <c r="H6132" s="1">
        <f t="shared" si="191"/>
        <v>4190</v>
      </c>
      <c r="I6132" t="s">
        <v>5</v>
      </c>
      <c r="J6132" t="s">
        <v>72</v>
      </c>
    </row>
    <row r="6133" spans="1:10" x14ac:dyDescent="0.25">
      <c r="A6133" t="s">
        <v>130</v>
      </c>
      <c r="B6133" t="s">
        <v>3</v>
      </c>
      <c r="C6133" t="str">
        <f t="shared" si="190"/>
        <v>Landover -- Anacostia</v>
      </c>
      <c r="D6133" s="1">
        <v>551</v>
      </c>
      <c r="E6133" t="s">
        <v>25</v>
      </c>
      <c r="F6133" t="s">
        <v>4</v>
      </c>
      <c r="G6133">
        <v>2</v>
      </c>
      <c r="H6133" s="1">
        <f t="shared" si="191"/>
        <v>1102</v>
      </c>
      <c r="I6133" t="s">
        <v>5</v>
      </c>
      <c r="J6133" t="s">
        <v>72</v>
      </c>
    </row>
    <row r="6134" spans="1:10" x14ac:dyDescent="0.25">
      <c r="A6134" t="s">
        <v>130</v>
      </c>
      <c r="B6134" t="s">
        <v>11</v>
      </c>
      <c r="C6134" t="str">
        <f t="shared" si="190"/>
        <v>Landover -- Ballston</v>
      </c>
      <c r="D6134" s="1">
        <v>691</v>
      </c>
      <c r="E6134" t="s">
        <v>25</v>
      </c>
      <c r="F6134" t="s">
        <v>12</v>
      </c>
      <c r="G6134">
        <v>1</v>
      </c>
      <c r="H6134" s="1">
        <f t="shared" si="191"/>
        <v>691</v>
      </c>
      <c r="I6134" t="s">
        <v>5</v>
      </c>
      <c r="J6134" t="s">
        <v>72</v>
      </c>
    </row>
    <row r="6135" spans="1:10" x14ac:dyDescent="0.25">
      <c r="A6135" t="s">
        <v>130</v>
      </c>
      <c r="B6135" t="s">
        <v>13</v>
      </c>
      <c r="C6135" t="str">
        <f t="shared" si="190"/>
        <v>Landover -- Benning Road</v>
      </c>
      <c r="D6135" s="1">
        <v>193</v>
      </c>
      <c r="E6135" t="s">
        <v>25</v>
      </c>
      <c r="F6135" t="s">
        <v>1</v>
      </c>
      <c r="G6135">
        <v>2</v>
      </c>
      <c r="H6135" s="1">
        <f t="shared" si="191"/>
        <v>386</v>
      </c>
      <c r="I6135" t="s">
        <v>5</v>
      </c>
      <c r="J6135" t="s">
        <v>72</v>
      </c>
    </row>
    <row r="6136" spans="1:10" x14ac:dyDescent="0.25">
      <c r="A6136" t="s">
        <v>130</v>
      </c>
      <c r="B6136" t="s">
        <v>17</v>
      </c>
      <c r="C6136" t="str">
        <f t="shared" si="190"/>
        <v>Landover -- Braddock Road</v>
      </c>
      <c r="D6136" s="1">
        <v>107</v>
      </c>
      <c r="E6136" t="s">
        <v>25</v>
      </c>
      <c r="F6136" t="s">
        <v>18</v>
      </c>
      <c r="G6136">
        <v>2</v>
      </c>
      <c r="H6136" s="1">
        <f t="shared" si="191"/>
        <v>214</v>
      </c>
      <c r="I6136" t="s">
        <v>5</v>
      </c>
      <c r="J6136" t="s">
        <v>72</v>
      </c>
    </row>
    <row r="6137" spans="1:10" x14ac:dyDescent="0.25">
      <c r="A6137" t="s">
        <v>130</v>
      </c>
      <c r="B6137" t="s">
        <v>20</v>
      </c>
      <c r="C6137" t="str">
        <f t="shared" si="190"/>
        <v>Landover -- Brookland</v>
      </c>
      <c r="D6137" s="1">
        <v>225</v>
      </c>
      <c r="E6137" t="s">
        <v>25</v>
      </c>
      <c r="F6137" t="s">
        <v>15</v>
      </c>
      <c r="G6137">
        <v>2</v>
      </c>
      <c r="H6137" s="1">
        <f t="shared" si="191"/>
        <v>450</v>
      </c>
      <c r="I6137" t="s">
        <v>5</v>
      </c>
      <c r="J6137" t="s">
        <v>72</v>
      </c>
    </row>
    <row r="6138" spans="1:10" x14ac:dyDescent="0.25">
      <c r="A6138" t="s">
        <v>130</v>
      </c>
      <c r="B6138" t="s">
        <v>21</v>
      </c>
      <c r="C6138" t="str">
        <f t="shared" si="190"/>
        <v>Landover -- Capitol Heights</v>
      </c>
      <c r="D6138" s="1">
        <v>95</v>
      </c>
      <c r="E6138" t="s">
        <v>25</v>
      </c>
      <c r="F6138" t="s">
        <v>1</v>
      </c>
      <c r="G6138">
        <v>2</v>
      </c>
      <c r="H6138" s="1">
        <f t="shared" si="191"/>
        <v>190</v>
      </c>
      <c r="I6138" t="s">
        <v>5</v>
      </c>
      <c r="J6138" t="s">
        <v>72</v>
      </c>
    </row>
    <row r="6139" spans="1:10" x14ac:dyDescent="0.25">
      <c r="A6139" t="s">
        <v>130</v>
      </c>
      <c r="B6139" t="s">
        <v>26</v>
      </c>
      <c r="C6139" t="str">
        <f t="shared" si="190"/>
        <v>Landover -- Clarendon</v>
      </c>
      <c r="D6139" s="1">
        <v>94</v>
      </c>
      <c r="E6139" t="s">
        <v>25</v>
      </c>
      <c r="F6139" t="s">
        <v>12</v>
      </c>
      <c r="G6139">
        <v>1</v>
      </c>
      <c r="H6139" s="1">
        <f t="shared" si="191"/>
        <v>94</v>
      </c>
      <c r="I6139" t="s">
        <v>5</v>
      </c>
      <c r="J6139" t="s">
        <v>72</v>
      </c>
    </row>
    <row r="6140" spans="1:10" x14ac:dyDescent="0.25">
      <c r="A6140" t="s">
        <v>130</v>
      </c>
      <c r="B6140" t="s">
        <v>265</v>
      </c>
      <c r="C6140" t="str">
        <f t="shared" si="190"/>
        <v>Landover -- Congress Heights</v>
      </c>
      <c r="D6140" s="1">
        <v>175</v>
      </c>
      <c r="E6140" t="s">
        <v>25</v>
      </c>
      <c r="F6140" t="s">
        <v>4</v>
      </c>
      <c r="G6140">
        <v>2</v>
      </c>
      <c r="H6140" s="1">
        <f t="shared" si="191"/>
        <v>350</v>
      </c>
      <c r="I6140" t="s">
        <v>5</v>
      </c>
      <c r="J6140" t="s">
        <v>72</v>
      </c>
    </row>
    <row r="6141" spans="1:10" x14ac:dyDescent="0.25">
      <c r="A6141" t="s">
        <v>130</v>
      </c>
      <c r="B6141" t="s">
        <v>266</v>
      </c>
      <c r="C6141" t="str">
        <f t="shared" si="190"/>
        <v>Landover -- Court House</v>
      </c>
      <c r="D6141" s="1">
        <v>166</v>
      </c>
      <c r="E6141" t="s">
        <v>25</v>
      </c>
      <c r="F6141" t="s">
        <v>12</v>
      </c>
      <c r="G6141">
        <v>1</v>
      </c>
      <c r="H6141" s="1">
        <f t="shared" si="191"/>
        <v>166</v>
      </c>
      <c r="I6141" t="s">
        <v>5</v>
      </c>
      <c r="J6141" t="s">
        <v>72</v>
      </c>
    </row>
    <row r="6142" spans="1:10" x14ac:dyDescent="0.25">
      <c r="A6142" t="s">
        <v>130</v>
      </c>
      <c r="B6142" t="s">
        <v>267</v>
      </c>
      <c r="C6142" t="str">
        <f t="shared" si="190"/>
        <v>Landover -- Crystal City</v>
      </c>
      <c r="D6142" s="1">
        <v>557</v>
      </c>
      <c r="E6142" t="s">
        <v>25</v>
      </c>
      <c r="F6142" t="s">
        <v>18</v>
      </c>
      <c r="G6142">
        <v>2</v>
      </c>
      <c r="H6142" s="1">
        <f t="shared" si="191"/>
        <v>1114</v>
      </c>
      <c r="I6142" t="s">
        <v>5</v>
      </c>
      <c r="J6142" t="s">
        <v>72</v>
      </c>
    </row>
    <row r="6143" spans="1:10" x14ac:dyDescent="0.25">
      <c r="A6143" t="s">
        <v>130</v>
      </c>
      <c r="B6143" t="s">
        <v>268</v>
      </c>
      <c r="C6143" t="str">
        <f t="shared" si="190"/>
        <v>Landover -- Deanwood</v>
      </c>
      <c r="D6143" s="1">
        <v>809</v>
      </c>
      <c r="E6143" t="s">
        <v>25</v>
      </c>
      <c r="F6143" t="s">
        <v>25</v>
      </c>
      <c r="G6143">
        <v>1</v>
      </c>
      <c r="H6143" s="1">
        <f t="shared" si="191"/>
        <v>809</v>
      </c>
      <c r="I6143" t="s">
        <v>5</v>
      </c>
      <c r="J6143" t="s">
        <v>72</v>
      </c>
    </row>
    <row r="6144" spans="1:10" x14ac:dyDescent="0.25">
      <c r="A6144" t="s">
        <v>130</v>
      </c>
      <c r="B6144" t="s">
        <v>271</v>
      </c>
      <c r="C6144" t="str">
        <f t="shared" si="190"/>
        <v>Landover -- East Falls Church</v>
      </c>
      <c r="D6144" s="1">
        <v>115</v>
      </c>
      <c r="E6144" t="s">
        <v>25</v>
      </c>
      <c r="F6144" t="s">
        <v>12</v>
      </c>
      <c r="G6144">
        <v>1</v>
      </c>
      <c r="H6144" s="1">
        <f t="shared" si="191"/>
        <v>115</v>
      </c>
      <c r="I6144" t="s">
        <v>5</v>
      </c>
      <c r="J6144" t="s">
        <v>72</v>
      </c>
    </row>
    <row r="6145" spans="1:10" x14ac:dyDescent="0.25">
      <c r="A6145" t="s">
        <v>130</v>
      </c>
      <c r="B6145" t="s">
        <v>273</v>
      </c>
      <c r="C6145" t="str">
        <f t="shared" si="190"/>
        <v>Landover -- Eisenhower Avenue</v>
      </c>
      <c r="D6145" s="1">
        <v>52</v>
      </c>
      <c r="E6145" t="s">
        <v>25</v>
      </c>
      <c r="F6145" t="s">
        <v>274</v>
      </c>
      <c r="G6145">
        <v>1</v>
      </c>
      <c r="H6145" s="1">
        <f t="shared" si="191"/>
        <v>52</v>
      </c>
      <c r="I6145" t="s">
        <v>5</v>
      </c>
      <c r="J6145" t="s">
        <v>72</v>
      </c>
    </row>
    <row r="6146" spans="1:10" x14ac:dyDescent="0.25">
      <c r="A6146" t="s">
        <v>130</v>
      </c>
      <c r="B6146" t="s">
        <v>116</v>
      </c>
      <c r="C6146" t="str">
        <f t="shared" ref="C6146:C6209" si="192">(A6146&amp;" -- "&amp;B6146)</f>
        <v>Landover -- Fort Totten</v>
      </c>
      <c r="D6146" s="1">
        <v>325</v>
      </c>
      <c r="E6146" t="s">
        <v>25</v>
      </c>
      <c r="F6146" t="s">
        <v>117</v>
      </c>
      <c r="G6146">
        <v>2</v>
      </c>
      <c r="H6146" s="1">
        <f t="shared" ref="H6146:H6209" si="193">D6146*G6146</f>
        <v>650</v>
      </c>
      <c r="I6146" t="s">
        <v>5</v>
      </c>
      <c r="J6146" t="s">
        <v>72</v>
      </c>
    </row>
    <row r="6147" spans="1:10" x14ac:dyDescent="0.25">
      <c r="A6147" t="s">
        <v>130</v>
      </c>
      <c r="B6147" t="s">
        <v>119</v>
      </c>
      <c r="C6147" t="str">
        <f t="shared" si="192"/>
        <v>Landover -- Friendship Heights</v>
      </c>
      <c r="D6147" s="1">
        <v>406</v>
      </c>
      <c r="E6147" t="s">
        <v>25</v>
      </c>
      <c r="F6147" t="s">
        <v>15</v>
      </c>
      <c r="G6147">
        <v>2</v>
      </c>
      <c r="H6147" s="1">
        <f t="shared" si="193"/>
        <v>812</v>
      </c>
      <c r="I6147" t="s">
        <v>5</v>
      </c>
      <c r="J6147" t="s">
        <v>72</v>
      </c>
    </row>
    <row r="6148" spans="1:10" x14ac:dyDescent="0.25">
      <c r="A6148" t="s">
        <v>130</v>
      </c>
      <c r="B6148" t="s">
        <v>129</v>
      </c>
      <c r="C6148" t="str">
        <f t="shared" si="192"/>
        <v>Landover -- King Street</v>
      </c>
      <c r="D6148" s="1">
        <v>243</v>
      </c>
      <c r="E6148" t="s">
        <v>25</v>
      </c>
      <c r="F6148" t="s">
        <v>18</v>
      </c>
      <c r="G6148">
        <v>2</v>
      </c>
      <c r="H6148" s="1">
        <f t="shared" si="193"/>
        <v>486</v>
      </c>
      <c r="I6148" t="s">
        <v>5</v>
      </c>
      <c r="J6148" t="s">
        <v>72</v>
      </c>
    </row>
    <row r="6149" spans="1:10" x14ac:dyDescent="0.25">
      <c r="A6149" t="s">
        <v>130</v>
      </c>
      <c r="B6149" t="s">
        <v>185</v>
      </c>
      <c r="C6149" t="str">
        <f t="shared" si="192"/>
        <v>Landover -- Minnesota Avenue</v>
      </c>
      <c r="D6149" s="1">
        <v>2055</v>
      </c>
      <c r="E6149" t="s">
        <v>25</v>
      </c>
      <c r="F6149" t="s">
        <v>25</v>
      </c>
      <c r="G6149">
        <v>1</v>
      </c>
      <c r="H6149" s="1">
        <f t="shared" si="193"/>
        <v>2055</v>
      </c>
      <c r="I6149" t="s">
        <v>5</v>
      </c>
      <c r="J6149" t="s">
        <v>72</v>
      </c>
    </row>
    <row r="6150" spans="1:10" x14ac:dyDescent="0.25">
      <c r="A6150" t="s">
        <v>130</v>
      </c>
      <c r="B6150" t="s">
        <v>156</v>
      </c>
      <c r="C6150" t="str">
        <f t="shared" si="192"/>
        <v>Landover -- Pentagon</v>
      </c>
      <c r="D6150" s="1">
        <v>742</v>
      </c>
      <c r="E6150" t="s">
        <v>25</v>
      </c>
      <c r="F6150" t="s">
        <v>18</v>
      </c>
      <c r="G6150">
        <v>2</v>
      </c>
      <c r="H6150" s="1">
        <f t="shared" si="193"/>
        <v>1484</v>
      </c>
      <c r="I6150" t="s">
        <v>5</v>
      </c>
      <c r="J6150" t="s">
        <v>72</v>
      </c>
    </row>
    <row r="6151" spans="1:10" x14ac:dyDescent="0.25">
      <c r="A6151" t="s">
        <v>130</v>
      </c>
      <c r="B6151" t="s">
        <v>157</v>
      </c>
      <c r="C6151" t="str">
        <f t="shared" si="192"/>
        <v>Landover -- Pentagon City</v>
      </c>
      <c r="D6151" s="1">
        <v>605</v>
      </c>
      <c r="E6151" t="s">
        <v>25</v>
      </c>
      <c r="F6151" t="s">
        <v>18</v>
      </c>
      <c r="G6151">
        <v>2</v>
      </c>
      <c r="H6151" s="1">
        <f t="shared" si="193"/>
        <v>1210</v>
      </c>
      <c r="I6151" t="s">
        <v>5</v>
      </c>
      <c r="J6151" t="s">
        <v>72</v>
      </c>
    </row>
    <row r="6152" spans="1:10" x14ac:dyDescent="0.25">
      <c r="A6152" t="s">
        <v>130</v>
      </c>
      <c r="B6152" t="s">
        <v>160</v>
      </c>
      <c r="C6152" t="str">
        <f t="shared" si="192"/>
        <v>Landover -- Reagan Washington National Airport</v>
      </c>
      <c r="D6152" s="1">
        <v>264</v>
      </c>
      <c r="E6152" t="s">
        <v>25</v>
      </c>
      <c r="F6152" t="s">
        <v>18</v>
      </c>
      <c r="G6152">
        <v>2</v>
      </c>
      <c r="H6152" s="1">
        <f t="shared" si="193"/>
        <v>528</v>
      </c>
      <c r="I6152" t="s">
        <v>5</v>
      </c>
      <c r="J6152" t="s">
        <v>72</v>
      </c>
    </row>
    <row r="6153" spans="1:10" x14ac:dyDescent="0.25">
      <c r="A6153" t="s">
        <v>130</v>
      </c>
      <c r="B6153" t="s">
        <v>161</v>
      </c>
      <c r="C6153" t="str">
        <f t="shared" si="192"/>
        <v>Landover -- Rhode Island Avenue</v>
      </c>
      <c r="D6153" s="1">
        <v>284</v>
      </c>
      <c r="E6153" t="s">
        <v>25</v>
      </c>
      <c r="F6153" t="s">
        <v>15</v>
      </c>
      <c r="G6153">
        <v>2</v>
      </c>
      <c r="H6153" s="1">
        <f t="shared" si="193"/>
        <v>568</v>
      </c>
      <c r="I6153" t="s">
        <v>5</v>
      </c>
      <c r="J6153" t="s">
        <v>72</v>
      </c>
    </row>
    <row r="6154" spans="1:10" x14ac:dyDescent="0.25">
      <c r="A6154" t="s">
        <v>130</v>
      </c>
      <c r="B6154" t="s">
        <v>163</v>
      </c>
      <c r="C6154" t="str">
        <f t="shared" si="192"/>
        <v>Landover -- Rosslyn</v>
      </c>
      <c r="D6154" s="1">
        <v>697</v>
      </c>
      <c r="E6154" t="s">
        <v>25</v>
      </c>
      <c r="F6154" t="s">
        <v>23</v>
      </c>
      <c r="G6154">
        <v>1</v>
      </c>
      <c r="H6154" s="1">
        <f t="shared" si="193"/>
        <v>697</v>
      </c>
      <c r="I6154" t="s">
        <v>5</v>
      </c>
      <c r="J6154" t="s">
        <v>72</v>
      </c>
    </row>
    <row r="6155" spans="1:10" x14ac:dyDescent="0.25">
      <c r="A6155" t="s">
        <v>130</v>
      </c>
      <c r="B6155" t="s">
        <v>168</v>
      </c>
      <c r="C6155" t="str">
        <f t="shared" si="192"/>
        <v>Landover -- Southern Avenue</v>
      </c>
      <c r="D6155" s="1">
        <v>350</v>
      </c>
      <c r="E6155" t="s">
        <v>25</v>
      </c>
      <c r="F6155" t="s">
        <v>4</v>
      </c>
      <c r="G6155">
        <v>2</v>
      </c>
      <c r="H6155" s="1">
        <f t="shared" si="193"/>
        <v>700</v>
      </c>
      <c r="I6155" t="s">
        <v>5</v>
      </c>
      <c r="J6155" t="s">
        <v>72</v>
      </c>
    </row>
    <row r="6156" spans="1:10" x14ac:dyDescent="0.25">
      <c r="A6156" t="s">
        <v>130</v>
      </c>
      <c r="B6156" t="s">
        <v>60</v>
      </c>
      <c r="C6156" t="str">
        <f t="shared" si="192"/>
        <v>Landover -- Takoma</v>
      </c>
      <c r="D6156" s="1">
        <v>76</v>
      </c>
      <c r="E6156" t="s">
        <v>25</v>
      </c>
      <c r="F6156" t="s">
        <v>15</v>
      </c>
      <c r="G6156">
        <v>2</v>
      </c>
      <c r="H6156" s="1">
        <f t="shared" si="193"/>
        <v>152</v>
      </c>
      <c r="I6156" t="s">
        <v>5</v>
      </c>
      <c r="J6156" t="s">
        <v>72</v>
      </c>
    </row>
    <row r="6157" spans="1:10" x14ac:dyDescent="0.25">
      <c r="A6157" t="s">
        <v>130</v>
      </c>
      <c r="B6157" t="s">
        <v>66</v>
      </c>
      <c r="C6157" t="str">
        <f t="shared" si="192"/>
        <v>Landover -- Van Dorn Street</v>
      </c>
      <c r="D6157" s="1">
        <v>80</v>
      </c>
      <c r="E6157" t="s">
        <v>25</v>
      </c>
      <c r="F6157" t="s">
        <v>10</v>
      </c>
      <c r="G6157">
        <v>2</v>
      </c>
      <c r="H6157" s="1">
        <f t="shared" si="193"/>
        <v>160</v>
      </c>
      <c r="I6157" t="s">
        <v>5</v>
      </c>
      <c r="J6157" t="s">
        <v>72</v>
      </c>
    </row>
    <row r="6158" spans="1:10" x14ac:dyDescent="0.25">
      <c r="A6158" t="s">
        <v>130</v>
      </c>
      <c r="B6158" t="s">
        <v>201</v>
      </c>
      <c r="C6158" t="str">
        <f t="shared" si="192"/>
        <v>Landover -- Virginia Square-GMU</v>
      </c>
      <c r="D6158" s="1">
        <v>121</v>
      </c>
      <c r="E6158" t="s">
        <v>25</v>
      </c>
      <c r="F6158" t="s">
        <v>12</v>
      </c>
      <c r="G6158">
        <v>1</v>
      </c>
      <c r="H6158" s="1">
        <f t="shared" si="193"/>
        <v>121</v>
      </c>
      <c r="I6158" t="s">
        <v>5</v>
      </c>
      <c r="J6158" t="s">
        <v>72</v>
      </c>
    </row>
    <row r="6159" spans="1:10" x14ac:dyDescent="0.25">
      <c r="A6159" t="s">
        <v>131</v>
      </c>
      <c r="B6159" t="s">
        <v>3</v>
      </c>
      <c r="C6159" t="str">
        <f t="shared" si="192"/>
        <v>Largo Town Center -- Anacostia</v>
      </c>
      <c r="D6159" s="1">
        <v>1207</v>
      </c>
      <c r="E6159" t="s">
        <v>1</v>
      </c>
      <c r="F6159" t="s">
        <v>4</v>
      </c>
      <c r="G6159">
        <v>2</v>
      </c>
      <c r="H6159" s="1">
        <f t="shared" si="193"/>
        <v>2414</v>
      </c>
      <c r="I6159" t="s">
        <v>5</v>
      </c>
      <c r="J6159" t="s">
        <v>72</v>
      </c>
    </row>
    <row r="6160" spans="1:10" x14ac:dyDescent="0.25">
      <c r="A6160" t="s">
        <v>131</v>
      </c>
      <c r="B6160" t="s">
        <v>9</v>
      </c>
      <c r="C6160" t="str">
        <f t="shared" si="192"/>
        <v>Largo Town Center -- Arlington Cemetery</v>
      </c>
      <c r="D6160" s="1">
        <v>160</v>
      </c>
      <c r="E6160" t="s">
        <v>1</v>
      </c>
      <c r="F6160" t="s">
        <v>10</v>
      </c>
      <c r="G6160">
        <v>1</v>
      </c>
      <c r="H6160" s="1">
        <f t="shared" si="193"/>
        <v>160</v>
      </c>
      <c r="I6160" t="s">
        <v>5</v>
      </c>
      <c r="J6160" t="s">
        <v>72</v>
      </c>
    </row>
    <row r="6161" spans="1:10" x14ac:dyDescent="0.25">
      <c r="A6161" t="s">
        <v>131</v>
      </c>
      <c r="B6161" t="s">
        <v>11</v>
      </c>
      <c r="C6161" t="str">
        <f t="shared" si="192"/>
        <v>Largo Town Center -- Ballston</v>
      </c>
      <c r="D6161" s="1">
        <v>1115</v>
      </c>
      <c r="E6161" t="s">
        <v>1</v>
      </c>
      <c r="F6161" t="s">
        <v>12</v>
      </c>
      <c r="G6161">
        <v>1</v>
      </c>
      <c r="H6161" s="1">
        <f t="shared" si="193"/>
        <v>1115</v>
      </c>
      <c r="I6161" t="s">
        <v>5</v>
      </c>
      <c r="J6161" t="s">
        <v>72</v>
      </c>
    </row>
    <row r="6162" spans="1:10" x14ac:dyDescent="0.25">
      <c r="A6162" t="s">
        <v>131</v>
      </c>
      <c r="B6162" t="s">
        <v>13</v>
      </c>
      <c r="C6162" t="str">
        <f t="shared" si="192"/>
        <v>Largo Town Center -- Benning Road</v>
      </c>
      <c r="D6162" s="1">
        <v>2428</v>
      </c>
      <c r="E6162" t="s">
        <v>1</v>
      </c>
      <c r="F6162" t="s">
        <v>1</v>
      </c>
      <c r="G6162">
        <v>1</v>
      </c>
      <c r="H6162" s="1">
        <f t="shared" si="193"/>
        <v>2428</v>
      </c>
      <c r="I6162" t="s">
        <v>5</v>
      </c>
      <c r="J6162" t="s">
        <v>72</v>
      </c>
    </row>
    <row r="6163" spans="1:10" x14ac:dyDescent="0.25">
      <c r="A6163" t="s">
        <v>131</v>
      </c>
      <c r="B6163" t="s">
        <v>17</v>
      </c>
      <c r="C6163" t="str">
        <f t="shared" si="192"/>
        <v>Largo Town Center -- Braddock Road</v>
      </c>
      <c r="D6163" s="1">
        <v>269</v>
      </c>
      <c r="E6163" t="s">
        <v>1</v>
      </c>
      <c r="F6163" t="s">
        <v>18</v>
      </c>
      <c r="G6163">
        <v>1</v>
      </c>
      <c r="H6163" s="1">
        <f t="shared" si="193"/>
        <v>269</v>
      </c>
      <c r="I6163" t="s">
        <v>5</v>
      </c>
      <c r="J6163" t="s">
        <v>72</v>
      </c>
    </row>
    <row r="6164" spans="1:10" x14ac:dyDescent="0.25">
      <c r="A6164" t="s">
        <v>131</v>
      </c>
      <c r="B6164" t="s">
        <v>20</v>
      </c>
      <c r="C6164" t="str">
        <f t="shared" si="192"/>
        <v>Largo Town Center -- Brookland</v>
      </c>
      <c r="D6164" s="1">
        <v>470</v>
      </c>
      <c r="E6164" t="s">
        <v>1</v>
      </c>
      <c r="F6164" t="s">
        <v>15</v>
      </c>
      <c r="G6164">
        <v>2</v>
      </c>
      <c r="H6164" s="1">
        <f t="shared" si="193"/>
        <v>940</v>
      </c>
      <c r="I6164" t="s">
        <v>5</v>
      </c>
      <c r="J6164" t="s">
        <v>72</v>
      </c>
    </row>
    <row r="6165" spans="1:10" x14ac:dyDescent="0.25">
      <c r="A6165" t="s">
        <v>131</v>
      </c>
      <c r="B6165" t="s">
        <v>21</v>
      </c>
      <c r="C6165" t="str">
        <f t="shared" si="192"/>
        <v>Largo Town Center -- Capitol Heights</v>
      </c>
      <c r="D6165" s="1">
        <v>1908</v>
      </c>
      <c r="E6165" t="s">
        <v>1</v>
      </c>
      <c r="F6165" t="s">
        <v>1</v>
      </c>
      <c r="G6165">
        <v>1</v>
      </c>
      <c r="H6165" s="1">
        <f t="shared" si="193"/>
        <v>1908</v>
      </c>
      <c r="I6165" t="s">
        <v>5</v>
      </c>
      <c r="J6165" t="s">
        <v>72</v>
      </c>
    </row>
    <row r="6166" spans="1:10" x14ac:dyDescent="0.25">
      <c r="A6166" t="s">
        <v>131</v>
      </c>
      <c r="B6166" t="s">
        <v>26</v>
      </c>
      <c r="C6166" t="str">
        <f t="shared" si="192"/>
        <v>Largo Town Center -- Clarendon</v>
      </c>
      <c r="D6166" s="1">
        <v>151</v>
      </c>
      <c r="E6166" t="s">
        <v>1</v>
      </c>
      <c r="F6166" t="s">
        <v>12</v>
      </c>
      <c r="G6166">
        <v>1</v>
      </c>
      <c r="H6166" s="1">
        <f t="shared" si="193"/>
        <v>151</v>
      </c>
      <c r="I6166" t="s">
        <v>5</v>
      </c>
      <c r="J6166" t="s">
        <v>72</v>
      </c>
    </row>
    <row r="6167" spans="1:10" x14ac:dyDescent="0.25">
      <c r="A6167" t="s">
        <v>131</v>
      </c>
      <c r="B6167" t="s">
        <v>265</v>
      </c>
      <c r="C6167" t="str">
        <f t="shared" si="192"/>
        <v>Largo Town Center -- Congress Heights</v>
      </c>
      <c r="D6167" s="1">
        <v>386</v>
      </c>
      <c r="E6167" t="s">
        <v>1</v>
      </c>
      <c r="F6167" t="s">
        <v>4</v>
      </c>
      <c r="G6167">
        <v>2</v>
      </c>
      <c r="H6167" s="1">
        <f t="shared" si="193"/>
        <v>772</v>
      </c>
      <c r="I6167" t="s">
        <v>5</v>
      </c>
      <c r="J6167" t="s">
        <v>72</v>
      </c>
    </row>
    <row r="6168" spans="1:10" x14ac:dyDescent="0.25">
      <c r="A6168" t="s">
        <v>131</v>
      </c>
      <c r="B6168" t="s">
        <v>266</v>
      </c>
      <c r="C6168" t="str">
        <f t="shared" si="192"/>
        <v>Largo Town Center -- Court House</v>
      </c>
      <c r="D6168" s="1">
        <v>548</v>
      </c>
      <c r="E6168" t="s">
        <v>1</v>
      </c>
      <c r="F6168" t="s">
        <v>12</v>
      </c>
      <c r="G6168">
        <v>1</v>
      </c>
      <c r="H6168" s="1">
        <f t="shared" si="193"/>
        <v>548</v>
      </c>
      <c r="I6168" t="s">
        <v>5</v>
      </c>
      <c r="J6168" t="s">
        <v>72</v>
      </c>
    </row>
    <row r="6169" spans="1:10" x14ac:dyDescent="0.25">
      <c r="A6169" t="s">
        <v>131</v>
      </c>
      <c r="B6169" t="s">
        <v>267</v>
      </c>
      <c r="C6169" t="str">
        <f t="shared" si="192"/>
        <v>Largo Town Center -- Crystal City</v>
      </c>
      <c r="D6169" s="1">
        <v>1513</v>
      </c>
      <c r="E6169" t="s">
        <v>1</v>
      </c>
      <c r="F6169" t="s">
        <v>18</v>
      </c>
      <c r="G6169">
        <v>1</v>
      </c>
      <c r="H6169" s="1">
        <f t="shared" si="193"/>
        <v>1513</v>
      </c>
      <c r="I6169" t="s">
        <v>5</v>
      </c>
      <c r="J6169" t="s">
        <v>72</v>
      </c>
    </row>
    <row r="6170" spans="1:10" x14ac:dyDescent="0.25">
      <c r="A6170" t="s">
        <v>131</v>
      </c>
      <c r="B6170" t="s">
        <v>268</v>
      </c>
      <c r="C6170" t="str">
        <f t="shared" si="192"/>
        <v>Largo Town Center -- Deanwood</v>
      </c>
      <c r="D6170" s="1">
        <v>458</v>
      </c>
      <c r="E6170" t="s">
        <v>1</v>
      </c>
      <c r="F6170" t="s">
        <v>25</v>
      </c>
      <c r="G6170">
        <v>2</v>
      </c>
      <c r="H6170" s="1">
        <f t="shared" si="193"/>
        <v>916</v>
      </c>
      <c r="I6170" t="s">
        <v>5</v>
      </c>
      <c r="J6170" t="s">
        <v>72</v>
      </c>
    </row>
    <row r="6171" spans="1:10" x14ac:dyDescent="0.25">
      <c r="A6171" t="s">
        <v>131</v>
      </c>
      <c r="B6171" t="s">
        <v>271</v>
      </c>
      <c r="C6171" t="str">
        <f t="shared" si="192"/>
        <v>Largo Town Center -- East Falls Church</v>
      </c>
      <c r="D6171" s="1">
        <v>88</v>
      </c>
      <c r="E6171" t="s">
        <v>1</v>
      </c>
      <c r="F6171" t="s">
        <v>12</v>
      </c>
      <c r="G6171">
        <v>1</v>
      </c>
      <c r="H6171" s="1">
        <f t="shared" si="193"/>
        <v>88</v>
      </c>
      <c r="I6171" t="s">
        <v>5</v>
      </c>
      <c r="J6171" t="s">
        <v>72</v>
      </c>
    </row>
    <row r="6172" spans="1:10" x14ac:dyDescent="0.25">
      <c r="A6172" t="s">
        <v>131</v>
      </c>
      <c r="B6172" t="s">
        <v>273</v>
      </c>
      <c r="C6172" t="str">
        <f t="shared" si="192"/>
        <v>Largo Town Center -- Eisenhower Avenue</v>
      </c>
      <c r="D6172" s="1">
        <v>80</v>
      </c>
      <c r="E6172" t="s">
        <v>1</v>
      </c>
      <c r="F6172" t="s">
        <v>274</v>
      </c>
      <c r="G6172">
        <v>2</v>
      </c>
      <c r="H6172" s="1">
        <f t="shared" si="193"/>
        <v>160</v>
      </c>
      <c r="I6172" t="s">
        <v>5</v>
      </c>
      <c r="J6172" t="s">
        <v>72</v>
      </c>
    </row>
    <row r="6173" spans="1:10" x14ac:dyDescent="0.25">
      <c r="A6173" t="s">
        <v>131</v>
      </c>
      <c r="B6173" t="s">
        <v>116</v>
      </c>
      <c r="C6173" t="str">
        <f t="shared" si="192"/>
        <v>Largo Town Center -- Fort Totten</v>
      </c>
      <c r="D6173" s="1">
        <v>747</v>
      </c>
      <c r="E6173" t="s">
        <v>1</v>
      </c>
      <c r="F6173" t="s">
        <v>117</v>
      </c>
      <c r="G6173">
        <v>2</v>
      </c>
      <c r="H6173" s="1">
        <f t="shared" si="193"/>
        <v>1494</v>
      </c>
      <c r="I6173" t="s">
        <v>5</v>
      </c>
      <c r="J6173" t="s">
        <v>72</v>
      </c>
    </row>
    <row r="6174" spans="1:10" x14ac:dyDescent="0.25">
      <c r="A6174" t="s">
        <v>131</v>
      </c>
      <c r="B6174" t="s">
        <v>119</v>
      </c>
      <c r="C6174" t="str">
        <f t="shared" si="192"/>
        <v>Largo Town Center -- Friendship Heights</v>
      </c>
      <c r="D6174" s="1">
        <v>930</v>
      </c>
      <c r="E6174" t="s">
        <v>1</v>
      </c>
      <c r="F6174" t="s">
        <v>15</v>
      </c>
      <c r="G6174">
        <v>2</v>
      </c>
      <c r="H6174" s="1">
        <f t="shared" si="193"/>
        <v>1860</v>
      </c>
      <c r="I6174" t="s">
        <v>5</v>
      </c>
      <c r="J6174" t="s">
        <v>72</v>
      </c>
    </row>
    <row r="6175" spans="1:10" x14ac:dyDescent="0.25">
      <c r="A6175" t="s">
        <v>131</v>
      </c>
      <c r="B6175" t="s">
        <v>129</v>
      </c>
      <c r="C6175" t="str">
        <f t="shared" si="192"/>
        <v>Largo Town Center -- King Street</v>
      </c>
      <c r="D6175" s="1">
        <v>760</v>
      </c>
      <c r="E6175" t="s">
        <v>1</v>
      </c>
      <c r="F6175" t="s">
        <v>18</v>
      </c>
      <c r="G6175">
        <v>1</v>
      </c>
      <c r="H6175" s="1">
        <f t="shared" si="193"/>
        <v>760</v>
      </c>
      <c r="I6175" t="s">
        <v>5</v>
      </c>
      <c r="J6175" t="s">
        <v>72</v>
      </c>
    </row>
    <row r="6176" spans="1:10" x14ac:dyDescent="0.25">
      <c r="A6176" t="s">
        <v>131</v>
      </c>
      <c r="B6176" t="s">
        <v>185</v>
      </c>
      <c r="C6176" t="str">
        <f t="shared" si="192"/>
        <v>Largo Town Center -- Minnesota Avenue</v>
      </c>
      <c r="D6176" s="1">
        <v>747</v>
      </c>
      <c r="E6176" t="s">
        <v>1</v>
      </c>
      <c r="F6176" t="s">
        <v>25</v>
      </c>
      <c r="G6176">
        <v>2</v>
      </c>
      <c r="H6176" s="1">
        <f t="shared" si="193"/>
        <v>1494</v>
      </c>
      <c r="I6176" t="s">
        <v>5</v>
      </c>
      <c r="J6176" t="s">
        <v>72</v>
      </c>
    </row>
    <row r="6177" spans="1:10" x14ac:dyDescent="0.25">
      <c r="A6177" t="s">
        <v>131</v>
      </c>
      <c r="B6177" t="s">
        <v>156</v>
      </c>
      <c r="C6177" t="str">
        <f t="shared" si="192"/>
        <v>Largo Town Center -- Pentagon</v>
      </c>
      <c r="D6177" s="1">
        <v>2836</v>
      </c>
      <c r="E6177" t="s">
        <v>1</v>
      </c>
      <c r="F6177" t="s">
        <v>18</v>
      </c>
      <c r="G6177">
        <v>1</v>
      </c>
      <c r="H6177" s="1">
        <f t="shared" si="193"/>
        <v>2836</v>
      </c>
      <c r="I6177" t="s">
        <v>5</v>
      </c>
      <c r="J6177" t="s">
        <v>72</v>
      </c>
    </row>
    <row r="6178" spans="1:10" x14ac:dyDescent="0.25">
      <c r="A6178" t="s">
        <v>131</v>
      </c>
      <c r="B6178" t="s">
        <v>157</v>
      </c>
      <c r="C6178" t="str">
        <f t="shared" si="192"/>
        <v>Largo Town Center -- Pentagon City</v>
      </c>
      <c r="D6178" s="1">
        <v>1866</v>
      </c>
      <c r="E6178" t="s">
        <v>1</v>
      </c>
      <c r="F6178" t="s">
        <v>18</v>
      </c>
      <c r="G6178">
        <v>1</v>
      </c>
      <c r="H6178" s="1">
        <f t="shared" si="193"/>
        <v>1866</v>
      </c>
      <c r="I6178" t="s">
        <v>5</v>
      </c>
      <c r="J6178" t="s">
        <v>72</v>
      </c>
    </row>
    <row r="6179" spans="1:10" x14ac:dyDescent="0.25">
      <c r="A6179" t="s">
        <v>131</v>
      </c>
      <c r="B6179" t="s">
        <v>160</v>
      </c>
      <c r="C6179" t="str">
        <f t="shared" si="192"/>
        <v>Largo Town Center -- Reagan Washington National Airport</v>
      </c>
      <c r="D6179" s="1">
        <v>830</v>
      </c>
      <c r="E6179" t="s">
        <v>1</v>
      </c>
      <c r="F6179" t="s">
        <v>18</v>
      </c>
      <c r="G6179">
        <v>1</v>
      </c>
      <c r="H6179" s="1">
        <f t="shared" si="193"/>
        <v>830</v>
      </c>
      <c r="I6179" t="s">
        <v>5</v>
      </c>
      <c r="J6179" t="s">
        <v>72</v>
      </c>
    </row>
    <row r="6180" spans="1:10" x14ac:dyDescent="0.25">
      <c r="A6180" t="s">
        <v>131</v>
      </c>
      <c r="B6180" t="s">
        <v>161</v>
      </c>
      <c r="C6180" t="str">
        <f t="shared" si="192"/>
        <v>Largo Town Center -- Rhode Island Avenue</v>
      </c>
      <c r="D6180" s="1">
        <v>569</v>
      </c>
      <c r="E6180" t="s">
        <v>1</v>
      </c>
      <c r="F6180" t="s">
        <v>15</v>
      </c>
      <c r="G6180">
        <v>2</v>
      </c>
      <c r="H6180" s="1">
        <f t="shared" si="193"/>
        <v>1138</v>
      </c>
      <c r="I6180" t="s">
        <v>5</v>
      </c>
      <c r="J6180" t="s">
        <v>72</v>
      </c>
    </row>
    <row r="6181" spans="1:10" x14ac:dyDescent="0.25">
      <c r="A6181" t="s">
        <v>131</v>
      </c>
      <c r="B6181" t="s">
        <v>163</v>
      </c>
      <c r="C6181" t="str">
        <f t="shared" si="192"/>
        <v>Largo Town Center -- Rosslyn</v>
      </c>
      <c r="D6181" s="1">
        <v>2482</v>
      </c>
      <c r="E6181" t="s">
        <v>1</v>
      </c>
      <c r="F6181" t="s">
        <v>23</v>
      </c>
      <c r="G6181">
        <v>1</v>
      </c>
      <c r="H6181" s="1">
        <f t="shared" si="193"/>
        <v>2482</v>
      </c>
      <c r="I6181" t="s">
        <v>5</v>
      </c>
      <c r="J6181" t="s">
        <v>72</v>
      </c>
    </row>
    <row r="6182" spans="1:10" x14ac:dyDescent="0.25">
      <c r="A6182" t="s">
        <v>131</v>
      </c>
      <c r="B6182" t="s">
        <v>168</v>
      </c>
      <c r="C6182" t="str">
        <f t="shared" si="192"/>
        <v>Largo Town Center -- Southern Avenue</v>
      </c>
      <c r="D6182" s="1">
        <v>1070</v>
      </c>
      <c r="E6182" t="s">
        <v>1</v>
      </c>
      <c r="F6182" t="s">
        <v>4</v>
      </c>
      <c r="G6182">
        <v>2</v>
      </c>
      <c r="H6182" s="1">
        <f t="shared" si="193"/>
        <v>2140</v>
      </c>
      <c r="I6182" t="s">
        <v>5</v>
      </c>
      <c r="J6182" t="s">
        <v>72</v>
      </c>
    </row>
    <row r="6183" spans="1:10" x14ac:dyDescent="0.25">
      <c r="A6183" t="s">
        <v>131</v>
      </c>
      <c r="B6183" t="s">
        <v>60</v>
      </c>
      <c r="C6183" t="str">
        <f t="shared" si="192"/>
        <v>Largo Town Center -- Takoma</v>
      </c>
      <c r="D6183" s="1">
        <v>337</v>
      </c>
      <c r="E6183" t="s">
        <v>1</v>
      </c>
      <c r="F6183" t="s">
        <v>15</v>
      </c>
      <c r="G6183">
        <v>2</v>
      </c>
      <c r="H6183" s="1">
        <f t="shared" si="193"/>
        <v>674</v>
      </c>
      <c r="I6183" t="s">
        <v>5</v>
      </c>
      <c r="J6183" t="s">
        <v>72</v>
      </c>
    </row>
    <row r="6184" spans="1:10" x14ac:dyDescent="0.25">
      <c r="A6184" t="s">
        <v>131</v>
      </c>
      <c r="B6184" t="s">
        <v>66</v>
      </c>
      <c r="C6184" t="str">
        <f t="shared" si="192"/>
        <v>Largo Town Center -- Van Dorn Street</v>
      </c>
      <c r="D6184" s="1">
        <v>157</v>
      </c>
      <c r="E6184" t="s">
        <v>1</v>
      </c>
      <c r="F6184" t="s">
        <v>10</v>
      </c>
      <c r="G6184">
        <v>1</v>
      </c>
      <c r="H6184" s="1">
        <f t="shared" si="193"/>
        <v>157</v>
      </c>
      <c r="I6184" t="s">
        <v>5</v>
      </c>
      <c r="J6184" t="s">
        <v>72</v>
      </c>
    </row>
    <row r="6185" spans="1:10" x14ac:dyDescent="0.25">
      <c r="A6185" t="s">
        <v>131</v>
      </c>
      <c r="B6185" t="s">
        <v>201</v>
      </c>
      <c r="C6185" t="str">
        <f t="shared" si="192"/>
        <v>Largo Town Center -- Virginia Square-GMU</v>
      </c>
      <c r="D6185" s="1">
        <v>378</v>
      </c>
      <c r="E6185" t="s">
        <v>1</v>
      </c>
      <c r="F6185" t="s">
        <v>12</v>
      </c>
      <c r="G6185">
        <v>1</v>
      </c>
      <c r="H6185" s="1">
        <f t="shared" si="193"/>
        <v>378</v>
      </c>
      <c r="I6185" t="s">
        <v>5</v>
      </c>
      <c r="J6185" t="s">
        <v>72</v>
      </c>
    </row>
    <row r="6186" spans="1:10" x14ac:dyDescent="0.25">
      <c r="A6186" t="s">
        <v>134</v>
      </c>
      <c r="B6186" t="s">
        <v>3</v>
      </c>
      <c r="C6186" t="str">
        <f t="shared" si="192"/>
        <v>McLean -- Anacostia</v>
      </c>
      <c r="D6186" s="1">
        <v>93</v>
      </c>
      <c r="E6186" t="s">
        <v>125</v>
      </c>
      <c r="F6186" t="s">
        <v>4</v>
      </c>
      <c r="G6186">
        <v>2</v>
      </c>
      <c r="H6186" s="1">
        <f t="shared" si="193"/>
        <v>186</v>
      </c>
      <c r="I6186" t="s">
        <v>5</v>
      </c>
      <c r="J6186" t="s">
        <v>72</v>
      </c>
    </row>
    <row r="6187" spans="1:10" x14ac:dyDescent="0.25">
      <c r="A6187" t="s">
        <v>134</v>
      </c>
      <c r="B6187" t="s">
        <v>9</v>
      </c>
      <c r="C6187" t="str">
        <f t="shared" si="192"/>
        <v>McLean -- Arlington Cemetery</v>
      </c>
      <c r="D6187" s="1">
        <v>52</v>
      </c>
      <c r="E6187" t="s">
        <v>125</v>
      </c>
      <c r="F6187" t="s">
        <v>10</v>
      </c>
      <c r="G6187">
        <v>2</v>
      </c>
      <c r="H6187" s="1">
        <f t="shared" si="193"/>
        <v>104</v>
      </c>
      <c r="I6187" t="s">
        <v>5</v>
      </c>
      <c r="J6187" t="s">
        <v>72</v>
      </c>
    </row>
    <row r="6188" spans="1:10" x14ac:dyDescent="0.25">
      <c r="A6188" t="s">
        <v>134</v>
      </c>
      <c r="B6188" t="s">
        <v>11</v>
      </c>
      <c r="C6188" t="str">
        <f t="shared" si="192"/>
        <v>McLean -- Ballston</v>
      </c>
      <c r="D6188" s="1">
        <v>1794</v>
      </c>
      <c r="E6188" t="s">
        <v>125</v>
      </c>
      <c r="F6188" t="s">
        <v>12</v>
      </c>
      <c r="G6188">
        <v>1</v>
      </c>
      <c r="H6188" s="1">
        <f t="shared" si="193"/>
        <v>1794</v>
      </c>
      <c r="I6188" t="s">
        <v>5</v>
      </c>
      <c r="J6188" t="s">
        <v>72</v>
      </c>
    </row>
    <row r="6189" spans="1:10" x14ac:dyDescent="0.25">
      <c r="A6189" t="s">
        <v>134</v>
      </c>
      <c r="B6189" t="s">
        <v>17</v>
      </c>
      <c r="C6189" t="str">
        <f t="shared" si="192"/>
        <v>McLean -- Braddock Road</v>
      </c>
      <c r="D6189" s="1">
        <v>108</v>
      </c>
      <c r="E6189" t="s">
        <v>125</v>
      </c>
      <c r="F6189" t="s">
        <v>18</v>
      </c>
      <c r="G6189">
        <v>2</v>
      </c>
      <c r="H6189" s="1">
        <f t="shared" si="193"/>
        <v>216</v>
      </c>
      <c r="I6189" t="s">
        <v>5</v>
      </c>
      <c r="J6189" t="s">
        <v>72</v>
      </c>
    </row>
    <row r="6190" spans="1:10" x14ac:dyDescent="0.25">
      <c r="A6190" t="s">
        <v>134</v>
      </c>
      <c r="B6190" t="s">
        <v>20</v>
      </c>
      <c r="C6190" t="str">
        <f t="shared" si="192"/>
        <v>McLean -- Brookland</v>
      </c>
      <c r="D6190" s="1">
        <v>124</v>
      </c>
      <c r="E6190" t="s">
        <v>125</v>
      </c>
      <c r="F6190" t="s">
        <v>15</v>
      </c>
      <c r="G6190">
        <v>2</v>
      </c>
      <c r="H6190" s="1">
        <f t="shared" si="193"/>
        <v>248</v>
      </c>
      <c r="I6190" t="s">
        <v>5</v>
      </c>
      <c r="J6190" t="s">
        <v>72</v>
      </c>
    </row>
    <row r="6191" spans="1:10" x14ac:dyDescent="0.25">
      <c r="A6191" t="s">
        <v>134</v>
      </c>
      <c r="B6191" t="s">
        <v>26</v>
      </c>
      <c r="C6191" t="str">
        <f t="shared" si="192"/>
        <v>McLean -- Clarendon</v>
      </c>
      <c r="D6191" s="1">
        <v>1100</v>
      </c>
      <c r="E6191" t="s">
        <v>125</v>
      </c>
      <c r="F6191" t="s">
        <v>12</v>
      </c>
      <c r="G6191">
        <v>1</v>
      </c>
      <c r="H6191" s="1">
        <f t="shared" si="193"/>
        <v>1100</v>
      </c>
      <c r="I6191" t="s">
        <v>5</v>
      </c>
      <c r="J6191" t="s">
        <v>72</v>
      </c>
    </row>
    <row r="6192" spans="1:10" x14ac:dyDescent="0.25">
      <c r="A6192" t="s">
        <v>134</v>
      </c>
      <c r="B6192" t="s">
        <v>266</v>
      </c>
      <c r="C6192" t="str">
        <f t="shared" si="192"/>
        <v>McLean -- Court House</v>
      </c>
      <c r="D6192" s="1">
        <v>741</v>
      </c>
      <c r="E6192" t="s">
        <v>125</v>
      </c>
      <c r="F6192" t="s">
        <v>12</v>
      </c>
      <c r="G6192">
        <v>1</v>
      </c>
      <c r="H6192" s="1">
        <f t="shared" si="193"/>
        <v>741</v>
      </c>
      <c r="I6192" t="s">
        <v>5</v>
      </c>
      <c r="J6192" t="s">
        <v>72</v>
      </c>
    </row>
    <row r="6193" spans="1:10" x14ac:dyDescent="0.25">
      <c r="A6193" t="s">
        <v>134</v>
      </c>
      <c r="B6193" t="s">
        <v>267</v>
      </c>
      <c r="C6193" t="str">
        <f t="shared" si="192"/>
        <v>McLean -- Crystal City</v>
      </c>
      <c r="D6193" s="1">
        <v>406</v>
      </c>
      <c r="E6193" t="s">
        <v>125</v>
      </c>
      <c r="F6193" t="s">
        <v>18</v>
      </c>
      <c r="G6193">
        <v>2</v>
      </c>
      <c r="H6193" s="1">
        <f t="shared" si="193"/>
        <v>812</v>
      </c>
      <c r="I6193" t="s">
        <v>5</v>
      </c>
      <c r="J6193" t="s">
        <v>72</v>
      </c>
    </row>
    <row r="6194" spans="1:10" x14ac:dyDescent="0.25">
      <c r="A6194" t="s">
        <v>134</v>
      </c>
      <c r="B6194" t="s">
        <v>268</v>
      </c>
      <c r="C6194" t="str">
        <f t="shared" si="192"/>
        <v>McLean -- Deanwood</v>
      </c>
      <c r="D6194" s="1">
        <v>25</v>
      </c>
      <c r="E6194" t="s">
        <v>125</v>
      </c>
      <c r="F6194" t="s">
        <v>25</v>
      </c>
      <c r="G6194">
        <v>2</v>
      </c>
      <c r="H6194" s="1">
        <f t="shared" si="193"/>
        <v>50</v>
      </c>
      <c r="I6194" t="s">
        <v>5</v>
      </c>
      <c r="J6194" t="s">
        <v>72</v>
      </c>
    </row>
    <row r="6195" spans="1:10" x14ac:dyDescent="0.25">
      <c r="A6195" t="s">
        <v>134</v>
      </c>
      <c r="B6195" t="s">
        <v>271</v>
      </c>
      <c r="C6195" t="str">
        <f t="shared" si="192"/>
        <v>McLean -- East Falls Church</v>
      </c>
      <c r="D6195" s="1">
        <v>414</v>
      </c>
      <c r="E6195" t="s">
        <v>125</v>
      </c>
      <c r="F6195" t="s">
        <v>12</v>
      </c>
      <c r="G6195">
        <v>1</v>
      </c>
      <c r="H6195" s="1">
        <f t="shared" si="193"/>
        <v>414</v>
      </c>
      <c r="I6195" t="s">
        <v>5</v>
      </c>
      <c r="J6195" t="s">
        <v>72</v>
      </c>
    </row>
    <row r="6196" spans="1:10" x14ac:dyDescent="0.25">
      <c r="A6196" t="s">
        <v>134</v>
      </c>
      <c r="B6196" t="s">
        <v>273</v>
      </c>
      <c r="C6196" t="str">
        <f t="shared" si="192"/>
        <v>McLean -- Eisenhower Avenue</v>
      </c>
      <c r="D6196" s="1">
        <v>77</v>
      </c>
      <c r="E6196" t="s">
        <v>125</v>
      </c>
      <c r="F6196" t="s">
        <v>274</v>
      </c>
      <c r="G6196">
        <v>2</v>
      </c>
      <c r="H6196" s="1">
        <f t="shared" si="193"/>
        <v>154</v>
      </c>
      <c r="I6196" t="s">
        <v>5</v>
      </c>
      <c r="J6196" t="s">
        <v>72</v>
      </c>
    </row>
    <row r="6197" spans="1:10" x14ac:dyDescent="0.25">
      <c r="A6197" t="s">
        <v>134</v>
      </c>
      <c r="B6197" t="s">
        <v>116</v>
      </c>
      <c r="C6197" t="str">
        <f t="shared" si="192"/>
        <v>McLean -- Fort Totten</v>
      </c>
      <c r="D6197" s="1">
        <v>106</v>
      </c>
      <c r="E6197" t="s">
        <v>125</v>
      </c>
      <c r="F6197" t="s">
        <v>117</v>
      </c>
      <c r="G6197">
        <v>2</v>
      </c>
      <c r="H6197" s="1">
        <f t="shared" si="193"/>
        <v>212</v>
      </c>
      <c r="I6197" t="s">
        <v>5</v>
      </c>
      <c r="J6197" t="s">
        <v>72</v>
      </c>
    </row>
    <row r="6198" spans="1:10" x14ac:dyDescent="0.25">
      <c r="A6198" t="s">
        <v>134</v>
      </c>
      <c r="B6198" t="s">
        <v>119</v>
      </c>
      <c r="C6198" t="str">
        <f t="shared" si="192"/>
        <v>McLean -- Friendship Heights</v>
      </c>
      <c r="D6198" s="1">
        <v>156</v>
      </c>
      <c r="E6198" t="s">
        <v>125</v>
      </c>
      <c r="F6198" t="s">
        <v>15</v>
      </c>
      <c r="G6198">
        <v>2</v>
      </c>
      <c r="H6198" s="1">
        <f t="shared" si="193"/>
        <v>312</v>
      </c>
      <c r="I6198" t="s">
        <v>5</v>
      </c>
      <c r="J6198" t="s">
        <v>72</v>
      </c>
    </row>
    <row r="6199" spans="1:10" x14ac:dyDescent="0.25">
      <c r="A6199" t="s">
        <v>134</v>
      </c>
      <c r="B6199" t="s">
        <v>129</v>
      </c>
      <c r="C6199" t="str">
        <f t="shared" si="192"/>
        <v>McLean -- King Street</v>
      </c>
      <c r="D6199" s="1">
        <v>382</v>
      </c>
      <c r="E6199" t="s">
        <v>125</v>
      </c>
      <c r="F6199" t="s">
        <v>18</v>
      </c>
      <c r="G6199">
        <v>2</v>
      </c>
      <c r="H6199" s="1">
        <f t="shared" si="193"/>
        <v>764</v>
      </c>
      <c r="I6199" t="s">
        <v>5</v>
      </c>
      <c r="J6199" t="s">
        <v>72</v>
      </c>
    </row>
    <row r="6200" spans="1:10" x14ac:dyDescent="0.25">
      <c r="A6200" t="s">
        <v>134</v>
      </c>
      <c r="B6200" t="s">
        <v>185</v>
      </c>
      <c r="C6200" t="str">
        <f t="shared" si="192"/>
        <v>McLean -- Minnesota Avenue</v>
      </c>
      <c r="D6200" s="1">
        <v>44</v>
      </c>
      <c r="E6200" t="s">
        <v>125</v>
      </c>
      <c r="F6200" t="s">
        <v>25</v>
      </c>
      <c r="G6200">
        <v>2</v>
      </c>
      <c r="H6200" s="1">
        <f t="shared" si="193"/>
        <v>88</v>
      </c>
      <c r="I6200" t="s">
        <v>5</v>
      </c>
      <c r="J6200" t="s">
        <v>72</v>
      </c>
    </row>
    <row r="6201" spans="1:10" x14ac:dyDescent="0.25">
      <c r="A6201" t="s">
        <v>134</v>
      </c>
      <c r="B6201" t="s">
        <v>156</v>
      </c>
      <c r="C6201" t="str">
        <f t="shared" si="192"/>
        <v>McLean -- Pentagon</v>
      </c>
      <c r="D6201" s="1">
        <v>462</v>
      </c>
      <c r="E6201" t="s">
        <v>125</v>
      </c>
      <c r="F6201" t="s">
        <v>18</v>
      </c>
      <c r="G6201">
        <v>2</v>
      </c>
      <c r="H6201" s="1">
        <f t="shared" si="193"/>
        <v>924</v>
      </c>
      <c r="I6201" t="s">
        <v>5</v>
      </c>
      <c r="J6201" t="s">
        <v>72</v>
      </c>
    </row>
    <row r="6202" spans="1:10" x14ac:dyDescent="0.25">
      <c r="A6202" t="s">
        <v>134</v>
      </c>
      <c r="B6202" t="s">
        <v>157</v>
      </c>
      <c r="C6202" t="str">
        <f t="shared" si="192"/>
        <v>McLean -- Pentagon City</v>
      </c>
      <c r="D6202" s="1">
        <v>283</v>
      </c>
      <c r="E6202" t="s">
        <v>125</v>
      </c>
      <c r="F6202" t="s">
        <v>18</v>
      </c>
      <c r="G6202">
        <v>2</v>
      </c>
      <c r="H6202" s="1">
        <f t="shared" si="193"/>
        <v>566</v>
      </c>
      <c r="I6202" t="s">
        <v>5</v>
      </c>
      <c r="J6202" t="s">
        <v>72</v>
      </c>
    </row>
    <row r="6203" spans="1:10" x14ac:dyDescent="0.25">
      <c r="A6203" t="s">
        <v>134</v>
      </c>
      <c r="B6203" t="s">
        <v>160</v>
      </c>
      <c r="C6203" t="str">
        <f t="shared" si="192"/>
        <v>McLean -- Reagan Washington National Airport</v>
      </c>
      <c r="D6203" s="1">
        <v>340</v>
      </c>
      <c r="E6203" t="s">
        <v>125</v>
      </c>
      <c r="F6203" t="s">
        <v>18</v>
      </c>
      <c r="G6203">
        <v>2</v>
      </c>
      <c r="H6203" s="1">
        <f t="shared" si="193"/>
        <v>680</v>
      </c>
      <c r="I6203" t="s">
        <v>5</v>
      </c>
      <c r="J6203" t="s">
        <v>72</v>
      </c>
    </row>
    <row r="6204" spans="1:10" x14ac:dyDescent="0.25">
      <c r="A6204" t="s">
        <v>134</v>
      </c>
      <c r="B6204" t="s">
        <v>161</v>
      </c>
      <c r="C6204" t="str">
        <f t="shared" si="192"/>
        <v>McLean -- Rhode Island Avenue</v>
      </c>
      <c r="D6204" s="1">
        <v>84</v>
      </c>
      <c r="E6204" t="s">
        <v>125</v>
      </c>
      <c r="F6204" t="s">
        <v>15</v>
      </c>
      <c r="G6204">
        <v>2</v>
      </c>
      <c r="H6204" s="1">
        <f t="shared" si="193"/>
        <v>168</v>
      </c>
      <c r="I6204" t="s">
        <v>5</v>
      </c>
      <c r="J6204" t="s">
        <v>72</v>
      </c>
    </row>
    <row r="6205" spans="1:10" x14ac:dyDescent="0.25">
      <c r="A6205" t="s">
        <v>134</v>
      </c>
      <c r="B6205" t="s">
        <v>163</v>
      </c>
      <c r="C6205" t="str">
        <f t="shared" si="192"/>
        <v>McLean -- Rosslyn</v>
      </c>
      <c r="D6205" s="1">
        <v>1388</v>
      </c>
      <c r="E6205" t="s">
        <v>125</v>
      </c>
      <c r="F6205" t="s">
        <v>23</v>
      </c>
      <c r="G6205">
        <v>1</v>
      </c>
      <c r="H6205" s="1">
        <f t="shared" si="193"/>
        <v>1388</v>
      </c>
      <c r="I6205" t="s">
        <v>5</v>
      </c>
      <c r="J6205" t="s">
        <v>72</v>
      </c>
    </row>
    <row r="6206" spans="1:10" x14ac:dyDescent="0.25">
      <c r="A6206" t="s">
        <v>134</v>
      </c>
      <c r="B6206" t="s">
        <v>168</v>
      </c>
      <c r="C6206" t="str">
        <f t="shared" si="192"/>
        <v>McLean -- Southern Avenue</v>
      </c>
      <c r="D6206" s="1">
        <v>105</v>
      </c>
      <c r="E6206" t="s">
        <v>125</v>
      </c>
      <c r="F6206" t="s">
        <v>4</v>
      </c>
      <c r="G6206">
        <v>2</v>
      </c>
      <c r="H6206" s="1">
        <f t="shared" si="193"/>
        <v>210</v>
      </c>
      <c r="I6206" t="s">
        <v>5</v>
      </c>
      <c r="J6206" t="s">
        <v>72</v>
      </c>
    </row>
    <row r="6207" spans="1:10" x14ac:dyDescent="0.25">
      <c r="A6207" t="s">
        <v>134</v>
      </c>
      <c r="B6207" t="s">
        <v>60</v>
      </c>
      <c r="C6207" t="str">
        <f t="shared" si="192"/>
        <v>McLean -- Takoma</v>
      </c>
      <c r="D6207" s="1">
        <v>59</v>
      </c>
      <c r="E6207" t="s">
        <v>125</v>
      </c>
      <c r="F6207" t="s">
        <v>15</v>
      </c>
      <c r="G6207">
        <v>2</v>
      </c>
      <c r="H6207" s="1">
        <f t="shared" si="193"/>
        <v>118</v>
      </c>
      <c r="I6207" t="s">
        <v>5</v>
      </c>
      <c r="J6207" t="s">
        <v>72</v>
      </c>
    </row>
    <row r="6208" spans="1:10" x14ac:dyDescent="0.25">
      <c r="A6208" t="s">
        <v>134</v>
      </c>
      <c r="B6208" t="s">
        <v>66</v>
      </c>
      <c r="C6208" t="str">
        <f t="shared" si="192"/>
        <v>McLean -- Van Dorn Street</v>
      </c>
      <c r="D6208" s="1">
        <v>38</v>
      </c>
      <c r="E6208" t="s">
        <v>125</v>
      </c>
      <c r="F6208" t="s">
        <v>10</v>
      </c>
      <c r="G6208">
        <v>2</v>
      </c>
      <c r="H6208" s="1">
        <f t="shared" si="193"/>
        <v>76</v>
      </c>
      <c r="I6208" t="s">
        <v>5</v>
      </c>
      <c r="J6208" t="s">
        <v>72</v>
      </c>
    </row>
    <row r="6209" spans="1:10" x14ac:dyDescent="0.25">
      <c r="A6209" t="s">
        <v>134</v>
      </c>
      <c r="B6209" t="s">
        <v>201</v>
      </c>
      <c r="C6209" t="str">
        <f t="shared" si="192"/>
        <v>McLean -- Virginia Square-GMU</v>
      </c>
      <c r="D6209" s="1">
        <v>490</v>
      </c>
      <c r="E6209" t="s">
        <v>125</v>
      </c>
      <c r="F6209" t="s">
        <v>12</v>
      </c>
      <c r="G6209">
        <v>1</v>
      </c>
      <c r="H6209" s="1">
        <f t="shared" si="193"/>
        <v>490</v>
      </c>
      <c r="I6209" t="s">
        <v>5</v>
      </c>
      <c r="J6209" t="s">
        <v>72</v>
      </c>
    </row>
    <row r="6210" spans="1:10" x14ac:dyDescent="0.25">
      <c r="A6210" t="s">
        <v>182</v>
      </c>
      <c r="B6210" t="s">
        <v>3</v>
      </c>
      <c r="C6210" t="str">
        <f t="shared" ref="C6210:C6273" si="194">(A6210&amp;" -- "&amp;B6210)</f>
        <v>Medical Center -- Anacostia</v>
      </c>
      <c r="D6210" s="1">
        <v>1191</v>
      </c>
      <c r="E6210" t="s">
        <v>15</v>
      </c>
      <c r="F6210" t="s">
        <v>4</v>
      </c>
      <c r="G6210">
        <v>2</v>
      </c>
      <c r="H6210" s="1">
        <f t="shared" ref="H6210:H6273" si="195">D6210*G6210</f>
        <v>2382</v>
      </c>
      <c r="I6210" t="s">
        <v>5</v>
      </c>
      <c r="J6210" t="s">
        <v>72</v>
      </c>
    </row>
    <row r="6211" spans="1:10" x14ac:dyDescent="0.25">
      <c r="A6211" t="s">
        <v>182</v>
      </c>
      <c r="B6211" t="s">
        <v>9</v>
      </c>
      <c r="C6211" t="str">
        <f t="shared" si="194"/>
        <v>Medical Center -- Arlington Cemetery</v>
      </c>
      <c r="D6211" s="1">
        <v>40</v>
      </c>
      <c r="E6211" t="s">
        <v>15</v>
      </c>
      <c r="F6211" t="s">
        <v>10</v>
      </c>
      <c r="G6211">
        <v>2</v>
      </c>
      <c r="H6211" s="1">
        <f t="shared" si="195"/>
        <v>80</v>
      </c>
      <c r="I6211" t="s">
        <v>5</v>
      </c>
      <c r="J6211" t="s">
        <v>72</v>
      </c>
    </row>
    <row r="6212" spans="1:10" x14ac:dyDescent="0.25">
      <c r="A6212" t="s">
        <v>182</v>
      </c>
      <c r="B6212" t="s">
        <v>11</v>
      </c>
      <c r="C6212" t="str">
        <f t="shared" si="194"/>
        <v>Medical Center -- Ballston</v>
      </c>
      <c r="D6212" s="1">
        <v>578</v>
      </c>
      <c r="E6212" t="s">
        <v>15</v>
      </c>
      <c r="F6212" t="s">
        <v>12</v>
      </c>
      <c r="G6212">
        <v>2</v>
      </c>
      <c r="H6212" s="1">
        <f t="shared" si="195"/>
        <v>1156</v>
      </c>
      <c r="I6212" t="s">
        <v>5</v>
      </c>
      <c r="J6212" t="s">
        <v>72</v>
      </c>
    </row>
    <row r="6213" spans="1:10" x14ac:dyDescent="0.25">
      <c r="A6213" t="s">
        <v>182</v>
      </c>
      <c r="B6213" t="s">
        <v>13</v>
      </c>
      <c r="C6213" t="str">
        <f t="shared" si="194"/>
        <v>Medical Center -- Benning Road</v>
      </c>
      <c r="D6213" s="1">
        <v>380</v>
      </c>
      <c r="E6213" t="s">
        <v>15</v>
      </c>
      <c r="F6213" t="s">
        <v>1</v>
      </c>
      <c r="G6213">
        <v>2</v>
      </c>
      <c r="H6213" s="1">
        <f t="shared" si="195"/>
        <v>760</v>
      </c>
      <c r="I6213" t="s">
        <v>5</v>
      </c>
      <c r="J6213" t="s">
        <v>72</v>
      </c>
    </row>
    <row r="6214" spans="1:10" x14ac:dyDescent="0.25">
      <c r="A6214" t="s">
        <v>182</v>
      </c>
      <c r="B6214" t="s">
        <v>17</v>
      </c>
      <c r="C6214" t="str">
        <f t="shared" si="194"/>
        <v>Medical Center -- Braddock Road</v>
      </c>
      <c r="D6214" s="1">
        <v>287</v>
      </c>
      <c r="E6214" t="s">
        <v>15</v>
      </c>
      <c r="F6214" t="s">
        <v>18</v>
      </c>
      <c r="G6214">
        <v>2</v>
      </c>
      <c r="H6214" s="1">
        <f t="shared" si="195"/>
        <v>574</v>
      </c>
      <c r="I6214" t="s">
        <v>5</v>
      </c>
      <c r="J6214" t="s">
        <v>72</v>
      </c>
    </row>
    <row r="6215" spans="1:10" x14ac:dyDescent="0.25">
      <c r="A6215" t="s">
        <v>182</v>
      </c>
      <c r="B6215" t="s">
        <v>20</v>
      </c>
      <c r="C6215" t="str">
        <f t="shared" si="194"/>
        <v>Medical Center -- Brookland</v>
      </c>
      <c r="D6215" s="1">
        <v>854</v>
      </c>
      <c r="E6215" t="s">
        <v>15</v>
      </c>
      <c r="F6215" t="s">
        <v>15</v>
      </c>
      <c r="G6215">
        <v>1</v>
      </c>
      <c r="H6215" s="1">
        <f t="shared" si="195"/>
        <v>854</v>
      </c>
      <c r="I6215" t="s">
        <v>5</v>
      </c>
      <c r="J6215" t="s">
        <v>72</v>
      </c>
    </row>
    <row r="6216" spans="1:10" x14ac:dyDescent="0.25">
      <c r="A6216" t="s">
        <v>182</v>
      </c>
      <c r="B6216" t="s">
        <v>21</v>
      </c>
      <c r="C6216" t="str">
        <f t="shared" si="194"/>
        <v>Medical Center -- Capitol Heights</v>
      </c>
      <c r="D6216" s="1">
        <v>297</v>
      </c>
      <c r="E6216" t="s">
        <v>15</v>
      </c>
      <c r="F6216" t="s">
        <v>1</v>
      </c>
      <c r="G6216">
        <v>2</v>
      </c>
      <c r="H6216" s="1">
        <f t="shared" si="195"/>
        <v>594</v>
      </c>
      <c r="I6216" t="s">
        <v>5</v>
      </c>
      <c r="J6216" t="s">
        <v>72</v>
      </c>
    </row>
    <row r="6217" spans="1:10" x14ac:dyDescent="0.25">
      <c r="A6217" t="s">
        <v>182</v>
      </c>
      <c r="B6217" t="s">
        <v>26</v>
      </c>
      <c r="C6217" t="str">
        <f t="shared" si="194"/>
        <v>Medical Center -- Clarendon</v>
      </c>
      <c r="D6217" s="1">
        <v>364</v>
      </c>
      <c r="E6217" t="s">
        <v>15</v>
      </c>
      <c r="F6217" t="s">
        <v>12</v>
      </c>
      <c r="G6217">
        <v>2</v>
      </c>
      <c r="H6217" s="1">
        <f t="shared" si="195"/>
        <v>728</v>
      </c>
      <c r="I6217" t="s">
        <v>5</v>
      </c>
      <c r="J6217" t="s">
        <v>72</v>
      </c>
    </row>
    <row r="6218" spans="1:10" x14ac:dyDescent="0.25">
      <c r="A6218" t="s">
        <v>182</v>
      </c>
      <c r="B6218" t="s">
        <v>265</v>
      </c>
      <c r="C6218" t="str">
        <f t="shared" si="194"/>
        <v>Medical Center -- Congress Heights</v>
      </c>
      <c r="D6218" s="1">
        <v>351</v>
      </c>
      <c r="E6218" t="s">
        <v>15</v>
      </c>
      <c r="F6218" t="s">
        <v>4</v>
      </c>
      <c r="G6218">
        <v>2</v>
      </c>
      <c r="H6218" s="1">
        <f t="shared" si="195"/>
        <v>702</v>
      </c>
      <c r="I6218" t="s">
        <v>5</v>
      </c>
      <c r="J6218" t="s">
        <v>72</v>
      </c>
    </row>
    <row r="6219" spans="1:10" x14ac:dyDescent="0.25">
      <c r="A6219" t="s">
        <v>182</v>
      </c>
      <c r="B6219" t="s">
        <v>266</v>
      </c>
      <c r="C6219" t="str">
        <f t="shared" si="194"/>
        <v>Medical Center -- Court House</v>
      </c>
      <c r="D6219" s="1">
        <v>335</v>
      </c>
      <c r="E6219" t="s">
        <v>15</v>
      </c>
      <c r="F6219" t="s">
        <v>12</v>
      </c>
      <c r="G6219">
        <v>2</v>
      </c>
      <c r="H6219" s="1">
        <f t="shared" si="195"/>
        <v>670</v>
      </c>
      <c r="I6219" t="s">
        <v>5</v>
      </c>
      <c r="J6219" t="s">
        <v>72</v>
      </c>
    </row>
    <row r="6220" spans="1:10" x14ac:dyDescent="0.25">
      <c r="A6220" t="s">
        <v>182</v>
      </c>
      <c r="B6220" t="s">
        <v>267</v>
      </c>
      <c r="C6220" t="str">
        <f t="shared" si="194"/>
        <v>Medical Center -- Crystal City</v>
      </c>
      <c r="D6220" s="1">
        <v>649</v>
      </c>
      <c r="E6220" t="s">
        <v>15</v>
      </c>
      <c r="F6220" t="s">
        <v>18</v>
      </c>
      <c r="G6220">
        <v>2</v>
      </c>
      <c r="H6220" s="1">
        <f t="shared" si="195"/>
        <v>1298</v>
      </c>
      <c r="I6220" t="s">
        <v>5</v>
      </c>
      <c r="J6220" t="s">
        <v>72</v>
      </c>
    </row>
    <row r="6221" spans="1:10" x14ac:dyDescent="0.25">
      <c r="A6221" t="s">
        <v>182</v>
      </c>
      <c r="B6221" t="s">
        <v>268</v>
      </c>
      <c r="C6221" t="str">
        <f t="shared" si="194"/>
        <v>Medical Center -- Deanwood</v>
      </c>
      <c r="D6221" s="1">
        <v>226</v>
      </c>
      <c r="E6221" t="s">
        <v>15</v>
      </c>
      <c r="F6221" t="s">
        <v>25</v>
      </c>
      <c r="G6221">
        <v>2</v>
      </c>
      <c r="H6221" s="1">
        <f t="shared" si="195"/>
        <v>452</v>
      </c>
      <c r="I6221" t="s">
        <v>5</v>
      </c>
      <c r="J6221" t="s">
        <v>72</v>
      </c>
    </row>
    <row r="6222" spans="1:10" x14ac:dyDescent="0.25">
      <c r="A6222" t="s">
        <v>182</v>
      </c>
      <c r="B6222" t="s">
        <v>271</v>
      </c>
      <c r="C6222" t="str">
        <f t="shared" si="194"/>
        <v>Medical Center -- East Falls Church</v>
      </c>
      <c r="D6222" s="1">
        <v>245</v>
      </c>
      <c r="E6222" t="s">
        <v>15</v>
      </c>
      <c r="F6222" t="s">
        <v>12</v>
      </c>
      <c r="G6222">
        <v>2</v>
      </c>
      <c r="H6222" s="1">
        <f t="shared" si="195"/>
        <v>490</v>
      </c>
      <c r="I6222" t="s">
        <v>5</v>
      </c>
      <c r="J6222" t="s">
        <v>72</v>
      </c>
    </row>
    <row r="6223" spans="1:10" x14ac:dyDescent="0.25">
      <c r="A6223" t="s">
        <v>182</v>
      </c>
      <c r="B6223" t="s">
        <v>273</v>
      </c>
      <c r="C6223" t="str">
        <f t="shared" si="194"/>
        <v>Medical Center -- Eisenhower Avenue</v>
      </c>
      <c r="D6223" s="1">
        <v>101</v>
      </c>
      <c r="E6223" t="s">
        <v>15</v>
      </c>
      <c r="F6223" t="s">
        <v>274</v>
      </c>
      <c r="G6223">
        <v>2</v>
      </c>
      <c r="H6223" s="1">
        <f t="shared" si="195"/>
        <v>202</v>
      </c>
      <c r="I6223" t="s">
        <v>5</v>
      </c>
      <c r="J6223" t="s">
        <v>72</v>
      </c>
    </row>
    <row r="6224" spans="1:10" x14ac:dyDescent="0.25">
      <c r="A6224" t="s">
        <v>182</v>
      </c>
      <c r="B6224" t="s">
        <v>116</v>
      </c>
      <c r="C6224" t="str">
        <f t="shared" si="194"/>
        <v>Medical Center -- Fort Totten</v>
      </c>
      <c r="D6224" s="1">
        <v>498</v>
      </c>
      <c r="E6224" t="s">
        <v>15</v>
      </c>
      <c r="F6224" t="s">
        <v>117</v>
      </c>
      <c r="G6224">
        <v>1</v>
      </c>
      <c r="H6224" s="1">
        <f t="shared" si="195"/>
        <v>498</v>
      </c>
      <c r="I6224" t="s">
        <v>5</v>
      </c>
      <c r="J6224" t="s">
        <v>72</v>
      </c>
    </row>
    <row r="6225" spans="1:10" x14ac:dyDescent="0.25">
      <c r="A6225" t="s">
        <v>182</v>
      </c>
      <c r="B6225" t="s">
        <v>119</v>
      </c>
      <c r="C6225" t="str">
        <f t="shared" si="194"/>
        <v>Medical Center -- Friendship Heights</v>
      </c>
      <c r="D6225" s="1">
        <v>5941</v>
      </c>
      <c r="E6225" t="s">
        <v>15</v>
      </c>
      <c r="F6225" t="s">
        <v>15</v>
      </c>
      <c r="G6225">
        <v>1</v>
      </c>
      <c r="H6225" s="1">
        <f t="shared" si="195"/>
        <v>5941</v>
      </c>
      <c r="I6225" t="s">
        <v>5</v>
      </c>
      <c r="J6225" t="s">
        <v>72</v>
      </c>
    </row>
    <row r="6226" spans="1:10" x14ac:dyDescent="0.25">
      <c r="A6226" t="s">
        <v>182</v>
      </c>
      <c r="B6226" t="s">
        <v>129</v>
      </c>
      <c r="C6226" t="str">
        <f t="shared" si="194"/>
        <v>Medical Center -- King Street</v>
      </c>
      <c r="D6226" s="1">
        <v>458</v>
      </c>
      <c r="E6226" t="s">
        <v>15</v>
      </c>
      <c r="F6226" t="s">
        <v>18</v>
      </c>
      <c r="G6226">
        <v>2</v>
      </c>
      <c r="H6226" s="1">
        <f t="shared" si="195"/>
        <v>916</v>
      </c>
      <c r="I6226" t="s">
        <v>5</v>
      </c>
      <c r="J6226" t="s">
        <v>72</v>
      </c>
    </row>
    <row r="6227" spans="1:10" x14ac:dyDescent="0.25">
      <c r="A6227" t="s">
        <v>182</v>
      </c>
      <c r="B6227" t="s">
        <v>185</v>
      </c>
      <c r="C6227" t="str">
        <f t="shared" si="194"/>
        <v>Medical Center -- Minnesota Avenue</v>
      </c>
      <c r="D6227" s="1">
        <v>349</v>
      </c>
      <c r="E6227" t="s">
        <v>15</v>
      </c>
      <c r="F6227" t="s">
        <v>25</v>
      </c>
      <c r="G6227">
        <v>2</v>
      </c>
      <c r="H6227" s="1">
        <f t="shared" si="195"/>
        <v>698</v>
      </c>
      <c r="I6227" t="s">
        <v>5</v>
      </c>
      <c r="J6227" t="s">
        <v>72</v>
      </c>
    </row>
    <row r="6228" spans="1:10" x14ac:dyDescent="0.25">
      <c r="A6228" t="s">
        <v>182</v>
      </c>
      <c r="B6228" t="s">
        <v>156</v>
      </c>
      <c r="C6228" t="str">
        <f t="shared" si="194"/>
        <v>Medical Center -- Pentagon</v>
      </c>
      <c r="D6228" s="1">
        <v>1533</v>
      </c>
      <c r="E6228" t="s">
        <v>15</v>
      </c>
      <c r="F6228" t="s">
        <v>18</v>
      </c>
      <c r="G6228">
        <v>2</v>
      </c>
      <c r="H6228" s="1">
        <f t="shared" si="195"/>
        <v>3066</v>
      </c>
      <c r="I6228" t="s">
        <v>5</v>
      </c>
      <c r="J6228" t="s">
        <v>72</v>
      </c>
    </row>
    <row r="6229" spans="1:10" x14ac:dyDescent="0.25">
      <c r="A6229" t="s">
        <v>182</v>
      </c>
      <c r="B6229" t="s">
        <v>157</v>
      </c>
      <c r="C6229" t="str">
        <f t="shared" si="194"/>
        <v>Medical Center -- Pentagon City</v>
      </c>
      <c r="D6229" s="1">
        <v>940</v>
      </c>
      <c r="E6229" t="s">
        <v>15</v>
      </c>
      <c r="F6229" t="s">
        <v>18</v>
      </c>
      <c r="G6229">
        <v>2</v>
      </c>
      <c r="H6229" s="1">
        <f t="shared" si="195"/>
        <v>1880</v>
      </c>
      <c r="I6229" t="s">
        <v>5</v>
      </c>
      <c r="J6229" t="s">
        <v>72</v>
      </c>
    </row>
    <row r="6230" spans="1:10" x14ac:dyDescent="0.25">
      <c r="A6230" t="s">
        <v>182</v>
      </c>
      <c r="B6230" t="s">
        <v>160</v>
      </c>
      <c r="C6230" t="str">
        <f t="shared" si="194"/>
        <v>Medical Center -- Reagan Washington National Airport</v>
      </c>
      <c r="D6230" s="1">
        <v>1187</v>
      </c>
      <c r="E6230" t="s">
        <v>15</v>
      </c>
      <c r="F6230" t="s">
        <v>18</v>
      </c>
      <c r="G6230">
        <v>2</v>
      </c>
      <c r="H6230" s="1">
        <f t="shared" si="195"/>
        <v>2374</v>
      </c>
      <c r="I6230" t="s">
        <v>5</v>
      </c>
      <c r="J6230" t="s">
        <v>72</v>
      </c>
    </row>
    <row r="6231" spans="1:10" x14ac:dyDescent="0.25">
      <c r="A6231" t="s">
        <v>182</v>
      </c>
      <c r="B6231" t="s">
        <v>161</v>
      </c>
      <c r="C6231" t="str">
        <f t="shared" si="194"/>
        <v>Medical Center -- Rhode Island Avenue</v>
      </c>
      <c r="D6231" s="1">
        <v>998</v>
      </c>
      <c r="E6231" t="s">
        <v>15</v>
      </c>
      <c r="F6231" t="s">
        <v>15</v>
      </c>
      <c r="G6231">
        <v>1</v>
      </c>
      <c r="H6231" s="1">
        <f t="shared" si="195"/>
        <v>998</v>
      </c>
      <c r="I6231" t="s">
        <v>5</v>
      </c>
      <c r="J6231" t="s">
        <v>72</v>
      </c>
    </row>
    <row r="6232" spans="1:10" x14ac:dyDescent="0.25">
      <c r="A6232" t="s">
        <v>182</v>
      </c>
      <c r="B6232" t="s">
        <v>163</v>
      </c>
      <c r="C6232" t="str">
        <f t="shared" si="194"/>
        <v>Medical Center -- Rosslyn</v>
      </c>
      <c r="D6232" s="1">
        <v>717</v>
      </c>
      <c r="E6232" t="s">
        <v>15</v>
      </c>
      <c r="F6232" t="s">
        <v>23</v>
      </c>
      <c r="G6232">
        <v>2</v>
      </c>
      <c r="H6232" s="1">
        <f t="shared" si="195"/>
        <v>1434</v>
      </c>
      <c r="I6232" t="s">
        <v>5</v>
      </c>
      <c r="J6232" t="s">
        <v>72</v>
      </c>
    </row>
    <row r="6233" spans="1:10" x14ac:dyDescent="0.25">
      <c r="A6233" t="s">
        <v>182</v>
      </c>
      <c r="B6233" t="s">
        <v>168</v>
      </c>
      <c r="C6233" t="str">
        <f t="shared" si="194"/>
        <v>Medical Center -- Southern Avenue</v>
      </c>
      <c r="D6233" s="1">
        <v>1069</v>
      </c>
      <c r="E6233" t="s">
        <v>15</v>
      </c>
      <c r="F6233" t="s">
        <v>4</v>
      </c>
      <c r="G6233">
        <v>2</v>
      </c>
      <c r="H6233" s="1">
        <f t="shared" si="195"/>
        <v>2138</v>
      </c>
      <c r="I6233" t="s">
        <v>5</v>
      </c>
      <c r="J6233" t="s">
        <v>72</v>
      </c>
    </row>
    <row r="6234" spans="1:10" x14ac:dyDescent="0.25">
      <c r="A6234" t="s">
        <v>182</v>
      </c>
      <c r="B6234" t="s">
        <v>66</v>
      </c>
      <c r="C6234" t="str">
        <f t="shared" si="194"/>
        <v>Medical Center -- Van Dorn Street</v>
      </c>
      <c r="D6234" s="1">
        <v>240</v>
      </c>
      <c r="E6234" t="s">
        <v>15</v>
      </c>
      <c r="F6234" t="s">
        <v>10</v>
      </c>
      <c r="G6234">
        <v>2</v>
      </c>
      <c r="H6234" s="1">
        <f t="shared" si="195"/>
        <v>480</v>
      </c>
      <c r="I6234" t="s">
        <v>5</v>
      </c>
      <c r="J6234" t="s">
        <v>72</v>
      </c>
    </row>
    <row r="6235" spans="1:10" x14ac:dyDescent="0.25">
      <c r="A6235" t="s">
        <v>182</v>
      </c>
      <c r="B6235" t="s">
        <v>201</v>
      </c>
      <c r="C6235" t="str">
        <f t="shared" si="194"/>
        <v>Medical Center -- Virginia Square-GMU</v>
      </c>
      <c r="D6235" s="1">
        <v>224</v>
      </c>
      <c r="E6235" t="s">
        <v>15</v>
      </c>
      <c r="F6235" t="s">
        <v>12</v>
      </c>
      <c r="G6235">
        <v>2</v>
      </c>
      <c r="H6235" s="1">
        <f t="shared" si="195"/>
        <v>448</v>
      </c>
      <c r="I6235" t="s">
        <v>5</v>
      </c>
      <c r="J6235" t="s">
        <v>72</v>
      </c>
    </row>
    <row r="6236" spans="1:10" x14ac:dyDescent="0.25">
      <c r="A6236" t="s">
        <v>185</v>
      </c>
      <c r="B6236" t="s">
        <v>0</v>
      </c>
      <c r="C6236" t="str">
        <f t="shared" si="194"/>
        <v>Minnesota Avenue -- Addison Road</v>
      </c>
      <c r="D6236" s="1">
        <v>901</v>
      </c>
      <c r="E6236" t="s">
        <v>25</v>
      </c>
      <c r="F6236" t="s">
        <v>1</v>
      </c>
      <c r="G6236">
        <v>2</v>
      </c>
      <c r="H6236" s="1">
        <f t="shared" si="195"/>
        <v>1802</v>
      </c>
      <c r="I6236" t="s">
        <v>5</v>
      </c>
      <c r="J6236" t="s">
        <v>72</v>
      </c>
    </row>
    <row r="6237" spans="1:10" x14ac:dyDescent="0.25">
      <c r="A6237" t="s">
        <v>185</v>
      </c>
      <c r="B6237" t="s">
        <v>14</v>
      </c>
      <c r="C6237" t="str">
        <f t="shared" si="194"/>
        <v>Minnesota Avenue -- Bethesda</v>
      </c>
      <c r="D6237" s="1">
        <v>570</v>
      </c>
      <c r="E6237" t="s">
        <v>25</v>
      </c>
      <c r="F6237" t="s">
        <v>15</v>
      </c>
      <c r="G6237">
        <v>2</v>
      </c>
      <c r="H6237" s="1">
        <f t="shared" si="195"/>
        <v>1140</v>
      </c>
      <c r="I6237" t="s">
        <v>5</v>
      </c>
      <c r="J6237" t="s">
        <v>72</v>
      </c>
    </row>
    <row r="6238" spans="1:10" x14ac:dyDescent="0.25">
      <c r="A6238" t="s">
        <v>185</v>
      </c>
      <c r="B6238" t="s">
        <v>19</v>
      </c>
      <c r="C6238" t="str">
        <f t="shared" si="194"/>
        <v>Minnesota Avenue -- Branch Avenue</v>
      </c>
      <c r="D6238" s="1">
        <v>414</v>
      </c>
      <c r="E6238" t="s">
        <v>25</v>
      </c>
      <c r="F6238" t="s">
        <v>4</v>
      </c>
      <c r="G6238">
        <v>2</v>
      </c>
      <c r="H6238" s="1">
        <f t="shared" si="195"/>
        <v>828</v>
      </c>
      <c r="I6238" t="s">
        <v>5</v>
      </c>
      <c r="J6238" t="s">
        <v>72</v>
      </c>
    </row>
    <row r="6239" spans="1:10" x14ac:dyDescent="0.25">
      <c r="A6239" t="s">
        <v>185</v>
      </c>
      <c r="B6239" t="s">
        <v>24</v>
      </c>
      <c r="C6239" t="str">
        <f t="shared" si="194"/>
        <v>Minnesota Avenue -- Cheverly</v>
      </c>
      <c r="D6239" s="1">
        <v>1187</v>
      </c>
      <c r="E6239" t="s">
        <v>25</v>
      </c>
      <c r="F6239" t="s">
        <v>25</v>
      </c>
      <c r="G6239">
        <v>1</v>
      </c>
      <c r="H6239" s="1">
        <f t="shared" si="195"/>
        <v>1187</v>
      </c>
      <c r="I6239" t="s">
        <v>5</v>
      </c>
      <c r="J6239" t="s">
        <v>72</v>
      </c>
    </row>
    <row r="6240" spans="1:10" x14ac:dyDescent="0.25">
      <c r="A6240" t="s">
        <v>185</v>
      </c>
      <c r="B6240" t="s">
        <v>28</v>
      </c>
      <c r="C6240" t="str">
        <f t="shared" si="194"/>
        <v>Minnesota Avenue -- College Park-U of MD</v>
      </c>
      <c r="D6240" s="1">
        <v>198</v>
      </c>
      <c r="E6240" t="s">
        <v>25</v>
      </c>
      <c r="F6240" t="s">
        <v>4</v>
      </c>
      <c r="G6240">
        <v>2</v>
      </c>
      <c r="H6240" s="1">
        <f t="shared" si="195"/>
        <v>396</v>
      </c>
      <c r="I6240" t="s">
        <v>5</v>
      </c>
      <c r="J6240" t="s">
        <v>72</v>
      </c>
    </row>
    <row r="6241" spans="1:10" x14ac:dyDescent="0.25">
      <c r="A6241" t="s">
        <v>185</v>
      </c>
      <c r="B6241" t="s">
        <v>269</v>
      </c>
      <c r="C6241" t="str">
        <f t="shared" si="194"/>
        <v>Minnesota Avenue -- Dunn Loring</v>
      </c>
      <c r="D6241" s="1">
        <v>381</v>
      </c>
      <c r="E6241" t="s">
        <v>25</v>
      </c>
      <c r="F6241" t="s">
        <v>25</v>
      </c>
      <c r="G6241">
        <v>1</v>
      </c>
      <c r="H6241" s="1">
        <f t="shared" si="195"/>
        <v>381</v>
      </c>
      <c r="I6241" t="s">
        <v>5</v>
      </c>
      <c r="J6241" t="s">
        <v>72</v>
      </c>
    </row>
    <row r="6242" spans="1:10" x14ac:dyDescent="0.25">
      <c r="A6242" t="s">
        <v>185</v>
      </c>
      <c r="B6242" t="s">
        <v>115</v>
      </c>
      <c r="C6242" t="str">
        <f t="shared" si="194"/>
        <v>Minnesota Avenue -- Forest Glen</v>
      </c>
      <c r="D6242" s="1">
        <v>51</v>
      </c>
      <c r="E6242" t="s">
        <v>25</v>
      </c>
      <c r="F6242" t="s">
        <v>15</v>
      </c>
      <c r="G6242">
        <v>2</v>
      </c>
      <c r="H6242" s="1">
        <f t="shared" si="195"/>
        <v>102</v>
      </c>
      <c r="I6242" t="s">
        <v>5</v>
      </c>
      <c r="J6242" t="s">
        <v>72</v>
      </c>
    </row>
    <row r="6243" spans="1:10" x14ac:dyDescent="0.25">
      <c r="A6243" t="s">
        <v>185</v>
      </c>
      <c r="B6243" t="s">
        <v>118</v>
      </c>
      <c r="C6243" t="str">
        <f t="shared" si="194"/>
        <v>Minnesota Avenue -- Franconia-Springfield</v>
      </c>
      <c r="D6243" s="1">
        <v>209</v>
      </c>
      <c r="E6243" t="s">
        <v>25</v>
      </c>
      <c r="F6243" t="s">
        <v>10</v>
      </c>
      <c r="G6243">
        <v>2</v>
      </c>
      <c r="H6243" s="1">
        <f t="shared" si="195"/>
        <v>418</v>
      </c>
      <c r="I6243" t="s">
        <v>5</v>
      </c>
      <c r="J6243" t="s">
        <v>72</v>
      </c>
    </row>
    <row r="6244" spans="1:10" x14ac:dyDescent="0.25">
      <c r="A6244" t="s">
        <v>185</v>
      </c>
      <c r="B6244" t="s">
        <v>122</v>
      </c>
      <c r="C6244" t="str">
        <f t="shared" si="194"/>
        <v>Minnesota Avenue -- Glenmont</v>
      </c>
      <c r="D6244" s="1">
        <v>178</v>
      </c>
      <c r="E6244" t="s">
        <v>25</v>
      </c>
      <c r="F6244" t="s">
        <v>15</v>
      </c>
      <c r="G6244">
        <v>2</v>
      </c>
      <c r="H6244" s="1">
        <f t="shared" si="195"/>
        <v>356</v>
      </c>
      <c r="I6244" t="s">
        <v>5</v>
      </c>
      <c r="J6244" t="s">
        <v>72</v>
      </c>
    </row>
    <row r="6245" spans="1:10" x14ac:dyDescent="0.25">
      <c r="A6245" t="s">
        <v>185</v>
      </c>
      <c r="B6245" t="s">
        <v>123</v>
      </c>
      <c r="C6245" t="str">
        <f t="shared" si="194"/>
        <v>Minnesota Avenue -- Greenbelt</v>
      </c>
      <c r="D6245" s="1">
        <v>283</v>
      </c>
      <c r="E6245" t="s">
        <v>25</v>
      </c>
      <c r="F6245" t="s">
        <v>4</v>
      </c>
      <c r="G6245">
        <v>2</v>
      </c>
      <c r="H6245" s="1">
        <f t="shared" si="195"/>
        <v>566</v>
      </c>
      <c r="I6245" t="s">
        <v>5</v>
      </c>
      <c r="J6245" t="s">
        <v>72</v>
      </c>
    </row>
    <row r="6246" spans="1:10" x14ac:dyDescent="0.25">
      <c r="A6246" t="s">
        <v>185</v>
      </c>
      <c r="B6246" t="s">
        <v>124</v>
      </c>
      <c r="C6246" t="str">
        <f t="shared" si="194"/>
        <v>Minnesota Avenue -- Greensboro</v>
      </c>
      <c r="D6246" s="1">
        <v>21</v>
      </c>
      <c r="E6246" t="s">
        <v>25</v>
      </c>
      <c r="F6246" t="s">
        <v>125</v>
      </c>
      <c r="G6246">
        <v>1</v>
      </c>
      <c r="H6246" s="1">
        <f t="shared" si="195"/>
        <v>21</v>
      </c>
      <c r="I6246" t="s">
        <v>5</v>
      </c>
      <c r="J6246" t="s">
        <v>72</v>
      </c>
    </row>
    <row r="6247" spans="1:10" x14ac:dyDescent="0.25">
      <c r="A6247" t="s">
        <v>185</v>
      </c>
      <c r="B6247" t="s">
        <v>126</v>
      </c>
      <c r="C6247" t="str">
        <f t="shared" si="194"/>
        <v>Minnesota Avenue -- Grosvenor</v>
      </c>
      <c r="D6247" s="1">
        <v>84</v>
      </c>
      <c r="E6247" t="s">
        <v>25</v>
      </c>
      <c r="F6247" t="s">
        <v>15</v>
      </c>
      <c r="G6247">
        <v>2</v>
      </c>
      <c r="H6247" s="1">
        <f t="shared" si="195"/>
        <v>168</v>
      </c>
      <c r="I6247" t="s">
        <v>5</v>
      </c>
      <c r="J6247" t="s">
        <v>72</v>
      </c>
    </row>
    <row r="6248" spans="1:10" x14ac:dyDescent="0.25">
      <c r="A6248" t="s">
        <v>185</v>
      </c>
      <c r="B6248" t="s">
        <v>127</v>
      </c>
      <c r="C6248" t="str">
        <f t="shared" si="194"/>
        <v>Minnesota Avenue -- Huntington</v>
      </c>
      <c r="D6248" s="1">
        <v>371</v>
      </c>
      <c r="E6248" t="s">
        <v>25</v>
      </c>
      <c r="F6248" t="s">
        <v>274</v>
      </c>
      <c r="G6248">
        <v>1</v>
      </c>
      <c r="H6248" s="1">
        <f t="shared" si="195"/>
        <v>371</v>
      </c>
      <c r="I6248" t="s">
        <v>5</v>
      </c>
      <c r="J6248" t="s">
        <v>72</v>
      </c>
    </row>
    <row r="6249" spans="1:10" x14ac:dyDescent="0.25">
      <c r="A6249" t="s">
        <v>185</v>
      </c>
      <c r="B6249" t="s">
        <v>130</v>
      </c>
      <c r="C6249" t="str">
        <f t="shared" si="194"/>
        <v>Minnesota Avenue -- Landover</v>
      </c>
      <c r="D6249" s="1">
        <v>2100</v>
      </c>
      <c r="E6249" t="s">
        <v>25</v>
      </c>
      <c r="F6249" t="s">
        <v>25</v>
      </c>
      <c r="G6249">
        <v>1</v>
      </c>
      <c r="H6249" s="1">
        <f t="shared" si="195"/>
        <v>2100</v>
      </c>
      <c r="I6249" t="s">
        <v>5</v>
      </c>
      <c r="J6249" t="s">
        <v>72</v>
      </c>
    </row>
    <row r="6250" spans="1:10" x14ac:dyDescent="0.25">
      <c r="A6250" t="s">
        <v>185</v>
      </c>
      <c r="B6250" t="s">
        <v>131</v>
      </c>
      <c r="C6250" t="str">
        <f t="shared" si="194"/>
        <v>Minnesota Avenue -- Largo Town Center</v>
      </c>
      <c r="D6250" s="1">
        <v>975</v>
      </c>
      <c r="E6250" t="s">
        <v>25</v>
      </c>
      <c r="F6250" t="s">
        <v>1</v>
      </c>
      <c r="G6250">
        <v>2</v>
      </c>
      <c r="H6250" s="1">
        <f t="shared" si="195"/>
        <v>1950</v>
      </c>
      <c r="I6250" t="s">
        <v>5</v>
      </c>
      <c r="J6250" t="s">
        <v>72</v>
      </c>
    </row>
    <row r="6251" spans="1:10" x14ac:dyDescent="0.25">
      <c r="A6251" t="s">
        <v>185</v>
      </c>
      <c r="B6251" t="s">
        <v>134</v>
      </c>
      <c r="C6251" t="str">
        <f t="shared" si="194"/>
        <v>Minnesota Avenue -- McLean</v>
      </c>
      <c r="D6251" s="1">
        <v>35</v>
      </c>
      <c r="E6251" t="s">
        <v>25</v>
      </c>
      <c r="F6251" t="s">
        <v>125</v>
      </c>
      <c r="G6251">
        <v>1</v>
      </c>
      <c r="H6251" s="1">
        <f t="shared" si="195"/>
        <v>35</v>
      </c>
      <c r="I6251" t="s">
        <v>5</v>
      </c>
      <c r="J6251" t="s">
        <v>72</v>
      </c>
    </row>
    <row r="6252" spans="1:10" x14ac:dyDescent="0.25">
      <c r="A6252" t="s">
        <v>185</v>
      </c>
      <c r="B6252" t="s">
        <v>182</v>
      </c>
      <c r="C6252" t="str">
        <f t="shared" si="194"/>
        <v>Minnesota Avenue -- Medical Center</v>
      </c>
      <c r="D6252" s="1">
        <v>311</v>
      </c>
      <c r="E6252" t="s">
        <v>25</v>
      </c>
      <c r="F6252" t="s">
        <v>15</v>
      </c>
      <c r="G6252">
        <v>2</v>
      </c>
      <c r="H6252" s="1">
        <f t="shared" si="195"/>
        <v>622</v>
      </c>
      <c r="I6252" t="s">
        <v>5</v>
      </c>
      <c r="J6252" t="s">
        <v>72</v>
      </c>
    </row>
    <row r="6253" spans="1:10" x14ac:dyDescent="0.25">
      <c r="A6253" t="s">
        <v>185</v>
      </c>
      <c r="B6253" t="s">
        <v>186</v>
      </c>
      <c r="C6253" t="str">
        <f t="shared" si="194"/>
        <v>Minnesota Avenue -- Morgan Blvd.</v>
      </c>
      <c r="D6253" s="1">
        <v>367</v>
      </c>
      <c r="E6253" t="s">
        <v>25</v>
      </c>
      <c r="F6253" t="s">
        <v>1</v>
      </c>
      <c r="G6253">
        <v>2</v>
      </c>
      <c r="H6253" s="1">
        <f t="shared" si="195"/>
        <v>734</v>
      </c>
      <c r="I6253" t="s">
        <v>5</v>
      </c>
      <c r="J6253" t="s">
        <v>72</v>
      </c>
    </row>
    <row r="6254" spans="1:10" x14ac:dyDescent="0.25">
      <c r="A6254" t="s">
        <v>185</v>
      </c>
      <c r="B6254" t="s">
        <v>251</v>
      </c>
      <c r="C6254" t="str">
        <f t="shared" si="194"/>
        <v>Minnesota Avenue -- Naylor Road</v>
      </c>
      <c r="D6254" s="1">
        <v>506</v>
      </c>
      <c r="E6254" t="s">
        <v>25</v>
      </c>
      <c r="F6254" t="s">
        <v>4</v>
      </c>
      <c r="G6254">
        <v>2</v>
      </c>
      <c r="H6254" s="1">
        <f t="shared" si="195"/>
        <v>1012</v>
      </c>
      <c r="I6254" t="s">
        <v>5</v>
      </c>
      <c r="J6254" t="s">
        <v>72</v>
      </c>
    </row>
    <row r="6255" spans="1:10" x14ac:dyDescent="0.25">
      <c r="A6255" t="s">
        <v>185</v>
      </c>
      <c r="B6255" t="s">
        <v>252</v>
      </c>
      <c r="C6255" t="str">
        <f t="shared" si="194"/>
        <v>Minnesota Avenue -- New Carrollton</v>
      </c>
      <c r="D6255" s="1">
        <v>6163</v>
      </c>
      <c r="E6255" t="s">
        <v>25</v>
      </c>
      <c r="F6255" t="s">
        <v>25</v>
      </c>
      <c r="G6255">
        <v>1</v>
      </c>
      <c r="H6255" s="1">
        <f t="shared" si="195"/>
        <v>6163</v>
      </c>
      <c r="I6255" t="s">
        <v>5</v>
      </c>
      <c r="J6255" t="s">
        <v>72</v>
      </c>
    </row>
    <row r="6256" spans="1:10" x14ac:dyDescent="0.25">
      <c r="A6256" t="s">
        <v>185</v>
      </c>
      <c r="B6256" t="s">
        <v>159</v>
      </c>
      <c r="C6256" t="str">
        <f t="shared" si="194"/>
        <v>Minnesota Avenue -- Prince George's Plaza</v>
      </c>
      <c r="D6256" s="1">
        <v>574</v>
      </c>
      <c r="E6256" t="s">
        <v>25</v>
      </c>
      <c r="F6256" t="s">
        <v>4</v>
      </c>
      <c r="G6256">
        <v>2</v>
      </c>
      <c r="H6256" s="1">
        <f t="shared" si="195"/>
        <v>1148</v>
      </c>
      <c r="I6256" t="s">
        <v>5</v>
      </c>
      <c r="J6256" t="s">
        <v>72</v>
      </c>
    </row>
    <row r="6257" spans="1:10" x14ac:dyDescent="0.25">
      <c r="A6257" t="s">
        <v>185</v>
      </c>
      <c r="B6257" t="s">
        <v>162</v>
      </c>
      <c r="C6257" t="str">
        <f t="shared" si="194"/>
        <v>Minnesota Avenue -- Rockville</v>
      </c>
      <c r="D6257" s="1">
        <v>256</v>
      </c>
      <c r="E6257" t="s">
        <v>25</v>
      </c>
      <c r="F6257" t="s">
        <v>15</v>
      </c>
      <c r="G6257">
        <v>2</v>
      </c>
      <c r="H6257" s="1">
        <f t="shared" si="195"/>
        <v>512</v>
      </c>
      <c r="I6257" t="s">
        <v>5</v>
      </c>
      <c r="J6257" t="s">
        <v>72</v>
      </c>
    </row>
    <row r="6258" spans="1:10" x14ac:dyDescent="0.25">
      <c r="A6258" t="s">
        <v>185</v>
      </c>
      <c r="B6258" t="s">
        <v>164</v>
      </c>
      <c r="C6258" t="str">
        <f t="shared" si="194"/>
        <v>Minnesota Avenue -- Shady Grove</v>
      </c>
      <c r="D6258" s="1">
        <v>531</v>
      </c>
      <c r="E6258" t="s">
        <v>25</v>
      </c>
      <c r="F6258" t="s">
        <v>15</v>
      </c>
      <c r="G6258">
        <v>2</v>
      </c>
      <c r="H6258" s="1">
        <f t="shared" si="195"/>
        <v>1062</v>
      </c>
      <c r="I6258" t="s">
        <v>5</v>
      </c>
      <c r="J6258" t="s">
        <v>72</v>
      </c>
    </row>
    <row r="6259" spans="1:10" x14ac:dyDescent="0.25">
      <c r="A6259" t="s">
        <v>185</v>
      </c>
      <c r="B6259" t="s">
        <v>166</v>
      </c>
      <c r="C6259" t="str">
        <f t="shared" si="194"/>
        <v>Minnesota Avenue -- Silver Spring</v>
      </c>
      <c r="D6259" s="1">
        <v>897</v>
      </c>
      <c r="E6259" t="s">
        <v>25</v>
      </c>
      <c r="F6259" t="s">
        <v>15</v>
      </c>
      <c r="G6259">
        <v>2</v>
      </c>
      <c r="H6259" s="1">
        <f t="shared" si="195"/>
        <v>1794</v>
      </c>
      <c r="I6259" t="s">
        <v>5</v>
      </c>
      <c r="J6259" t="s">
        <v>72</v>
      </c>
    </row>
    <row r="6260" spans="1:10" x14ac:dyDescent="0.25">
      <c r="A6260" t="s">
        <v>185</v>
      </c>
      <c r="B6260" t="s">
        <v>169</v>
      </c>
      <c r="C6260" t="str">
        <f t="shared" si="194"/>
        <v>Minnesota Avenue -- Spring Hill</v>
      </c>
      <c r="D6260" s="1">
        <v>128</v>
      </c>
      <c r="E6260" t="s">
        <v>25</v>
      </c>
      <c r="F6260" t="s">
        <v>125</v>
      </c>
      <c r="G6260">
        <v>1</v>
      </c>
      <c r="H6260" s="1">
        <f t="shared" si="195"/>
        <v>128</v>
      </c>
      <c r="I6260" t="s">
        <v>5</v>
      </c>
      <c r="J6260" t="s">
        <v>72</v>
      </c>
    </row>
    <row r="6261" spans="1:10" x14ac:dyDescent="0.25">
      <c r="A6261" t="s">
        <v>185</v>
      </c>
      <c r="B6261" t="s">
        <v>171</v>
      </c>
      <c r="C6261" t="str">
        <f t="shared" si="194"/>
        <v>Minnesota Avenue -- Suitland</v>
      </c>
      <c r="D6261" s="1">
        <v>526</v>
      </c>
      <c r="E6261" t="s">
        <v>25</v>
      </c>
      <c r="F6261" t="s">
        <v>4</v>
      </c>
      <c r="G6261">
        <v>2</v>
      </c>
      <c r="H6261" s="1">
        <f t="shared" si="195"/>
        <v>1052</v>
      </c>
      <c r="I6261" t="s">
        <v>5</v>
      </c>
      <c r="J6261" t="s">
        <v>72</v>
      </c>
    </row>
    <row r="6262" spans="1:10" x14ac:dyDescent="0.25">
      <c r="A6262" t="s">
        <v>185</v>
      </c>
      <c r="B6262" t="s">
        <v>62</v>
      </c>
      <c r="C6262" t="str">
        <f t="shared" si="194"/>
        <v>Minnesota Avenue -- Twinbrook</v>
      </c>
      <c r="D6262" s="1">
        <v>195</v>
      </c>
      <c r="E6262" t="s">
        <v>25</v>
      </c>
      <c r="F6262" t="s">
        <v>15</v>
      </c>
      <c r="G6262">
        <v>2</v>
      </c>
      <c r="H6262" s="1">
        <f t="shared" si="195"/>
        <v>390</v>
      </c>
      <c r="I6262" t="s">
        <v>5</v>
      </c>
      <c r="J6262" t="s">
        <v>72</v>
      </c>
    </row>
    <row r="6263" spans="1:10" x14ac:dyDescent="0.25">
      <c r="A6263" t="s">
        <v>185</v>
      </c>
      <c r="B6263" t="s">
        <v>63</v>
      </c>
      <c r="C6263" t="str">
        <f t="shared" si="194"/>
        <v>Minnesota Avenue -- Tysons Corner</v>
      </c>
      <c r="D6263" s="1">
        <v>368</v>
      </c>
      <c r="E6263" t="s">
        <v>25</v>
      </c>
      <c r="F6263" t="s">
        <v>125</v>
      </c>
      <c r="G6263">
        <v>1</v>
      </c>
      <c r="H6263" s="1">
        <f t="shared" si="195"/>
        <v>368</v>
      </c>
      <c r="I6263" t="s">
        <v>5</v>
      </c>
      <c r="J6263" t="s">
        <v>72</v>
      </c>
    </row>
    <row r="6264" spans="1:10" x14ac:dyDescent="0.25">
      <c r="A6264" t="s">
        <v>185</v>
      </c>
      <c r="B6264" t="s">
        <v>200</v>
      </c>
      <c r="C6264" t="str">
        <f t="shared" si="194"/>
        <v>Minnesota Avenue -- Vienna</v>
      </c>
      <c r="D6264" s="1">
        <v>431</v>
      </c>
      <c r="E6264" t="s">
        <v>25</v>
      </c>
      <c r="F6264" t="s">
        <v>25</v>
      </c>
      <c r="G6264">
        <v>1</v>
      </c>
      <c r="H6264" s="1">
        <f t="shared" si="195"/>
        <v>431</v>
      </c>
      <c r="I6264" t="s">
        <v>5</v>
      </c>
      <c r="J6264" t="s">
        <v>72</v>
      </c>
    </row>
    <row r="6265" spans="1:10" x14ac:dyDescent="0.25">
      <c r="A6265" t="s">
        <v>185</v>
      </c>
      <c r="B6265" t="s">
        <v>203</v>
      </c>
      <c r="C6265" t="str">
        <f t="shared" si="194"/>
        <v>Minnesota Avenue -- West Falls Church</v>
      </c>
      <c r="D6265" s="1">
        <v>125</v>
      </c>
      <c r="E6265" t="s">
        <v>25</v>
      </c>
      <c r="F6265" t="s">
        <v>25</v>
      </c>
      <c r="G6265">
        <v>1</v>
      </c>
      <c r="H6265" s="1">
        <f t="shared" si="195"/>
        <v>125</v>
      </c>
      <c r="I6265" t="s">
        <v>5</v>
      </c>
      <c r="J6265" t="s">
        <v>72</v>
      </c>
    </row>
    <row r="6266" spans="1:10" x14ac:dyDescent="0.25">
      <c r="A6266" t="s">
        <v>185</v>
      </c>
      <c r="B6266" t="s">
        <v>204</v>
      </c>
      <c r="C6266" t="str">
        <f t="shared" si="194"/>
        <v>Minnesota Avenue -- West Hyattsville</v>
      </c>
      <c r="D6266" s="1">
        <v>262</v>
      </c>
      <c r="E6266" t="s">
        <v>25</v>
      </c>
      <c r="F6266" t="s">
        <v>4</v>
      </c>
      <c r="G6266">
        <v>2</v>
      </c>
      <c r="H6266" s="1">
        <f t="shared" si="195"/>
        <v>524</v>
      </c>
      <c r="I6266" t="s">
        <v>5</v>
      </c>
      <c r="J6266" t="s">
        <v>72</v>
      </c>
    </row>
    <row r="6267" spans="1:10" x14ac:dyDescent="0.25">
      <c r="A6267" t="s">
        <v>185</v>
      </c>
      <c r="B6267" t="s">
        <v>205</v>
      </c>
      <c r="C6267" t="str">
        <f t="shared" si="194"/>
        <v>Minnesota Avenue -- Wheaton</v>
      </c>
      <c r="D6267" s="1">
        <v>280</v>
      </c>
      <c r="E6267" t="s">
        <v>25</v>
      </c>
      <c r="F6267" t="s">
        <v>15</v>
      </c>
      <c r="G6267">
        <v>2</v>
      </c>
      <c r="H6267" s="1">
        <f t="shared" si="195"/>
        <v>560</v>
      </c>
      <c r="I6267" t="s">
        <v>5</v>
      </c>
      <c r="J6267" t="s">
        <v>72</v>
      </c>
    </row>
    <row r="6268" spans="1:10" x14ac:dyDescent="0.25">
      <c r="A6268" t="s">
        <v>185</v>
      </c>
      <c r="B6268" t="s">
        <v>206</v>
      </c>
      <c r="C6268" t="str">
        <f t="shared" si="194"/>
        <v>Minnesota Avenue -- White Flint</v>
      </c>
      <c r="D6268" s="1">
        <v>160</v>
      </c>
      <c r="E6268" t="s">
        <v>25</v>
      </c>
      <c r="F6268" t="s">
        <v>15</v>
      </c>
      <c r="G6268">
        <v>2</v>
      </c>
      <c r="H6268" s="1">
        <f t="shared" si="195"/>
        <v>320</v>
      </c>
      <c r="I6268" t="s">
        <v>5</v>
      </c>
      <c r="J6268" t="s">
        <v>72</v>
      </c>
    </row>
    <row r="6269" spans="1:10" x14ac:dyDescent="0.25">
      <c r="A6269" t="s">
        <v>185</v>
      </c>
      <c r="B6269" t="s">
        <v>207</v>
      </c>
      <c r="C6269" t="str">
        <f t="shared" si="194"/>
        <v>Minnesota Avenue -- Wiehle</v>
      </c>
      <c r="D6269" s="1">
        <v>145</v>
      </c>
      <c r="E6269" t="s">
        <v>25</v>
      </c>
      <c r="F6269" t="s">
        <v>125</v>
      </c>
      <c r="G6269">
        <v>1</v>
      </c>
      <c r="H6269" s="1">
        <f t="shared" si="195"/>
        <v>145</v>
      </c>
      <c r="I6269" t="s">
        <v>5</v>
      </c>
      <c r="J6269" t="s">
        <v>72</v>
      </c>
    </row>
    <row r="6270" spans="1:10" x14ac:dyDescent="0.25">
      <c r="A6270" t="s">
        <v>186</v>
      </c>
      <c r="B6270" t="s">
        <v>3</v>
      </c>
      <c r="C6270" t="str">
        <f t="shared" si="194"/>
        <v>Morgan Blvd. -- Anacostia</v>
      </c>
      <c r="D6270" s="1">
        <v>725</v>
      </c>
      <c r="E6270" t="s">
        <v>1</v>
      </c>
      <c r="F6270" t="s">
        <v>4</v>
      </c>
      <c r="G6270">
        <v>2</v>
      </c>
      <c r="H6270" s="1">
        <f t="shared" si="195"/>
        <v>1450</v>
      </c>
      <c r="I6270" t="s">
        <v>5</v>
      </c>
      <c r="J6270" t="s">
        <v>72</v>
      </c>
    </row>
    <row r="6271" spans="1:10" x14ac:dyDescent="0.25">
      <c r="A6271" t="s">
        <v>186</v>
      </c>
      <c r="B6271" t="s">
        <v>11</v>
      </c>
      <c r="C6271" t="str">
        <f t="shared" si="194"/>
        <v>Morgan Blvd. -- Ballston</v>
      </c>
      <c r="D6271" s="1">
        <v>765</v>
      </c>
      <c r="E6271" t="s">
        <v>1</v>
      </c>
      <c r="F6271" t="s">
        <v>12</v>
      </c>
      <c r="G6271">
        <v>1</v>
      </c>
      <c r="H6271" s="1">
        <f t="shared" si="195"/>
        <v>765</v>
      </c>
      <c r="I6271" t="s">
        <v>5</v>
      </c>
      <c r="J6271" t="s">
        <v>72</v>
      </c>
    </row>
    <row r="6272" spans="1:10" x14ac:dyDescent="0.25">
      <c r="A6272" t="s">
        <v>186</v>
      </c>
      <c r="B6272" t="s">
        <v>13</v>
      </c>
      <c r="C6272" t="str">
        <f t="shared" si="194"/>
        <v>Morgan Blvd. -- Benning Road</v>
      </c>
      <c r="D6272" s="1">
        <v>894</v>
      </c>
      <c r="E6272" t="s">
        <v>1</v>
      </c>
      <c r="F6272" t="s">
        <v>1</v>
      </c>
      <c r="G6272">
        <v>1</v>
      </c>
      <c r="H6272" s="1">
        <f t="shared" si="195"/>
        <v>894</v>
      </c>
      <c r="I6272" t="s">
        <v>5</v>
      </c>
      <c r="J6272" t="s">
        <v>72</v>
      </c>
    </row>
    <row r="6273" spans="1:10" x14ac:dyDescent="0.25">
      <c r="A6273" t="s">
        <v>186</v>
      </c>
      <c r="B6273" t="s">
        <v>17</v>
      </c>
      <c r="C6273" t="str">
        <f t="shared" si="194"/>
        <v>Morgan Blvd. -- Braddock Road</v>
      </c>
      <c r="D6273" s="1">
        <v>186</v>
      </c>
      <c r="E6273" t="s">
        <v>1</v>
      </c>
      <c r="F6273" t="s">
        <v>18</v>
      </c>
      <c r="G6273">
        <v>1</v>
      </c>
      <c r="H6273" s="1">
        <f t="shared" si="195"/>
        <v>186</v>
      </c>
      <c r="I6273" t="s">
        <v>5</v>
      </c>
      <c r="J6273" t="s">
        <v>72</v>
      </c>
    </row>
    <row r="6274" spans="1:10" x14ac:dyDescent="0.25">
      <c r="A6274" t="s">
        <v>186</v>
      </c>
      <c r="B6274" t="s">
        <v>20</v>
      </c>
      <c r="C6274" t="str">
        <f t="shared" ref="C6274:C6337" si="196">(A6274&amp;" -- "&amp;B6274)</f>
        <v>Morgan Blvd. -- Brookland</v>
      </c>
      <c r="D6274" s="1">
        <v>339</v>
      </c>
      <c r="E6274" t="s">
        <v>1</v>
      </c>
      <c r="F6274" t="s">
        <v>15</v>
      </c>
      <c r="G6274">
        <v>2</v>
      </c>
      <c r="H6274" s="1">
        <f t="shared" ref="H6274:H6337" si="197">D6274*G6274</f>
        <v>678</v>
      </c>
      <c r="I6274" t="s">
        <v>5</v>
      </c>
      <c r="J6274" t="s">
        <v>72</v>
      </c>
    </row>
    <row r="6275" spans="1:10" x14ac:dyDescent="0.25">
      <c r="A6275" t="s">
        <v>186</v>
      </c>
      <c r="B6275" t="s">
        <v>21</v>
      </c>
      <c r="C6275" t="str">
        <f t="shared" si="196"/>
        <v>Morgan Blvd. -- Capitol Heights</v>
      </c>
      <c r="D6275" s="1">
        <v>749</v>
      </c>
      <c r="E6275" t="s">
        <v>1</v>
      </c>
      <c r="F6275" t="s">
        <v>1</v>
      </c>
      <c r="G6275">
        <v>1</v>
      </c>
      <c r="H6275" s="1">
        <f t="shared" si="197"/>
        <v>749</v>
      </c>
      <c r="I6275" t="s">
        <v>5</v>
      </c>
      <c r="J6275" t="s">
        <v>72</v>
      </c>
    </row>
    <row r="6276" spans="1:10" x14ac:dyDescent="0.25">
      <c r="A6276" t="s">
        <v>186</v>
      </c>
      <c r="B6276" t="s">
        <v>26</v>
      </c>
      <c r="C6276" t="str">
        <f t="shared" si="196"/>
        <v>Morgan Blvd. -- Clarendon</v>
      </c>
      <c r="D6276" s="1">
        <v>249</v>
      </c>
      <c r="E6276" t="s">
        <v>1</v>
      </c>
      <c r="F6276" t="s">
        <v>12</v>
      </c>
      <c r="G6276">
        <v>1</v>
      </c>
      <c r="H6276" s="1">
        <f t="shared" si="197"/>
        <v>249</v>
      </c>
      <c r="I6276" t="s">
        <v>5</v>
      </c>
      <c r="J6276" t="s">
        <v>72</v>
      </c>
    </row>
    <row r="6277" spans="1:10" x14ac:dyDescent="0.25">
      <c r="A6277" t="s">
        <v>186</v>
      </c>
      <c r="B6277" t="s">
        <v>265</v>
      </c>
      <c r="C6277" t="str">
        <f t="shared" si="196"/>
        <v>Morgan Blvd. -- Congress Heights</v>
      </c>
      <c r="D6277" s="1">
        <v>188</v>
      </c>
      <c r="E6277" t="s">
        <v>1</v>
      </c>
      <c r="F6277" t="s">
        <v>4</v>
      </c>
      <c r="G6277">
        <v>2</v>
      </c>
      <c r="H6277" s="1">
        <f t="shared" si="197"/>
        <v>376</v>
      </c>
      <c r="I6277" t="s">
        <v>5</v>
      </c>
      <c r="J6277" t="s">
        <v>72</v>
      </c>
    </row>
    <row r="6278" spans="1:10" x14ac:dyDescent="0.25">
      <c r="A6278" t="s">
        <v>186</v>
      </c>
      <c r="B6278" t="s">
        <v>266</v>
      </c>
      <c r="C6278" t="str">
        <f t="shared" si="196"/>
        <v>Morgan Blvd. -- Court House</v>
      </c>
      <c r="D6278" s="1">
        <v>468</v>
      </c>
      <c r="E6278" t="s">
        <v>1</v>
      </c>
      <c r="F6278" t="s">
        <v>12</v>
      </c>
      <c r="G6278">
        <v>1</v>
      </c>
      <c r="H6278" s="1">
        <f t="shared" si="197"/>
        <v>468</v>
      </c>
      <c r="I6278" t="s">
        <v>5</v>
      </c>
      <c r="J6278" t="s">
        <v>72</v>
      </c>
    </row>
    <row r="6279" spans="1:10" x14ac:dyDescent="0.25">
      <c r="A6279" t="s">
        <v>186</v>
      </c>
      <c r="B6279" t="s">
        <v>267</v>
      </c>
      <c r="C6279" t="str">
        <f t="shared" si="196"/>
        <v>Morgan Blvd. -- Crystal City</v>
      </c>
      <c r="D6279" s="1">
        <v>796</v>
      </c>
      <c r="E6279" t="s">
        <v>1</v>
      </c>
      <c r="F6279" t="s">
        <v>18</v>
      </c>
      <c r="G6279">
        <v>1</v>
      </c>
      <c r="H6279" s="1">
        <f t="shared" si="197"/>
        <v>796</v>
      </c>
      <c r="I6279" t="s">
        <v>5</v>
      </c>
      <c r="J6279" t="s">
        <v>72</v>
      </c>
    </row>
    <row r="6280" spans="1:10" x14ac:dyDescent="0.25">
      <c r="A6280" t="s">
        <v>186</v>
      </c>
      <c r="B6280" t="s">
        <v>268</v>
      </c>
      <c r="C6280" t="str">
        <f t="shared" si="196"/>
        <v>Morgan Blvd. -- Deanwood</v>
      </c>
      <c r="D6280" s="1">
        <v>117</v>
      </c>
      <c r="E6280" t="s">
        <v>1</v>
      </c>
      <c r="F6280" t="s">
        <v>25</v>
      </c>
      <c r="G6280">
        <v>2</v>
      </c>
      <c r="H6280" s="1">
        <f t="shared" si="197"/>
        <v>234</v>
      </c>
      <c r="I6280" t="s">
        <v>5</v>
      </c>
      <c r="J6280" t="s">
        <v>72</v>
      </c>
    </row>
    <row r="6281" spans="1:10" x14ac:dyDescent="0.25">
      <c r="A6281" t="s">
        <v>186</v>
      </c>
      <c r="B6281" t="s">
        <v>271</v>
      </c>
      <c r="C6281" t="str">
        <f t="shared" si="196"/>
        <v>Morgan Blvd. -- East Falls Church</v>
      </c>
      <c r="D6281" s="1">
        <v>315</v>
      </c>
      <c r="E6281" t="s">
        <v>1</v>
      </c>
      <c r="F6281" t="s">
        <v>12</v>
      </c>
      <c r="G6281">
        <v>1</v>
      </c>
      <c r="H6281" s="1">
        <f t="shared" si="197"/>
        <v>315</v>
      </c>
      <c r="I6281" t="s">
        <v>5</v>
      </c>
      <c r="J6281" t="s">
        <v>72</v>
      </c>
    </row>
    <row r="6282" spans="1:10" x14ac:dyDescent="0.25">
      <c r="A6282" t="s">
        <v>186</v>
      </c>
      <c r="B6282" t="s">
        <v>273</v>
      </c>
      <c r="C6282" t="str">
        <f t="shared" si="196"/>
        <v>Morgan Blvd. -- Eisenhower Avenue</v>
      </c>
      <c r="D6282" s="1">
        <v>115</v>
      </c>
      <c r="E6282" t="s">
        <v>1</v>
      </c>
      <c r="F6282" t="s">
        <v>274</v>
      </c>
      <c r="G6282">
        <v>2</v>
      </c>
      <c r="H6282" s="1">
        <f t="shared" si="197"/>
        <v>230</v>
      </c>
      <c r="I6282" t="s">
        <v>5</v>
      </c>
      <c r="J6282" t="s">
        <v>72</v>
      </c>
    </row>
    <row r="6283" spans="1:10" x14ac:dyDescent="0.25">
      <c r="A6283" t="s">
        <v>186</v>
      </c>
      <c r="B6283" t="s">
        <v>116</v>
      </c>
      <c r="C6283" t="str">
        <f t="shared" si="196"/>
        <v>Morgan Blvd. -- Fort Totten</v>
      </c>
      <c r="D6283" s="1">
        <v>456</v>
      </c>
      <c r="E6283" t="s">
        <v>1</v>
      </c>
      <c r="F6283" t="s">
        <v>117</v>
      </c>
      <c r="G6283">
        <v>2</v>
      </c>
      <c r="H6283" s="1">
        <f t="shared" si="197"/>
        <v>912</v>
      </c>
      <c r="I6283" t="s">
        <v>5</v>
      </c>
      <c r="J6283" t="s">
        <v>72</v>
      </c>
    </row>
    <row r="6284" spans="1:10" x14ac:dyDescent="0.25">
      <c r="A6284" t="s">
        <v>186</v>
      </c>
      <c r="B6284" t="s">
        <v>119</v>
      </c>
      <c r="C6284" t="str">
        <f t="shared" si="196"/>
        <v>Morgan Blvd. -- Friendship Heights</v>
      </c>
      <c r="D6284" s="1">
        <v>410</v>
      </c>
      <c r="E6284" t="s">
        <v>1</v>
      </c>
      <c r="F6284" t="s">
        <v>15</v>
      </c>
      <c r="G6284">
        <v>2</v>
      </c>
      <c r="H6284" s="1">
        <f t="shared" si="197"/>
        <v>820</v>
      </c>
      <c r="I6284" t="s">
        <v>5</v>
      </c>
      <c r="J6284" t="s">
        <v>72</v>
      </c>
    </row>
    <row r="6285" spans="1:10" x14ac:dyDescent="0.25">
      <c r="A6285" t="s">
        <v>186</v>
      </c>
      <c r="B6285" t="s">
        <v>129</v>
      </c>
      <c r="C6285" t="str">
        <f t="shared" si="196"/>
        <v>Morgan Blvd. -- King Street</v>
      </c>
      <c r="D6285" s="1">
        <v>470</v>
      </c>
      <c r="E6285" t="s">
        <v>1</v>
      </c>
      <c r="F6285" t="s">
        <v>18</v>
      </c>
      <c r="G6285">
        <v>1</v>
      </c>
      <c r="H6285" s="1">
        <f t="shared" si="197"/>
        <v>470</v>
      </c>
      <c r="I6285" t="s">
        <v>5</v>
      </c>
      <c r="J6285" t="s">
        <v>72</v>
      </c>
    </row>
    <row r="6286" spans="1:10" x14ac:dyDescent="0.25">
      <c r="A6286" t="s">
        <v>186</v>
      </c>
      <c r="B6286" t="s">
        <v>185</v>
      </c>
      <c r="C6286" t="str">
        <f t="shared" si="196"/>
        <v>Morgan Blvd. -- Minnesota Avenue</v>
      </c>
      <c r="D6286" s="1">
        <v>296</v>
      </c>
      <c r="E6286" t="s">
        <v>1</v>
      </c>
      <c r="F6286" t="s">
        <v>25</v>
      </c>
      <c r="G6286">
        <v>2</v>
      </c>
      <c r="H6286" s="1">
        <f t="shared" si="197"/>
        <v>592</v>
      </c>
      <c r="I6286" t="s">
        <v>5</v>
      </c>
      <c r="J6286" t="s">
        <v>72</v>
      </c>
    </row>
    <row r="6287" spans="1:10" x14ac:dyDescent="0.25">
      <c r="A6287" t="s">
        <v>186</v>
      </c>
      <c r="B6287" t="s">
        <v>156</v>
      </c>
      <c r="C6287" t="str">
        <f t="shared" si="196"/>
        <v>Morgan Blvd. -- Pentagon</v>
      </c>
      <c r="D6287" s="1">
        <v>830</v>
      </c>
      <c r="E6287" t="s">
        <v>1</v>
      </c>
      <c r="F6287" t="s">
        <v>18</v>
      </c>
      <c r="G6287">
        <v>1</v>
      </c>
      <c r="H6287" s="1">
        <f t="shared" si="197"/>
        <v>830</v>
      </c>
      <c r="I6287" t="s">
        <v>5</v>
      </c>
      <c r="J6287" t="s">
        <v>72</v>
      </c>
    </row>
    <row r="6288" spans="1:10" x14ac:dyDescent="0.25">
      <c r="A6288" t="s">
        <v>186</v>
      </c>
      <c r="B6288" t="s">
        <v>157</v>
      </c>
      <c r="C6288" t="str">
        <f t="shared" si="196"/>
        <v>Morgan Blvd. -- Pentagon City</v>
      </c>
      <c r="D6288" s="1">
        <v>1149</v>
      </c>
      <c r="E6288" t="s">
        <v>1</v>
      </c>
      <c r="F6288" t="s">
        <v>18</v>
      </c>
      <c r="G6288">
        <v>1</v>
      </c>
      <c r="H6288" s="1">
        <f t="shared" si="197"/>
        <v>1149</v>
      </c>
      <c r="I6288" t="s">
        <v>5</v>
      </c>
      <c r="J6288" t="s">
        <v>72</v>
      </c>
    </row>
    <row r="6289" spans="1:10" x14ac:dyDescent="0.25">
      <c r="A6289" t="s">
        <v>186</v>
      </c>
      <c r="B6289" t="s">
        <v>160</v>
      </c>
      <c r="C6289" t="str">
        <f t="shared" si="196"/>
        <v>Morgan Blvd. -- Reagan Washington National Airport</v>
      </c>
      <c r="D6289" s="1">
        <v>400</v>
      </c>
      <c r="E6289" t="s">
        <v>1</v>
      </c>
      <c r="F6289" t="s">
        <v>18</v>
      </c>
      <c r="G6289">
        <v>1</v>
      </c>
      <c r="H6289" s="1">
        <f t="shared" si="197"/>
        <v>400</v>
      </c>
      <c r="I6289" t="s">
        <v>5</v>
      </c>
      <c r="J6289" t="s">
        <v>72</v>
      </c>
    </row>
    <row r="6290" spans="1:10" x14ac:dyDescent="0.25">
      <c r="A6290" t="s">
        <v>186</v>
      </c>
      <c r="B6290" t="s">
        <v>161</v>
      </c>
      <c r="C6290" t="str">
        <f t="shared" si="196"/>
        <v>Morgan Blvd. -- Rhode Island Avenue</v>
      </c>
      <c r="D6290" s="1">
        <v>367</v>
      </c>
      <c r="E6290" t="s">
        <v>1</v>
      </c>
      <c r="F6290" t="s">
        <v>15</v>
      </c>
      <c r="G6290">
        <v>2</v>
      </c>
      <c r="H6290" s="1">
        <f t="shared" si="197"/>
        <v>734</v>
      </c>
      <c r="I6290" t="s">
        <v>5</v>
      </c>
      <c r="J6290" t="s">
        <v>72</v>
      </c>
    </row>
    <row r="6291" spans="1:10" x14ac:dyDescent="0.25">
      <c r="A6291" t="s">
        <v>186</v>
      </c>
      <c r="B6291" t="s">
        <v>163</v>
      </c>
      <c r="C6291" t="str">
        <f t="shared" si="196"/>
        <v>Morgan Blvd. -- Rosslyn</v>
      </c>
      <c r="D6291" s="1">
        <v>1204</v>
      </c>
      <c r="E6291" t="s">
        <v>1</v>
      </c>
      <c r="F6291" t="s">
        <v>23</v>
      </c>
      <c r="G6291">
        <v>1</v>
      </c>
      <c r="H6291" s="1">
        <f t="shared" si="197"/>
        <v>1204</v>
      </c>
      <c r="I6291" t="s">
        <v>5</v>
      </c>
      <c r="J6291" t="s">
        <v>72</v>
      </c>
    </row>
    <row r="6292" spans="1:10" x14ac:dyDescent="0.25">
      <c r="A6292" t="s">
        <v>186</v>
      </c>
      <c r="B6292" t="s">
        <v>168</v>
      </c>
      <c r="C6292" t="str">
        <f t="shared" si="196"/>
        <v>Morgan Blvd. -- Southern Avenue</v>
      </c>
      <c r="D6292" s="1">
        <v>355</v>
      </c>
      <c r="E6292" t="s">
        <v>1</v>
      </c>
      <c r="F6292" t="s">
        <v>4</v>
      </c>
      <c r="G6292">
        <v>2</v>
      </c>
      <c r="H6292" s="1">
        <f t="shared" si="197"/>
        <v>710</v>
      </c>
      <c r="I6292" t="s">
        <v>5</v>
      </c>
      <c r="J6292" t="s">
        <v>72</v>
      </c>
    </row>
    <row r="6293" spans="1:10" x14ac:dyDescent="0.25">
      <c r="A6293" t="s">
        <v>186</v>
      </c>
      <c r="B6293" t="s">
        <v>60</v>
      </c>
      <c r="C6293" t="str">
        <f t="shared" si="196"/>
        <v>Morgan Blvd. -- Takoma</v>
      </c>
      <c r="D6293" s="1">
        <v>143</v>
      </c>
      <c r="E6293" t="s">
        <v>1</v>
      </c>
      <c r="F6293" t="s">
        <v>15</v>
      </c>
      <c r="G6293">
        <v>2</v>
      </c>
      <c r="H6293" s="1">
        <f t="shared" si="197"/>
        <v>286</v>
      </c>
      <c r="I6293" t="s">
        <v>5</v>
      </c>
      <c r="J6293" t="s">
        <v>72</v>
      </c>
    </row>
    <row r="6294" spans="1:10" x14ac:dyDescent="0.25">
      <c r="A6294" t="s">
        <v>186</v>
      </c>
      <c r="B6294" t="s">
        <v>66</v>
      </c>
      <c r="C6294" t="str">
        <f t="shared" si="196"/>
        <v>Morgan Blvd. -- Van Dorn Street</v>
      </c>
      <c r="D6294" s="1">
        <v>152</v>
      </c>
      <c r="E6294" t="s">
        <v>1</v>
      </c>
      <c r="F6294" t="s">
        <v>10</v>
      </c>
      <c r="G6294">
        <v>1</v>
      </c>
      <c r="H6294" s="1">
        <f t="shared" si="197"/>
        <v>152</v>
      </c>
      <c r="I6294" t="s">
        <v>5</v>
      </c>
      <c r="J6294" t="s">
        <v>72</v>
      </c>
    </row>
    <row r="6295" spans="1:10" x14ac:dyDescent="0.25">
      <c r="A6295" t="s">
        <v>186</v>
      </c>
      <c r="B6295" t="s">
        <v>201</v>
      </c>
      <c r="C6295" t="str">
        <f t="shared" si="196"/>
        <v>Morgan Blvd. -- Virginia Square-GMU</v>
      </c>
      <c r="D6295" s="1">
        <v>195</v>
      </c>
      <c r="E6295" t="s">
        <v>1</v>
      </c>
      <c r="F6295" t="s">
        <v>12</v>
      </c>
      <c r="G6295">
        <v>1</v>
      </c>
      <c r="H6295" s="1">
        <f t="shared" si="197"/>
        <v>195</v>
      </c>
      <c r="I6295" t="s">
        <v>5</v>
      </c>
      <c r="J6295" t="s">
        <v>72</v>
      </c>
    </row>
    <row r="6296" spans="1:10" x14ac:dyDescent="0.25">
      <c r="A6296" t="s">
        <v>251</v>
      </c>
      <c r="B6296" t="s">
        <v>3</v>
      </c>
      <c r="C6296" t="str">
        <f t="shared" si="196"/>
        <v>Naylor Road -- Anacostia</v>
      </c>
      <c r="D6296" s="1">
        <v>2853</v>
      </c>
      <c r="E6296" t="s">
        <v>4</v>
      </c>
      <c r="F6296" t="s">
        <v>4</v>
      </c>
      <c r="G6296">
        <v>1</v>
      </c>
      <c r="H6296" s="1">
        <f t="shared" si="197"/>
        <v>2853</v>
      </c>
      <c r="I6296" t="s">
        <v>5</v>
      </c>
      <c r="J6296" t="s">
        <v>72</v>
      </c>
    </row>
    <row r="6297" spans="1:10" x14ac:dyDescent="0.25">
      <c r="A6297" t="s">
        <v>251</v>
      </c>
      <c r="B6297" t="s">
        <v>9</v>
      </c>
      <c r="C6297" t="str">
        <f t="shared" si="196"/>
        <v>Naylor Road -- Arlington Cemetery</v>
      </c>
      <c r="D6297" s="1">
        <v>14</v>
      </c>
      <c r="E6297" t="s">
        <v>4</v>
      </c>
      <c r="F6297" t="s">
        <v>10</v>
      </c>
      <c r="G6297">
        <v>2</v>
      </c>
      <c r="H6297" s="1">
        <f t="shared" si="197"/>
        <v>28</v>
      </c>
      <c r="I6297" t="s">
        <v>5</v>
      </c>
      <c r="J6297" t="s">
        <v>72</v>
      </c>
    </row>
    <row r="6298" spans="1:10" x14ac:dyDescent="0.25">
      <c r="A6298" t="s">
        <v>251</v>
      </c>
      <c r="B6298" t="s">
        <v>11</v>
      </c>
      <c r="C6298" t="str">
        <f t="shared" si="196"/>
        <v>Naylor Road -- Ballston</v>
      </c>
      <c r="D6298" s="1">
        <v>1047</v>
      </c>
      <c r="E6298" t="s">
        <v>4</v>
      </c>
      <c r="F6298" t="s">
        <v>12</v>
      </c>
      <c r="G6298">
        <v>2</v>
      </c>
      <c r="H6298" s="1">
        <f t="shared" si="197"/>
        <v>2094</v>
      </c>
      <c r="I6298" t="s">
        <v>5</v>
      </c>
      <c r="J6298" t="s">
        <v>72</v>
      </c>
    </row>
    <row r="6299" spans="1:10" x14ac:dyDescent="0.25">
      <c r="A6299" t="s">
        <v>251</v>
      </c>
      <c r="B6299" t="s">
        <v>13</v>
      </c>
      <c r="C6299" t="str">
        <f t="shared" si="196"/>
        <v>Naylor Road -- Benning Road</v>
      </c>
      <c r="D6299" s="1">
        <v>322</v>
      </c>
      <c r="E6299" t="s">
        <v>4</v>
      </c>
      <c r="F6299" t="s">
        <v>1</v>
      </c>
      <c r="G6299">
        <v>2</v>
      </c>
      <c r="H6299" s="1">
        <f t="shared" si="197"/>
        <v>644</v>
      </c>
      <c r="I6299" t="s">
        <v>5</v>
      </c>
      <c r="J6299" t="s">
        <v>72</v>
      </c>
    </row>
    <row r="6300" spans="1:10" x14ac:dyDescent="0.25">
      <c r="A6300" t="s">
        <v>251</v>
      </c>
      <c r="B6300" t="s">
        <v>17</v>
      </c>
      <c r="C6300" t="str">
        <f t="shared" si="196"/>
        <v>Naylor Road -- Braddock Road</v>
      </c>
      <c r="D6300" s="1">
        <v>231</v>
      </c>
      <c r="E6300" t="s">
        <v>4</v>
      </c>
      <c r="F6300" t="s">
        <v>18</v>
      </c>
      <c r="G6300">
        <v>2</v>
      </c>
      <c r="H6300" s="1">
        <f t="shared" si="197"/>
        <v>462</v>
      </c>
      <c r="I6300" t="s">
        <v>5</v>
      </c>
      <c r="J6300" t="s">
        <v>72</v>
      </c>
    </row>
    <row r="6301" spans="1:10" x14ac:dyDescent="0.25">
      <c r="A6301" t="s">
        <v>251</v>
      </c>
      <c r="B6301" t="s">
        <v>20</v>
      </c>
      <c r="C6301" t="str">
        <f t="shared" si="196"/>
        <v>Naylor Road -- Brookland</v>
      </c>
      <c r="D6301" s="1">
        <v>686</v>
      </c>
      <c r="E6301" t="s">
        <v>4</v>
      </c>
      <c r="F6301" t="s">
        <v>15</v>
      </c>
      <c r="G6301">
        <v>2</v>
      </c>
      <c r="H6301" s="1">
        <f t="shared" si="197"/>
        <v>1372</v>
      </c>
      <c r="I6301" t="s">
        <v>5</v>
      </c>
      <c r="J6301" t="s">
        <v>72</v>
      </c>
    </row>
    <row r="6302" spans="1:10" x14ac:dyDescent="0.25">
      <c r="A6302" t="s">
        <v>251</v>
      </c>
      <c r="B6302" t="s">
        <v>21</v>
      </c>
      <c r="C6302" t="str">
        <f t="shared" si="196"/>
        <v>Naylor Road -- Capitol Heights</v>
      </c>
      <c r="D6302" s="1">
        <v>107</v>
      </c>
      <c r="E6302" t="s">
        <v>4</v>
      </c>
      <c r="F6302" t="s">
        <v>1</v>
      </c>
      <c r="G6302">
        <v>2</v>
      </c>
      <c r="H6302" s="1">
        <f t="shared" si="197"/>
        <v>214</v>
      </c>
      <c r="I6302" t="s">
        <v>5</v>
      </c>
      <c r="J6302" t="s">
        <v>72</v>
      </c>
    </row>
    <row r="6303" spans="1:10" x14ac:dyDescent="0.25">
      <c r="A6303" t="s">
        <v>251</v>
      </c>
      <c r="B6303" t="s">
        <v>26</v>
      </c>
      <c r="C6303" t="str">
        <f t="shared" si="196"/>
        <v>Naylor Road -- Clarendon</v>
      </c>
      <c r="D6303" s="1">
        <v>99</v>
      </c>
      <c r="E6303" t="s">
        <v>4</v>
      </c>
      <c r="F6303" t="s">
        <v>12</v>
      </c>
      <c r="G6303">
        <v>2</v>
      </c>
      <c r="H6303" s="1">
        <f t="shared" si="197"/>
        <v>198</v>
      </c>
      <c r="I6303" t="s">
        <v>5</v>
      </c>
      <c r="J6303" t="s">
        <v>72</v>
      </c>
    </row>
    <row r="6304" spans="1:10" x14ac:dyDescent="0.25">
      <c r="A6304" t="s">
        <v>251</v>
      </c>
      <c r="B6304" t="s">
        <v>265</v>
      </c>
      <c r="C6304" t="str">
        <f t="shared" si="196"/>
        <v>Naylor Road -- Congress Heights</v>
      </c>
      <c r="D6304" s="1">
        <v>1136</v>
      </c>
      <c r="E6304" t="s">
        <v>4</v>
      </c>
      <c r="F6304" t="s">
        <v>4</v>
      </c>
      <c r="G6304">
        <v>1</v>
      </c>
      <c r="H6304" s="1">
        <f t="shared" si="197"/>
        <v>1136</v>
      </c>
      <c r="I6304" t="s">
        <v>5</v>
      </c>
      <c r="J6304" t="s">
        <v>72</v>
      </c>
    </row>
    <row r="6305" spans="1:10" x14ac:dyDescent="0.25">
      <c r="A6305" t="s">
        <v>251</v>
      </c>
      <c r="B6305" t="s">
        <v>266</v>
      </c>
      <c r="C6305" t="str">
        <f t="shared" si="196"/>
        <v>Naylor Road -- Court House</v>
      </c>
      <c r="D6305" s="1">
        <v>335</v>
      </c>
      <c r="E6305" t="s">
        <v>4</v>
      </c>
      <c r="F6305" t="s">
        <v>12</v>
      </c>
      <c r="G6305">
        <v>2</v>
      </c>
      <c r="H6305" s="1">
        <f t="shared" si="197"/>
        <v>670</v>
      </c>
      <c r="I6305" t="s">
        <v>5</v>
      </c>
      <c r="J6305" t="s">
        <v>72</v>
      </c>
    </row>
    <row r="6306" spans="1:10" x14ac:dyDescent="0.25">
      <c r="A6306" t="s">
        <v>251</v>
      </c>
      <c r="B6306" t="s">
        <v>267</v>
      </c>
      <c r="C6306" t="str">
        <f t="shared" si="196"/>
        <v>Naylor Road -- Crystal City</v>
      </c>
      <c r="D6306" s="1">
        <v>664</v>
      </c>
      <c r="E6306" t="s">
        <v>4</v>
      </c>
      <c r="F6306" t="s">
        <v>18</v>
      </c>
      <c r="G6306">
        <v>2</v>
      </c>
      <c r="H6306" s="1">
        <f t="shared" si="197"/>
        <v>1328</v>
      </c>
      <c r="I6306" t="s">
        <v>5</v>
      </c>
      <c r="J6306" t="s">
        <v>72</v>
      </c>
    </row>
    <row r="6307" spans="1:10" x14ac:dyDescent="0.25">
      <c r="A6307" t="s">
        <v>251</v>
      </c>
      <c r="B6307" t="s">
        <v>268</v>
      </c>
      <c r="C6307" t="str">
        <f t="shared" si="196"/>
        <v>Naylor Road -- Deanwood</v>
      </c>
      <c r="D6307" s="1">
        <v>170</v>
      </c>
      <c r="E6307" t="s">
        <v>4</v>
      </c>
      <c r="F6307" t="s">
        <v>25</v>
      </c>
      <c r="G6307">
        <v>2</v>
      </c>
      <c r="H6307" s="1">
        <f t="shared" si="197"/>
        <v>340</v>
      </c>
      <c r="I6307" t="s">
        <v>5</v>
      </c>
      <c r="J6307" t="s">
        <v>72</v>
      </c>
    </row>
    <row r="6308" spans="1:10" x14ac:dyDescent="0.25">
      <c r="A6308" t="s">
        <v>251</v>
      </c>
      <c r="B6308" t="s">
        <v>271</v>
      </c>
      <c r="C6308" t="str">
        <f t="shared" si="196"/>
        <v>Naylor Road -- East Falls Church</v>
      </c>
      <c r="D6308" s="1">
        <v>97</v>
      </c>
      <c r="E6308" t="s">
        <v>4</v>
      </c>
      <c r="F6308" t="s">
        <v>12</v>
      </c>
      <c r="G6308">
        <v>2</v>
      </c>
      <c r="H6308" s="1">
        <f t="shared" si="197"/>
        <v>194</v>
      </c>
      <c r="I6308" t="s">
        <v>5</v>
      </c>
      <c r="J6308" t="s">
        <v>72</v>
      </c>
    </row>
    <row r="6309" spans="1:10" x14ac:dyDescent="0.25">
      <c r="A6309" t="s">
        <v>251</v>
      </c>
      <c r="B6309" t="s">
        <v>273</v>
      </c>
      <c r="C6309" t="str">
        <f t="shared" si="196"/>
        <v>Naylor Road -- Eisenhower Avenue</v>
      </c>
      <c r="D6309" s="1">
        <v>203</v>
      </c>
      <c r="E6309" t="s">
        <v>4</v>
      </c>
      <c r="F6309" t="s">
        <v>274</v>
      </c>
      <c r="G6309">
        <v>2</v>
      </c>
      <c r="H6309" s="1">
        <f t="shared" si="197"/>
        <v>406</v>
      </c>
      <c r="I6309" t="s">
        <v>5</v>
      </c>
      <c r="J6309" t="s">
        <v>72</v>
      </c>
    </row>
    <row r="6310" spans="1:10" x14ac:dyDescent="0.25">
      <c r="A6310" t="s">
        <v>251</v>
      </c>
      <c r="B6310" t="s">
        <v>116</v>
      </c>
      <c r="C6310" t="str">
        <f t="shared" si="196"/>
        <v>Naylor Road -- Fort Totten</v>
      </c>
      <c r="D6310" s="1">
        <v>1418</v>
      </c>
      <c r="E6310" t="s">
        <v>4</v>
      </c>
      <c r="F6310" t="s">
        <v>117</v>
      </c>
      <c r="G6310">
        <v>1</v>
      </c>
      <c r="H6310" s="1">
        <f t="shared" si="197"/>
        <v>1418</v>
      </c>
      <c r="I6310" t="s">
        <v>5</v>
      </c>
      <c r="J6310" t="s">
        <v>72</v>
      </c>
    </row>
    <row r="6311" spans="1:10" x14ac:dyDescent="0.25">
      <c r="A6311" t="s">
        <v>251</v>
      </c>
      <c r="B6311" t="s">
        <v>119</v>
      </c>
      <c r="C6311" t="str">
        <f t="shared" si="196"/>
        <v>Naylor Road -- Friendship Heights</v>
      </c>
      <c r="D6311" s="1">
        <v>667</v>
      </c>
      <c r="E6311" t="s">
        <v>4</v>
      </c>
      <c r="F6311" t="s">
        <v>15</v>
      </c>
      <c r="G6311">
        <v>2</v>
      </c>
      <c r="H6311" s="1">
        <f t="shared" si="197"/>
        <v>1334</v>
      </c>
      <c r="I6311" t="s">
        <v>5</v>
      </c>
      <c r="J6311" t="s">
        <v>72</v>
      </c>
    </row>
    <row r="6312" spans="1:10" x14ac:dyDescent="0.25">
      <c r="A6312" t="s">
        <v>251</v>
      </c>
      <c r="B6312" t="s">
        <v>129</v>
      </c>
      <c r="C6312" t="str">
        <f t="shared" si="196"/>
        <v>Naylor Road -- King Street</v>
      </c>
      <c r="D6312" s="1">
        <v>787</v>
      </c>
      <c r="E6312" t="s">
        <v>4</v>
      </c>
      <c r="F6312" t="s">
        <v>18</v>
      </c>
      <c r="G6312">
        <v>2</v>
      </c>
      <c r="H6312" s="1">
        <f t="shared" si="197"/>
        <v>1574</v>
      </c>
      <c r="I6312" t="s">
        <v>5</v>
      </c>
      <c r="J6312" t="s">
        <v>72</v>
      </c>
    </row>
    <row r="6313" spans="1:10" x14ac:dyDescent="0.25">
      <c r="A6313" t="s">
        <v>251</v>
      </c>
      <c r="B6313" t="s">
        <v>185</v>
      </c>
      <c r="C6313" t="str">
        <f t="shared" si="196"/>
        <v>Naylor Road -- Minnesota Avenue</v>
      </c>
      <c r="D6313" s="1">
        <v>510</v>
      </c>
      <c r="E6313" t="s">
        <v>4</v>
      </c>
      <c r="F6313" t="s">
        <v>25</v>
      </c>
      <c r="G6313">
        <v>2</v>
      </c>
      <c r="H6313" s="1">
        <f t="shared" si="197"/>
        <v>1020</v>
      </c>
      <c r="I6313" t="s">
        <v>5</v>
      </c>
      <c r="J6313" t="s">
        <v>72</v>
      </c>
    </row>
    <row r="6314" spans="1:10" x14ac:dyDescent="0.25">
      <c r="A6314" t="s">
        <v>251</v>
      </c>
      <c r="B6314" t="s">
        <v>156</v>
      </c>
      <c r="C6314" t="str">
        <f t="shared" si="196"/>
        <v>Naylor Road -- Pentagon</v>
      </c>
      <c r="D6314" s="1">
        <v>1176</v>
      </c>
      <c r="E6314" t="s">
        <v>4</v>
      </c>
      <c r="F6314" t="s">
        <v>18</v>
      </c>
      <c r="G6314">
        <v>2</v>
      </c>
      <c r="H6314" s="1">
        <f t="shared" si="197"/>
        <v>2352</v>
      </c>
      <c r="I6314" t="s">
        <v>5</v>
      </c>
      <c r="J6314" t="s">
        <v>72</v>
      </c>
    </row>
    <row r="6315" spans="1:10" x14ac:dyDescent="0.25">
      <c r="A6315" t="s">
        <v>251</v>
      </c>
      <c r="B6315" t="s">
        <v>157</v>
      </c>
      <c r="C6315" t="str">
        <f t="shared" si="196"/>
        <v>Naylor Road -- Pentagon City</v>
      </c>
      <c r="D6315" s="1">
        <v>1261</v>
      </c>
      <c r="E6315" t="s">
        <v>4</v>
      </c>
      <c r="F6315" t="s">
        <v>18</v>
      </c>
      <c r="G6315">
        <v>2</v>
      </c>
      <c r="H6315" s="1">
        <f t="shared" si="197"/>
        <v>2522</v>
      </c>
      <c r="I6315" t="s">
        <v>5</v>
      </c>
      <c r="J6315" t="s">
        <v>72</v>
      </c>
    </row>
    <row r="6316" spans="1:10" x14ac:dyDescent="0.25">
      <c r="A6316" t="s">
        <v>251</v>
      </c>
      <c r="B6316" t="s">
        <v>160</v>
      </c>
      <c r="C6316" t="str">
        <f t="shared" si="196"/>
        <v>Naylor Road -- Reagan Washington National Airport</v>
      </c>
      <c r="D6316" s="1">
        <v>572</v>
      </c>
      <c r="E6316" t="s">
        <v>4</v>
      </c>
      <c r="F6316" t="s">
        <v>18</v>
      </c>
      <c r="G6316">
        <v>2</v>
      </c>
      <c r="H6316" s="1">
        <f t="shared" si="197"/>
        <v>1144</v>
      </c>
      <c r="I6316" t="s">
        <v>5</v>
      </c>
      <c r="J6316" t="s">
        <v>72</v>
      </c>
    </row>
    <row r="6317" spans="1:10" x14ac:dyDescent="0.25">
      <c r="A6317" t="s">
        <v>251</v>
      </c>
      <c r="B6317" t="s">
        <v>161</v>
      </c>
      <c r="C6317" t="str">
        <f t="shared" si="196"/>
        <v>Naylor Road -- Rhode Island Avenue</v>
      </c>
      <c r="D6317" s="1">
        <v>1178</v>
      </c>
      <c r="E6317" t="s">
        <v>4</v>
      </c>
      <c r="F6317" t="s">
        <v>15</v>
      </c>
      <c r="G6317">
        <v>2</v>
      </c>
      <c r="H6317" s="1">
        <f t="shared" si="197"/>
        <v>2356</v>
      </c>
      <c r="I6317" t="s">
        <v>5</v>
      </c>
      <c r="J6317" t="s">
        <v>72</v>
      </c>
    </row>
    <row r="6318" spans="1:10" x14ac:dyDescent="0.25">
      <c r="A6318" t="s">
        <v>251</v>
      </c>
      <c r="B6318" t="s">
        <v>163</v>
      </c>
      <c r="C6318" t="str">
        <f t="shared" si="196"/>
        <v>Naylor Road -- Rosslyn</v>
      </c>
      <c r="D6318" s="1">
        <v>613</v>
      </c>
      <c r="E6318" t="s">
        <v>4</v>
      </c>
      <c r="F6318" t="s">
        <v>23</v>
      </c>
      <c r="G6318">
        <v>2</v>
      </c>
      <c r="H6318" s="1">
        <f t="shared" si="197"/>
        <v>1226</v>
      </c>
      <c r="I6318" t="s">
        <v>5</v>
      </c>
      <c r="J6318" t="s">
        <v>72</v>
      </c>
    </row>
    <row r="6319" spans="1:10" x14ac:dyDescent="0.25">
      <c r="A6319" t="s">
        <v>251</v>
      </c>
      <c r="B6319" t="s">
        <v>168</v>
      </c>
      <c r="C6319" t="str">
        <f t="shared" si="196"/>
        <v>Naylor Road -- Southern Avenue</v>
      </c>
      <c r="D6319" s="1">
        <v>1835</v>
      </c>
      <c r="E6319" t="s">
        <v>4</v>
      </c>
      <c r="F6319" t="s">
        <v>4</v>
      </c>
      <c r="G6319">
        <v>1</v>
      </c>
      <c r="H6319" s="1">
        <f t="shared" si="197"/>
        <v>1835</v>
      </c>
      <c r="I6319" t="s">
        <v>5</v>
      </c>
      <c r="J6319" t="s">
        <v>72</v>
      </c>
    </row>
    <row r="6320" spans="1:10" x14ac:dyDescent="0.25">
      <c r="A6320" t="s">
        <v>251</v>
      </c>
      <c r="B6320" t="s">
        <v>60</v>
      </c>
      <c r="C6320" t="str">
        <f t="shared" si="196"/>
        <v>Naylor Road -- Takoma</v>
      </c>
      <c r="D6320" s="1">
        <v>207</v>
      </c>
      <c r="E6320" t="s">
        <v>4</v>
      </c>
      <c r="F6320" t="s">
        <v>15</v>
      </c>
      <c r="G6320">
        <v>2</v>
      </c>
      <c r="H6320" s="1">
        <f t="shared" si="197"/>
        <v>414</v>
      </c>
      <c r="I6320" t="s">
        <v>5</v>
      </c>
      <c r="J6320" t="s">
        <v>72</v>
      </c>
    </row>
    <row r="6321" spans="1:10" x14ac:dyDescent="0.25">
      <c r="A6321" t="s">
        <v>251</v>
      </c>
      <c r="B6321" t="s">
        <v>66</v>
      </c>
      <c r="C6321" t="str">
        <f t="shared" si="196"/>
        <v>Naylor Road -- Van Dorn Street</v>
      </c>
      <c r="D6321" s="1">
        <v>245</v>
      </c>
      <c r="E6321" t="s">
        <v>4</v>
      </c>
      <c r="F6321" t="s">
        <v>10</v>
      </c>
      <c r="G6321">
        <v>2</v>
      </c>
      <c r="H6321" s="1">
        <f t="shared" si="197"/>
        <v>490</v>
      </c>
      <c r="I6321" t="s">
        <v>5</v>
      </c>
      <c r="J6321" t="s">
        <v>72</v>
      </c>
    </row>
    <row r="6322" spans="1:10" x14ac:dyDescent="0.25">
      <c r="A6322" t="s">
        <v>251</v>
      </c>
      <c r="B6322" t="s">
        <v>201</v>
      </c>
      <c r="C6322" t="str">
        <f t="shared" si="196"/>
        <v>Naylor Road -- Virginia Square-GMU</v>
      </c>
      <c r="D6322" s="1">
        <v>111</v>
      </c>
      <c r="E6322" t="s">
        <v>4</v>
      </c>
      <c r="F6322" t="s">
        <v>12</v>
      </c>
      <c r="G6322">
        <v>2</v>
      </c>
      <c r="H6322" s="1">
        <f t="shared" si="197"/>
        <v>222</v>
      </c>
      <c r="I6322" t="s">
        <v>5</v>
      </c>
      <c r="J6322" t="s">
        <v>72</v>
      </c>
    </row>
    <row r="6323" spans="1:10" x14ac:dyDescent="0.25">
      <c r="A6323" t="s">
        <v>252</v>
      </c>
      <c r="B6323" t="s">
        <v>3</v>
      </c>
      <c r="C6323" t="str">
        <f t="shared" si="196"/>
        <v>New Carrollton -- Anacostia</v>
      </c>
      <c r="D6323" s="1">
        <v>1712</v>
      </c>
      <c r="E6323" t="s">
        <v>25</v>
      </c>
      <c r="F6323" t="s">
        <v>4</v>
      </c>
      <c r="G6323">
        <v>2</v>
      </c>
      <c r="H6323" s="1">
        <f t="shared" si="197"/>
        <v>3424</v>
      </c>
      <c r="I6323" t="s">
        <v>5</v>
      </c>
      <c r="J6323" t="s">
        <v>72</v>
      </c>
    </row>
    <row r="6324" spans="1:10" x14ac:dyDescent="0.25">
      <c r="A6324" t="s">
        <v>252</v>
      </c>
      <c r="B6324" t="s">
        <v>9</v>
      </c>
      <c r="C6324" t="str">
        <f t="shared" si="196"/>
        <v>New Carrollton -- Arlington Cemetery</v>
      </c>
      <c r="D6324" s="1">
        <v>267</v>
      </c>
      <c r="E6324" t="s">
        <v>25</v>
      </c>
      <c r="F6324" t="s">
        <v>10</v>
      </c>
      <c r="G6324">
        <v>2</v>
      </c>
      <c r="H6324" s="1">
        <f t="shared" si="197"/>
        <v>534</v>
      </c>
      <c r="I6324" t="s">
        <v>5</v>
      </c>
      <c r="J6324" t="s">
        <v>72</v>
      </c>
    </row>
    <row r="6325" spans="1:10" x14ac:dyDescent="0.25">
      <c r="A6325" t="s">
        <v>252</v>
      </c>
      <c r="B6325" t="s">
        <v>11</v>
      </c>
      <c r="C6325" t="str">
        <f t="shared" si="196"/>
        <v>New Carrollton -- Ballston</v>
      </c>
      <c r="D6325" s="1">
        <v>3452</v>
      </c>
      <c r="E6325" t="s">
        <v>25</v>
      </c>
      <c r="F6325" t="s">
        <v>12</v>
      </c>
      <c r="G6325">
        <v>1</v>
      </c>
      <c r="H6325" s="1">
        <f t="shared" si="197"/>
        <v>3452</v>
      </c>
      <c r="I6325" t="s">
        <v>5</v>
      </c>
      <c r="J6325" t="s">
        <v>72</v>
      </c>
    </row>
    <row r="6326" spans="1:10" x14ac:dyDescent="0.25">
      <c r="A6326" t="s">
        <v>252</v>
      </c>
      <c r="B6326" t="s">
        <v>13</v>
      </c>
      <c r="C6326" t="str">
        <f t="shared" si="196"/>
        <v>New Carrollton -- Benning Road</v>
      </c>
      <c r="D6326" s="1">
        <v>656</v>
      </c>
      <c r="E6326" t="s">
        <v>25</v>
      </c>
      <c r="F6326" t="s">
        <v>1</v>
      </c>
      <c r="G6326">
        <v>2</v>
      </c>
      <c r="H6326" s="1">
        <f t="shared" si="197"/>
        <v>1312</v>
      </c>
      <c r="I6326" t="s">
        <v>5</v>
      </c>
      <c r="J6326" t="s">
        <v>72</v>
      </c>
    </row>
    <row r="6327" spans="1:10" x14ac:dyDescent="0.25">
      <c r="A6327" t="s">
        <v>252</v>
      </c>
      <c r="B6327" t="s">
        <v>17</v>
      </c>
      <c r="C6327" t="str">
        <f t="shared" si="196"/>
        <v>New Carrollton -- Braddock Road</v>
      </c>
      <c r="D6327" s="1">
        <v>485</v>
      </c>
      <c r="E6327" t="s">
        <v>25</v>
      </c>
      <c r="F6327" t="s">
        <v>18</v>
      </c>
      <c r="G6327">
        <v>2</v>
      </c>
      <c r="H6327" s="1">
        <f t="shared" si="197"/>
        <v>970</v>
      </c>
      <c r="I6327" t="s">
        <v>5</v>
      </c>
      <c r="J6327" t="s">
        <v>72</v>
      </c>
    </row>
    <row r="6328" spans="1:10" x14ac:dyDescent="0.25">
      <c r="A6328" t="s">
        <v>252</v>
      </c>
      <c r="B6328" t="s">
        <v>20</v>
      </c>
      <c r="C6328" t="str">
        <f t="shared" si="196"/>
        <v>New Carrollton -- Brookland</v>
      </c>
      <c r="D6328" s="1">
        <v>581</v>
      </c>
      <c r="E6328" t="s">
        <v>25</v>
      </c>
      <c r="F6328" t="s">
        <v>15</v>
      </c>
      <c r="G6328">
        <v>2</v>
      </c>
      <c r="H6328" s="1">
        <f t="shared" si="197"/>
        <v>1162</v>
      </c>
      <c r="I6328" t="s">
        <v>5</v>
      </c>
      <c r="J6328" t="s">
        <v>72</v>
      </c>
    </row>
    <row r="6329" spans="1:10" x14ac:dyDescent="0.25">
      <c r="A6329" t="s">
        <v>252</v>
      </c>
      <c r="B6329" t="s">
        <v>21</v>
      </c>
      <c r="C6329" t="str">
        <f t="shared" si="196"/>
        <v>New Carrollton -- Capitol Heights</v>
      </c>
      <c r="D6329" s="1">
        <v>633</v>
      </c>
      <c r="E6329" t="s">
        <v>25</v>
      </c>
      <c r="F6329" t="s">
        <v>1</v>
      </c>
      <c r="G6329">
        <v>2</v>
      </c>
      <c r="H6329" s="1">
        <f t="shared" si="197"/>
        <v>1266</v>
      </c>
      <c r="I6329" t="s">
        <v>5</v>
      </c>
      <c r="J6329" t="s">
        <v>72</v>
      </c>
    </row>
    <row r="6330" spans="1:10" x14ac:dyDescent="0.25">
      <c r="A6330" t="s">
        <v>252</v>
      </c>
      <c r="B6330" t="s">
        <v>26</v>
      </c>
      <c r="C6330" t="str">
        <f t="shared" si="196"/>
        <v>New Carrollton -- Clarendon</v>
      </c>
      <c r="D6330" s="1">
        <v>757</v>
      </c>
      <c r="E6330" t="s">
        <v>25</v>
      </c>
      <c r="F6330" t="s">
        <v>12</v>
      </c>
      <c r="G6330">
        <v>1</v>
      </c>
      <c r="H6330" s="1">
        <f t="shared" si="197"/>
        <v>757</v>
      </c>
      <c r="I6330" t="s">
        <v>5</v>
      </c>
      <c r="J6330" t="s">
        <v>72</v>
      </c>
    </row>
    <row r="6331" spans="1:10" x14ac:dyDescent="0.25">
      <c r="A6331" t="s">
        <v>252</v>
      </c>
      <c r="B6331" t="s">
        <v>265</v>
      </c>
      <c r="C6331" t="str">
        <f t="shared" si="196"/>
        <v>New Carrollton -- Congress Heights</v>
      </c>
      <c r="D6331" s="1">
        <v>471</v>
      </c>
      <c r="E6331" t="s">
        <v>25</v>
      </c>
      <c r="F6331" t="s">
        <v>4</v>
      </c>
      <c r="G6331">
        <v>2</v>
      </c>
      <c r="H6331" s="1">
        <f t="shared" si="197"/>
        <v>942</v>
      </c>
      <c r="I6331" t="s">
        <v>5</v>
      </c>
      <c r="J6331" t="s">
        <v>72</v>
      </c>
    </row>
    <row r="6332" spans="1:10" x14ac:dyDescent="0.25">
      <c r="A6332" t="s">
        <v>252</v>
      </c>
      <c r="B6332" t="s">
        <v>266</v>
      </c>
      <c r="C6332" t="str">
        <f t="shared" si="196"/>
        <v>New Carrollton -- Court House</v>
      </c>
      <c r="D6332" s="1">
        <v>1812</v>
      </c>
      <c r="E6332" t="s">
        <v>25</v>
      </c>
      <c r="F6332" t="s">
        <v>12</v>
      </c>
      <c r="G6332">
        <v>1</v>
      </c>
      <c r="H6332" s="1">
        <f t="shared" si="197"/>
        <v>1812</v>
      </c>
      <c r="I6332" t="s">
        <v>5</v>
      </c>
      <c r="J6332" t="s">
        <v>72</v>
      </c>
    </row>
    <row r="6333" spans="1:10" x14ac:dyDescent="0.25">
      <c r="A6333" t="s">
        <v>252</v>
      </c>
      <c r="B6333" t="s">
        <v>267</v>
      </c>
      <c r="C6333" t="str">
        <f t="shared" si="196"/>
        <v>New Carrollton -- Crystal City</v>
      </c>
      <c r="D6333" s="1">
        <v>2664</v>
      </c>
      <c r="E6333" t="s">
        <v>25</v>
      </c>
      <c r="F6333" t="s">
        <v>18</v>
      </c>
      <c r="G6333">
        <v>2</v>
      </c>
      <c r="H6333" s="1">
        <f t="shared" si="197"/>
        <v>5328</v>
      </c>
      <c r="I6333" t="s">
        <v>5</v>
      </c>
      <c r="J6333" t="s">
        <v>72</v>
      </c>
    </row>
    <row r="6334" spans="1:10" x14ac:dyDescent="0.25">
      <c r="A6334" t="s">
        <v>252</v>
      </c>
      <c r="B6334" t="s">
        <v>268</v>
      </c>
      <c r="C6334" t="str">
        <f t="shared" si="196"/>
        <v>New Carrollton -- Deanwood</v>
      </c>
      <c r="D6334" s="1">
        <v>2776</v>
      </c>
      <c r="E6334" t="s">
        <v>25</v>
      </c>
      <c r="F6334" t="s">
        <v>25</v>
      </c>
      <c r="G6334">
        <v>1</v>
      </c>
      <c r="H6334" s="1">
        <f t="shared" si="197"/>
        <v>2776</v>
      </c>
      <c r="I6334" t="s">
        <v>5</v>
      </c>
      <c r="J6334" t="s">
        <v>72</v>
      </c>
    </row>
    <row r="6335" spans="1:10" x14ac:dyDescent="0.25">
      <c r="A6335" t="s">
        <v>252</v>
      </c>
      <c r="B6335" t="s">
        <v>271</v>
      </c>
      <c r="C6335" t="str">
        <f t="shared" si="196"/>
        <v>New Carrollton -- East Falls Church</v>
      </c>
      <c r="D6335" s="1">
        <v>593</v>
      </c>
      <c r="E6335" t="s">
        <v>25</v>
      </c>
      <c r="F6335" t="s">
        <v>12</v>
      </c>
      <c r="G6335">
        <v>1</v>
      </c>
      <c r="H6335" s="1">
        <f t="shared" si="197"/>
        <v>593</v>
      </c>
      <c r="I6335" t="s">
        <v>5</v>
      </c>
      <c r="J6335" t="s">
        <v>72</v>
      </c>
    </row>
    <row r="6336" spans="1:10" x14ac:dyDescent="0.25">
      <c r="A6336" t="s">
        <v>252</v>
      </c>
      <c r="B6336" t="s">
        <v>273</v>
      </c>
      <c r="C6336" t="str">
        <f t="shared" si="196"/>
        <v>New Carrollton -- Eisenhower Avenue</v>
      </c>
      <c r="D6336" s="1">
        <v>140</v>
      </c>
      <c r="E6336" t="s">
        <v>25</v>
      </c>
      <c r="F6336" t="s">
        <v>274</v>
      </c>
      <c r="G6336">
        <v>1</v>
      </c>
      <c r="H6336" s="1">
        <f t="shared" si="197"/>
        <v>140</v>
      </c>
      <c r="I6336" t="s">
        <v>5</v>
      </c>
      <c r="J6336" t="s">
        <v>72</v>
      </c>
    </row>
    <row r="6337" spans="1:10" x14ac:dyDescent="0.25">
      <c r="A6337" t="s">
        <v>252</v>
      </c>
      <c r="B6337" t="s">
        <v>116</v>
      </c>
      <c r="C6337" t="str">
        <f t="shared" si="196"/>
        <v>New Carrollton -- Fort Totten</v>
      </c>
      <c r="D6337" s="1">
        <v>391</v>
      </c>
      <c r="E6337" t="s">
        <v>25</v>
      </c>
      <c r="F6337" t="s">
        <v>117</v>
      </c>
      <c r="G6337">
        <v>2</v>
      </c>
      <c r="H6337" s="1">
        <f t="shared" si="197"/>
        <v>782</v>
      </c>
      <c r="I6337" t="s">
        <v>5</v>
      </c>
      <c r="J6337" t="s">
        <v>72</v>
      </c>
    </row>
    <row r="6338" spans="1:10" x14ac:dyDescent="0.25">
      <c r="A6338" t="s">
        <v>252</v>
      </c>
      <c r="B6338" t="s">
        <v>119</v>
      </c>
      <c r="C6338" t="str">
        <f t="shared" ref="C6338:C6401" si="198">(A6338&amp;" -- "&amp;B6338)</f>
        <v>New Carrollton -- Friendship Heights</v>
      </c>
      <c r="D6338" s="1">
        <v>1389</v>
      </c>
      <c r="E6338" t="s">
        <v>25</v>
      </c>
      <c r="F6338" t="s">
        <v>15</v>
      </c>
      <c r="G6338">
        <v>2</v>
      </c>
      <c r="H6338" s="1">
        <f t="shared" ref="H6338:H6401" si="199">D6338*G6338</f>
        <v>2778</v>
      </c>
      <c r="I6338" t="s">
        <v>5</v>
      </c>
      <c r="J6338" t="s">
        <v>72</v>
      </c>
    </row>
    <row r="6339" spans="1:10" x14ac:dyDescent="0.25">
      <c r="A6339" t="s">
        <v>252</v>
      </c>
      <c r="B6339" t="s">
        <v>129</v>
      </c>
      <c r="C6339" t="str">
        <f t="shared" si="198"/>
        <v>New Carrollton -- King Street</v>
      </c>
      <c r="D6339" s="1">
        <v>1226</v>
      </c>
      <c r="E6339" t="s">
        <v>25</v>
      </c>
      <c r="F6339" t="s">
        <v>18</v>
      </c>
      <c r="G6339">
        <v>2</v>
      </c>
      <c r="H6339" s="1">
        <f t="shared" si="199"/>
        <v>2452</v>
      </c>
      <c r="I6339" t="s">
        <v>5</v>
      </c>
      <c r="J6339" t="s">
        <v>72</v>
      </c>
    </row>
    <row r="6340" spans="1:10" x14ac:dyDescent="0.25">
      <c r="A6340" t="s">
        <v>252</v>
      </c>
      <c r="B6340" t="s">
        <v>185</v>
      </c>
      <c r="C6340" t="str">
        <f t="shared" si="198"/>
        <v>New Carrollton -- Minnesota Avenue</v>
      </c>
      <c r="D6340" s="1">
        <v>6104</v>
      </c>
      <c r="E6340" t="s">
        <v>25</v>
      </c>
      <c r="F6340" t="s">
        <v>25</v>
      </c>
      <c r="G6340">
        <v>1</v>
      </c>
      <c r="H6340" s="1">
        <f t="shared" si="199"/>
        <v>6104</v>
      </c>
      <c r="I6340" t="s">
        <v>5</v>
      </c>
      <c r="J6340" t="s">
        <v>72</v>
      </c>
    </row>
    <row r="6341" spans="1:10" x14ac:dyDescent="0.25">
      <c r="A6341" t="s">
        <v>252</v>
      </c>
      <c r="B6341" t="s">
        <v>156</v>
      </c>
      <c r="C6341" t="str">
        <f t="shared" si="198"/>
        <v>New Carrollton -- Pentagon</v>
      </c>
      <c r="D6341" s="1">
        <v>5845</v>
      </c>
      <c r="E6341" t="s">
        <v>25</v>
      </c>
      <c r="F6341" t="s">
        <v>18</v>
      </c>
      <c r="G6341">
        <v>2</v>
      </c>
      <c r="H6341" s="1">
        <f t="shared" si="199"/>
        <v>11690</v>
      </c>
      <c r="I6341" t="s">
        <v>5</v>
      </c>
      <c r="J6341" t="s">
        <v>72</v>
      </c>
    </row>
    <row r="6342" spans="1:10" x14ac:dyDescent="0.25">
      <c r="A6342" t="s">
        <v>252</v>
      </c>
      <c r="B6342" t="s">
        <v>157</v>
      </c>
      <c r="C6342" t="str">
        <f t="shared" si="198"/>
        <v>New Carrollton -- Pentagon City</v>
      </c>
      <c r="D6342" s="1">
        <v>2413</v>
      </c>
      <c r="E6342" t="s">
        <v>25</v>
      </c>
      <c r="F6342" t="s">
        <v>18</v>
      </c>
      <c r="G6342">
        <v>2</v>
      </c>
      <c r="H6342" s="1">
        <f t="shared" si="199"/>
        <v>4826</v>
      </c>
      <c r="I6342" t="s">
        <v>5</v>
      </c>
      <c r="J6342" t="s">
        <v>72</v>
      </c>
    </row>
    <row r="6343" spans="1:10" x14ac:dyDescent="0.25">
      <c r="A6343" t="s">
        <v>252</v>
      </c>
      <c r="B6343" t="s">
        <v>160</v>
      </c>
      <c r="C6343" t="str">
        <f t="shared" si="198"/>
        <v>New Carrollton -- Reagan Washington National Airport</v>
      </c>
      <c r="D6343" s="1">
        <v>1261</v>
      </c>
      <c r="E6343" t="s">
        <v>25</v>
      </c>
      <c r="F6343" t="s">
        <v>18</v>
      </c>
      <c r="G6343">
        <v>2</v>
      </c>
      <c r="H6343" s="1">
        <f t="shared" si="199"/>
        <v>2522</v>
      </c>
      <c r="I6343" t="s">
        <v>5</v>
      </c>
      <c r="J6343" t="s">
        <v>72</v>
      </c>
    </row>
    <row r="6344" spans="1:10" x14ac:dyDescent="0.25">
      <c r="A6344" t="s">
        <v>252</v>
      </c>
      <c r="B6344" t="s">
        <v>161</v>
      </c>
      <c r="C6344" t="str">
        <f t="shared" si="198"/>
        <v>New Carrollton -- Rhode Island Avenue</v>
      </c>
      <c r="D6344" s="1">
        <v>357</v>
      </c>
      <c r="E6344" t="s">
        <v>25</v>
      </c>
      <c r="F6344" t="s">
        <v>15</v>
      </c>
      <c r="G6344">
        <v>2</v>
      </c>
      <c r="H6344" s="1">
        <f t="shared" si="199"/>
        <v>714</v>
      </c>
      <c r="I6344" t="s">
        <v>5</v>
      </c>
      <c r="J6344" t="s">
        <v>72</v>
      </c>
    </row>
    <row r="6345" spans="1:10" x14ac:dyDescent="0.25">
      <c r="A6345" t="s">
        <v>252</v>
      </c>
      <c r="B6345" t="s">
        <v>163</v>
      </c>
      <c r="C6345" t="str">
        <f t="shared" si="198"/>
        <v>New Carrollton -- Rosslyn</v>
      </c>
      <c r="D6345" s="1">
        <v>5460</v>
      </c>
      <c r="E6345" t="s">
        <v>25</v>
      </c>
      <c r="F6345" t="s">
        <v>23</v>
      </c>
      <c r="G6345">
        <v>1</v>
      </c>
      <c r="H6345" s="1">
        <f t="shared" si="199"/>
        <v>5460</v>
      </c>
      <c r="I6345" t="s">
        <v>5</v>
      </c>
      <c r="J6345" t="s">
        <v>72</v>
      </c>
    </row>
    <row r="6346" spans="1:10" x14ac:dyDescent="0.25">
      <c r="A6346" t="s">
        <v>252</v>
      </c>
      <c r="B6346" t="s">
        <v>168</v>
      </c>
      <c r="C6346" t="str">
        <f t="shared" si="198"/>
        <v>New Carrollton -- Southern Avenue</v>
      </c>
      <c r="D6346" s="1">
        <v>1444</v>
      </c>
      <c r="E6346" t="s">
        <v>25</v>
      </c>
      <c r="F6346" t="s">
        <v>4</v>
      </c>
      <c r="G6346">
        <v>2</v>
      </c>
      <c r="H6346" s="1">
        <f t="shared" si="199"/>
        <v>2888</v>
      </c>
      <c r="I6346" t="s">
        <v>5</v>
      </c>
      <c r="J6346" t="s">
        <v>72</v>
      </c>
    </row>
    <row r="6347" spans="1:10" x14ac:dyDescent="0.25">
      <c r="A6347" t="s">
        <v>252</v>
      </c>
      <c r="B6347" t="s">
        <v>60</v>
      </c>
      <c r="C6347" t="str">
        <f t="shared" si="198"/>
        <v>New Carrollton -- Takoma</v>
      </c>
      <c r="D6347" s="1">
        <v>188</v>
      </c>
      <c r="E6347" t="s">
        <v>25</v>
      </c>
      <c r="F6347" t="s">
        <v>15</v>
      </c>
      <c r="G6347">
        <v>2</v>
      </c>
      <c r="H6347" s="1">
        <f t="shared" si="199"/>
        <v>376</v>
      </c>
      <c r="I6347" t="s">
        <v>5</v>
      </c>
      <c r="J6347" t="s">
        <v>72</v>
      </c>
    </row>
    <row r="6348" spans="1:10" x14ac:dyDescent="0.25">
      <c r="A6348" t="s">
        <v>252</v>
      </c>
      <c r="B6348" t="s">
        <v>66</v>
      </c>
      <c r="C6348" t="str">
        <f t="shared" si="198"/>
        <v>New Carrollton -- Van Dorn Street</v>
      </c>
      <c r="D6348" s="1">
        <v>297</v>
      </c>
      <c r="E6348" t="s">
        <v>25</v>
      </c>
      <c r="F6348" t="s">
        <v>10</v>
      </c>
      <c r="G6348">
        <v>2</v>
      </c>
      <c r="H6348" s="1">
        <f t="shared" si="199"/>
        <v>594</v>
      </c>
      <c r="I6348" t="s">
        <v>5</v>
      </c>
      <c r="J6348" t="s">
        <v>72</v>
      </c>
    </row>
    <row r="6349" spans="1:10" x14ac:dyDescent="0.25">
      <c r="A6349" t="s">
        <v>252</v>
      </c>
      <c r="B6349" t="s">
        <v>201</v>
      </c>
      <c r="C6349" t="str">
        <f t="shared" si="198"/>
        <v>New Carrollton -- Virginia Square-GMU</v>
      </c>
      <c r="D6349" s="1">
        <v>947</v>
      </c>
      <c r="E6349" t="s">
        <v>25</v>
      </c>
      <c r="F6349" t="s">
        <v>12</v>
      </c>
      <c r="G6349">
        <v>1</v>
      </c>
      <c r="H6349" s="1">
        <f t="shared" si="199"/>
        <v>947</v>
      </c>
      <c r="I6349" t="s">
        <v>5</v>
      </c>
      <c r="J6349" t="s">
        <v>72</v>
      </c>
    </row>
    <row r="6350" spans="1:10" x14ac:dyDescent="0.25">
      <c r="A6350" t="s">
        <v>156</v>
      </c>
      <c r="B6350" t="s">
        <v>0</v>
      </c>
      <c r="C6350" t="str">
        <f t="shared" si="198"/>
        <v>Pentagon -- Addison Road</v>
      </c>
      <c r="D6350" s="1">
        <v>1275</v>
      </c>
      <c r="E6350" t="s">
        <v>18</v>
      </c>
      <c r="F6350" t="s">
        <v>1</v>
      </c>
      <c r="G6350">
        <v>1</v>
      </c>
      <c r="H6350" s="1">
        <f t="shared" si="199"/>
        <v>1275</v>
      </c>
      <c r="I6350" t="s">
        <v>5</v>
      </c>
      <c r="J6350" t="s">
        <v>72</v>
      </c>
    </row>
    <row r="6351" spans="1:10" x14ac:dyDescent="0.25">
      <c r="A6351" t="s">
        <v>156</v>
      </c>
      <c r="B6351" t="s">
        <v>14</v>
      </c>
      <c r="C6351" t="str">
        <f t="shared" si="198"/>
        <v>Pentagon -- Bethesda</v>
      </c>
      <c r="D6351" s="1">
        <v>2112</v>
      </c>
      <c r="E6351" t="s">
        <v>18</v>
      </c>
      <c r="F6351" t="s">
        <v>15</v>
      </c>
      <c r="G6351">
        <v>2</v>
      </c>
      <c r="H6351" s="1">
        <f t="shared" si="199"/>
        <v>4224</v>
      </c>
      <c r="I6351" t="s">
        <v>5</v>
      </c>
      <c r="J6351" t="s">
        <v>72</v>
      </c>
    </row>
    <row r="6352" spans="1:10" x14ac:dyDescent="0.25">
      <c r="A6352" t="s">
        <v>156</v>
      </c>
      <c r="B6352" t="s">
        <v>19</v>
      </c>
      <c r="C6352" t="str">
        <f t="shared" si="198"/>
        <v>Pentagon -- Branch Avenue</v>
      </c>
      <c r="D6352" s="1">
        <v>5084</v>
      </c>
      <c r="E6352" t="s">
        <v>18</v>
      </c>
      <c r="F6352" t="s">
        <v>4</v>
      </c>
      <c r="G6352">
        <v>2</v>
      </c>
      <c r="H6352" s="1">
        <f t="shared" si="199"/>
        <v>10168</v>
      </c>
      <c r="I6352" t="s">
        <v>5</v>
      </c>
      <c r="J6352" t="s">
        <v>72</v>
      </c>
    </row>
    <row r="6353" spans="1:10" x14ac:dyDescent="0.25">
      <c r="A6353" t="s">
        <v>156</v>
      </c>
      <c r="B6353" t="s">
        <v>24</v>
      </c>
      <c r="C6353" t="str">
        <f t="shared" si="198"/>
        <v>Pentagon -- Cheverly</v>
      </c>
      <c r="D6353" s="1">
        <v>574</v>
      </c>
      <c r="E6353" t="s">
        <v>18</v>
      </c>
      <c r="F6353" t="s">
        <v>25</v>
      </c>
      <c r="G6353">
        <v>2</v>
      </c>
      <c r="H6353" s="1">
        <f t="shared" si="199"/>
        <v>1148</v>
      </c>
      <c r="I6353" t="s">
        <v>5</v>
      </c>
      <c r="J6353" t="s">
        <v>72</v>
      </c>
    </row>
    <row r="6354" spans="1:10" x14ac:dyDescent="0.25">
      <c r="A6354" t="s">
        <v>156</v>
      </c>
      <c r="B6354" t="s">
        <v>28</v>
      </c>
      <c r="C6354" t="str">
        <f t="shared" si="198"/>
        <v>Pentagon -- College Park-U of MD</v>
      </c>
      <c r="D6354" s="1">
        <v>1342</v>
      </c>
      <c r="E6354" t="s">
        <v>18</v>
      </c>
      <c r="F6354" t="s">
        <v>4</v>
      </c>
      <c r="G6354">
        <v>2</v>
      </c>
      <c r="H6354" s="1">
        <f t="shared" si="199"/>
        <v>2684</v>
      </c>
      <c r="I6354" t="s">
        <v>5</v>
      </c>
      <c r="J6354" t="s">
        <v>72</v>
      </c>
    </row>
    <row r="6355" spans="1:10" x14ac:dyDescent="0.25">
      <c r="A6355" t="s">
        <v>156</v>
      </c>
      <c r="B6355" t="s">
        <v>269</v>
      </c>
      <c r="C6355" t="str">
        <f t="shared" si="198"/>
        <v>Pentagon -- Dunn Loring</v>
      </c>
      <c r="D6355" s="1">
        <v>1637</v>
      </c>
      <c r="E6355" t="s">
        <v>18</v>
      </c>
      <c r="F6355" t="s">
        <v>25</v>
      </c>
      <c r="G6355">
        <v>2</v>
      </c>
      <c r="H6355" s="1">
        <f t="shared" si="199"/>
        <v>3274</v>
      </c>
      <c r="I6355" t="s">
        <v>5</v>
      </c>
      <c r="J6355" t="s">
        <v>72</v>
      </c>
    </row>
    <row r="6356" spans="1:10" x14ac:dyDescent="0.25">
      <c r="A6356" t="s">
        <v>156</v>
      </c>
      <c r="B6356" t="s">
        <v>115</v>
      </c>
      <c r="C6356" t="str">
        <f t="shared" si="198"/>
        <v>Pentagon -- Forest Glen</v>
      </c>
      <c r="D6356" s="1">
        <v>563</v>
      </c>
      <c r="E6356" t="s">
        <v>18</v>
      </c>
      <c r="F6356" t="s">
        <v>15</v>
      </c>
      <c r="G6356">
        <v>2</v>
      </c>
      <c r="H6356" s="1">
        <f t="shared" si="199"/>
        <v>1126</v>
      </c>
      <c r="I6356" t="s">
        <v>5</v>
      </c>
      <c r="J6356" t="s">
        <v>72</v>
      </c>
    </row>
    <row r="6357" spans="1:10" x14ac:dyDescent="0.25">
      <c r="A6357" t="s">
        <v>156</v>
      </c>
      <c r="B6357" t="s">
        <v>118</v>
      </c>
      <c r="C6357" t="str">
        <f t="shared" si="198"/>
        <v>Pentagon -- Franconia-Springfield</v>
      </c>
      <c r="D6357" s="1">
        <v>19027</v>
      </c>
      <c r="E6357" t="s">
        <v>18</v>
      </c>
      <c r="F6357" t="s">
        <v>10</v>
      </c>
      <c r="G6357">
        <v>1</v>
      </c>
      <c r="H6357" s="1">
        <f t="shared" si="199"/>
        <v>19027</v>
      </c>
      <c r="I6357" t="s">
        <v>5</v>
      </c>
      <c r="J6357" t="s">
        <v>72</v>
      </c>
    </row>
    <row r="6358" spans="1:10" x14ac:dyDescent="0.25">
      <c r="A6358" t="s">
        <v>156</v>
      </c>
      <c r="B6358" t="s">
        <v>122</v>
      </c>
      <c r="C6358" t="str">
        <f t="shared" si="198"/>
        <v>Pentagon -- Glenmont</v>
      </c>
      <c r="D6358" s="1">
        <v>1727</v>
      </c>
      <c r="E6358" t="s">
        <v>18</v>
      </c>
      <c r="F6358" t="s">
        <v>15</v>
      </c>
      <c r="G6358">
        <v>2</v>
      </c>
      <c r="H6358" s="1">
        <f t="shared" si="199"/>
        <v>3454</v>
      </c>
      <c r="I6358" t="s">
        <v>5</v>
      </c>
      <c r="J6358" t="s">
        <v>72</v>
      </c>
    </row>
    <row r="6359" spans="1:10" x14ac:dyDescent="0.25">
      <c r="A6359" t="s">
        <v>156</v>
      </c>
      <c r="B6359" t="s">
        <v>123</v>
      </c>
      <c r="C6359" t="str">
        <f t="shared" si="198"/>
        <v>Pentagon -- Greenbelt</v>
      </c>
      <c r="D6359" s="1">
        <v>3949</v>
      </c>
      <c r="E6359" t="s">
        <v>18</v>
      </c>
      <c r="F6359" t="s">
        <v>4</v>
      </c>
      <c r="G6359">
        <v>2</v>
      </c>
      <c r="H6359" s="1">
        <f t="shared" si="199"/>
        <v>7898</v>
      </c>
      <c r="I6359" t="s">
        <v>5</v>
      </c>
      <c r="J6359" t="s">
        <v>72</v>
      </c>
    </row>
    <row r="6360" spans="1:10" x14ac:dyDescent="0.25">
      <c r="A6360" t="s">
        <v>156</v>
      </c>
      <c r="B6360" t="s">
        <v>124</v>
      </c>
      <c r="C6360" t="str">
        <f t="shared" si="198"/>
        <v>Pentagon -- Greensboro</v>
      </c>
      <c r="D6360" s="1">
        <v>392</v>
      </c>
      <c r="E6360" t="s">
        <v>18</v>
      </c>
      <c r="F6360" t="s">
        <v>125</v>
      </c>
      <c r="G6360">
        <v>2</v>
      </c>
      <c r="H6360" s="1">
        <f t="shared" si="199"/>
        <v>784</v>
      </c>
      <c r="I6360" t="s">
        <v>5</v>
      </c>
      <c r="J6360" t="s">
        <v>72</v>
      </c>
    </row>
    <row r="6361" spans="1:10" x14ac:dyDescent="0.25">
      <c r="A6361" t="s">
        <v>156</v>
      </c>
      <c r="B6361" t="s">
        <v>126</v>
      </c>
      <c r="C6361" t="str">
        <f t="shared" si="198"/>
        <v>Pentagon -- Grosvenor</v>
      </c>
      <c r="D6361" s="1">
        <v>767</v>
      </c>
      <c r="E6361" t="s">
        <v>18</v>
      </c>
      <c r="F6361" t="s">
        <v>15</v>
      </c>
      <c r="G6361">
        <v>2</v>
      </c>
      <c r="H6361" s="1">
        <f t="shared" si="199"/>
        <v>1534</v>
      </c>
      <c r="I6361" t="s">
        <v>5</v>
      </c>
      <c r="J6361" t="s">
        <v>72</v>
      </c>
    </row>
    <row r="6362" spans="1:10" x14ac:dyDescent="0.25">
      <c r="A6362" t="s">
        <v>156</v>
      </c>
      <c r="B6362" t="s">
        <v>127</v>
      </c>
      <c r="C6362" t="str">
        <f t="shared" si="198"/>
        <v>Pentagon -- Huntington</v>
      </c>
      <c r="D6362" s="1">
        <v>15241</v>
      </c>
      <c r="E6362" t="s">
        <v>18</v>
      </c>
      <c r="F6362" t="s">
        <v>274</v>
      </c>
      <c r="G6362">
        <v>1</v>
      </c>
      <c r="H6362" s="1">
        <f t="shared" si="199"/>
        <v>15241</v>
      </c>
      <c r="I6362" t="s">
        <v>5</v>
      </c>
      <c r="J6362" t="s">
        <v>72</v>
      </c>
    </row>
    <row r="6363" spans="1:10" x14ac:dyDescent="0.25">
      <c r="A6363" t="s">
        <v>156</v>
      </c>
      <c r="B6363" t="s">
        <v>130</v>
      </c>
      <c r="C6363" t="str">
        <f t="shared" si="198"/>
        <v>Pentagon -- Landover</v>
      </c>
      <c r="D6363" s="1">
        <v>728</v>
      </c>
      <c r="E6363" t="s">
        <v>18</v>
      </c>
      <c r="F6363" t="s">
        <v>25</v>
      </c>
      <c r="G6363">
        <v>2</v>
      </c>
      <c r="H6363" s="1">
        <f t="shared" si="199"/>
        <v>1456</v>
      </c>
      <c r="I6363" t="s">
        <v>5</v>
      </c>
      <c r="J6363" t="s">
        <v>72</v>
      </c>
    </row>
    <row r="6364" spans="1:10" x14ac:dyDescent="0.25">
      <c r="A6364" t="s">
        <v>156</v>
      </c>
      <c r="B6364" t="s">
        <v>131</v>
      </c>
      <c r="C6364" t="str">
        <f t="shared" si="198"/>
        <v>Pentagon -- Largo Town Center</v>
      </c>
      <c r="D6364" s="1">
        <v>2732</v>
      </c>
      <c r="E6364" t="s">
        <v>18</v>
      </c>
      <c r="F6364" t="s">
        <v>1</v>
      </c>
      <c r="G6364">
        <v>1</v>
      </c>
      <c r="H6364" s="1">
        <f t="shared" si="199"/>
        <v>2732</v>
      </c>
      <c r="I6364" t="s">
        <v>5</v>
      </c>
      <c r="J6364" t="s">
        <v>72</v>
      </c>
    </row>
    <row r="6365" spans="1:10" x14ac:dyDescent="0.25">
      <c r="A6365" t="s">
        <v>156</v>
      </c>
      <c r="B6365" t="s">
        <v>134</v>
      </c>
      <c r="C6365" t="str">
        <f t="shared" si="198"/>
        <v>Pentagon -- McLean</v>
      </c>
      <c r="D6365" s="1">
        <v>409</v>
      </c>
      <c r="E6365" t="s">
        <v>18</v>
      </c>
      <c r="F6365" t="s">
        <v>125</v>
      </c>
      <c r="G6365">
        <v>2</v>
      </c>
      <c r="H6365" s="1">
        <f t="shared" si="199"/>
        <v>818</v>
      </c>
      <c r="I6365" t="s">
        <v>5</v>
      </c>
      <c r="J6365" t="s">
        <v>72</v>
      </c>
    </row>
    <row r="6366" spans="1:10" x14ac:dyDescent="0.25">
      <c r="A6366" t="s">
        <v>156</v>
      </c>
      <c r="B6366" t="s">
        <v>182</v>
      </c>
      <c r="C6366" t="str">
        <f t="shared" si="198"/>
        <v>Pentagon -- Medical Center</v>
      </c>
      <c r="D6366" s="1">
        <v>1513</v>
      </c>
      <c r="E6366" t="s">
        <v>18</v>
      </c>
      <c r="F6366" t="s">
        <v>15</v>
      </c>
      <c r="G6366">
        <v>2</v>
      </c>
      <c r="H6366" s="1">
        <f t="shared" si="199"/>
        <v>3026</v>
      </c>
      <c r="I6366" t="s">
        <v>5</v>
      </c>
      <c r="J6366" t="s">
        <v>72</v>
      </c>
    </row>
    <row r="6367" spans="1:10" x14ac:dyDescent="0.25">
      <c r="A6367" t="s">
        <v>156</v>
      </c>
      <c r="B6367" t="s">
        <v>186</v>
      </c>
      <c r="C6367" t="str">
        <f t="shared" si="198"/>
        <v>Pentagon -- Morgan Blvd.</v>
      </c>
      <c r="D6367" s="1">
        <v>707</v>
      </c>
      <c r="E6367" t="s">
        <v>18</v>
      </c>
      <c r="F6367" t="s">
        <v>1</v>
      </c>
      <c r="G6367">
        <v>1</v>
      </c>
      <c r="H6367" s="1">
        <f t="shared" si="199"/>
        <v>707</v>
      </c>
      <c r="I6367" t="s">
        <v>5</v>
      </c>
      <c r="J6367" t="s">
        <v>72</v>
      </c>
    </row>
    <row r="6368" spans="1:10" x14ac:dyDescent="0.25">
      <c r="A6368" t="s">
        <v>156</v>
      </c>
      <c r="B6368" t="s">
        <v>251</v>
      </c>
      <c r="C6368" t="str">
        <f t="shared" si="198"/>
        <v>Pentagon -- Naylor Road</v>
      </c>
      <c r="D6368" s="1">
        <v>1131</v>
      </c>
      <c r="E6368" t="s">
        <v>18</v>
      </c>
      <c r="F6368" t="s">
        <v>4</v>
      </c>
      <c r="G6368">
        <v>2</v>
      </c>
      <c r="H6368" s="1">
        <f t="shared" si="199"/>
        <v>2262</v>
      </c>
      <c r="I6368" t="s">
        <v>5</v>
      </c>
      <c r="J6368" t="s">
        <v>72</v>
      </c>
    </row>
    <row r="6369" spans="1:10" x14ac:dyDescent="0.25">
      <c r="A6369" t="s">
        <v>156</v>
      </c>
      <c r="B6369" t="s">
        <v>252</v>
      </c>
      <c r="C6369" t="str">
        <f t="shared" si="198"/>
        <v>Pentagon -- New Carrollton</v>
      </c>
      <c r="D6369" s="1">
        <v>5184</v>
      </c>
      <c r="E6369" t="s">
        <v>18</v>
      </c>
      <c r="F6369" t="s">
        <v>25</v>
      </c>
      <c r="G6369">
        <v>2</v>
      </c>
      <c r="H6369" s="1">
        <f t="shared" si="199"/>
        <v>10368</v>
      </c>
      <c r="I6369" t="s">
        <v>5</v>
      </c>
      <c r="J6369" t="s">
        <v>72</v>
      </c>
    </row>
    <row r="6370" spans="1:10" x14ac:dyDescent="0.25">
      <c r="A6370" t="s">
        <v>156</v>
      </c>
      <c r="B6370" t="s">
        <v>159</v>
      </c>
      <c r="C6370" t="str">
        <f t="shared" si="198"/>
        <v>Pentagon -- Prince George's Plaza</v>
      </c>
      <c r="D6370" s="1">
        <v>1328</v>
      </c>
      <c r="E6370" t="s">
        <v>18</v>
      </c>
      <c r="F6370" t="s">
        <v>4</v>
      </c>
      <c r="G6370">
        <v>2</v>
      </c>
      <c r="H6370" s="1">
        <f t="shared" si="199"/>
        <v>2656</v>
      </c>
      <c r="I6370" t="s">
        <v>5</v>
      </c>
      <c r="J6370" t="s">
        <v>72</v>
      </c>
    </row>
    <row r="6371" spans="1:10" x14ac:dyDescent="0.25">
      <c r="A6371" t="s">
        <v>156</v>
      </c>
      <c r="B6371" t="s">
        <v>162</v>
      </c>
      <c r="C6371" t="str">
        <f t="shared" si="198"/>
        <v>Pentagon -- Rockville</v>
      </c>
      <c r="D6371" s="1">
        <v>568</v>
      </c>
      <c r="E6371" t="s">
        <v>18</v>
      </c>
      <c r="F6371" t="s">
        <v>15</v>
      </c>
      <c r="G6371">
        <v>2</v>
      </c>
      <c r="H6371" s="1">
        <f t="shared" si="199"/>
        <v>1136</v>
      </c>
      <c r="I6371" t="s">
        <v>5</v>
      </c>
      <c r="J6371" t="s">
        <v>72</v>
      </c>
    </row>
    <row r="6372" spans="1:10" x14ac:dyDescent="0.25">
      <c r="A6372" t="s">
        <v>156</v>
      </c>
      <c r="B6372" t="s">
        <v>164</v>
      </c>
      <c r="C6372" t="str">
        <f t="shared" si="198"/>
        <v>Pentagon -- Shady Grove</v>
      </c>
      <c r="D6372" s="1">
        <v>2762</v>
      </c>
      <c r="E6372" t="s">
        <v>18</v>
      </c>
      <c r="F6372" t="s">
        <v>15</v>
      </c>
      <c r="G6372">
        <v>2</v>
      </c>
      <c r="H6372" s="1">
        <f t="shared" si="199"/>
        <v>5524</v>
      </c>
      <c r="I6372" t="s">
        <v>5</v>
      </c>
      <c r="J6372" t="s">
        <v>72</v>
      </c>
    </row>
    <row r="6373" spans="1:10" x14ac:dyDescent="0.25">
      <c r="A6373" t="s">
        <v>156</v>
      </c>
      <c r="B6373" t="s">
        <v>166</v>
      </c>
      <c r="C6373" t="str">
        <f t="shared" si="198"/>
        <v>Pentagon -- Silver Spring</v>
      </c>
      <c r="D6373" s="1">
        <v>2849</v>
      </c>
      <c r="E6373" t="s">
        <v>18</v>
      </c>
      <c r="F6373" t="s">
        <v>15</v>
      </c>
      <c r="G6373">
        <v>2</v>
      </c>
      <c r="H6373" s="1">
        <f t="shared" si="199"/>
        <v>5698</v>
      </c>
      <c r="I6373" t="s">
        <v>5</v>
      </c>
      <c r="J6373" t="s">
        <v>72</v>
      </c>
    </row>
    <row r="6374" spans="1:10" x14ac:dyDescent="0.25">
      <c r="A6374" t="s">
        <v>156</v>
      </c>
      <c r="B6374" t="s">
        <v>169</v>
      </c>
      <c r="C6374" t="str">
        <f t="shared" si="198"/>
        <v>Pentagon -- Spring Hill</v>
      </c>
      <c r="D6374" s="1">
        <v>362</v>
      </c>
      <c r="E6374" t="s">
        <v>18</v>
      </c>
      <c r="F6374" t="s">
        <v>125</v>
      </c>
      <c r="G6374">
        <v>2</v>
      </c>
      <c r="H6374" s="1">
        <f t="shared" si="199"/>
        <v>724</v>
      </c>
      <c r="I6374" t="s">
        <v>5</v>
      </c>
      <c r="J6374" t="s">
        <v>72</v>
      </c>
    </row>
    <row r="6375" spans="1:10" x14ac:dyDescent="0.25">
      <c r="A6375" t="s">
        <v>156</v>
      </c>
      <c r="B6375" t="s">
        <v>171</v>
      </c>
      <c r="C6375" t="str">
        <f t="shared" si="198"/>
        <v>Pentagon -- Suitland</v>
      </c>
      <c r="D6375" s="1">
        <v>2795</v>
      </c>
      <c r="E6375" t="s">
        <v>18</v>
      </c>
      <c r="F6375" t="s">
        <v>4</v>
      </c>
      <c r="G6375">
        <v>2</v>
      </c>
      <c r="H6375" s="1">
        <f t="shared" si="199"/>
        <v>5590</v>
      </c>
      <c r="I6375" t="s">
        <v>5</v>
      </c>
      <c r="J6375" t="s">
        <v>72</v>
      </c>
    </row>
    <row r="6376" spans="1:10" x14ac:dyDescent="0.25">
      <c r="A6376" t="s">
        <v>156</v>
      </c>
      <c r="B6376" t="s">
        <v>62</v>
      </c>
      <c r="C6376" t="str">
        <f t="shared" si="198"/>
        <v>Pentagon -- Twinbrook</v>
      </c>
      <c r="D6376" s="1">
        <v>691</v>
      </c>
      <c r="E6376" t="s">
        <v>18</v>
      </c>
      <c r="F6376" t="s">
        <v>15</v>
      </c>
      <c r="G6376">
        <v>2</v>
      </c>
      <c r="H6376" s="1">
        <f t="shared" si="199"/>
        <v>1382</v>
      </c>
      <c r="I6376" t="s">
        <v>5</v>
      </c>
      <c r="J6376" t="s">
        <v>72</v>
      </c>
    </row>
    <row r="6377" spans="1:10" x14ac:dyDescent="0.25">
      <c r="A6377" t="s">
        <v>156</v>
      </c>
      <c r="B6377" t="s">
        <v>63</v>
      </c>
      <c r="C6377" t="str">
        <f t="shared" si="198"/>
        <v>Pentagon -- Tysons Corner</v>
      </c>
      <c r="D6377" s="1">
        <v>636</v>
      </c>
      <c r="E6377" t="s">
        <v>18</v>
      </c>
      <c r="F6377" t="s">
        <v>125</v>
      </c>
      <c r="G6377">
        <v>2</v>
      </c>
      <c r="H6377" s="1">
        <f t="shared" si="199"/>
        <v>1272</v>
      </c>
      <c r="I6377" t="s">
        <v>5</v>
      </c>
      <c r="J6377" t="s">
        <v>72</v>
      </c>
    </row>
    <row r="6378" spans="1:10" x14ac:dyDescent="0.25">
      <c r="A6378" t="s">
        <v>156</v>
      </c>
      <c r="B6378" t="s">
        <v>200</v>
      </c>
      <c r="C6378" t="str">
        <f t="shared" si="198"/>
        <v>Pentagon -- Vienna</v>
      </c>
      <c r="D6378" s="1">
        <v>6684</v>
      </c>
      <c r="E6378" t="s">
        <v>18</v>
      </c>
      <c r="F6378" t="s">
        <v>25</v>
      </c>
      <c r="G6378">
        <v>2</v>
      </c>
      <c r="H6378" s="1">
        <f t="shared" si="199"/>
        <v>13368</v>
      </c>
      <c r="I6378" t="s">
        <v>5</v>
      </c>
      <c r="J6378" t="s">
        <v>72</v>
      </c>
    </row>
    <row r="6379" spans="1:10" x14ac:dyDescent="0.25">
      <c r="A6379" t="s">
        <v>156</v>
      </c>
      <c r="B6379" t="s">
        <v>203</v>
      </c>
      <c r="C6379" t="str">
        <f t="shared" si="198"/>
        <v>Pentagon -- West Falls Church</v>
      </c>
      <c r="D6379" s="1">
        <v>1172</v>
      </c>
      <c r="E6379" t="s">
        <v>18</v>
      </c>
      <c r="F6379" t="s">
        <v>25</v>
      </c>
      <c r="G6379">
        <v>2</v>
      </c>
      <c r="H6379" s="1">
        <f t="shared" si="199"/>
        <v>2344</v>
      </c>
      <c r="I6379" t="s">
        <v>5</v>
      </c>
      <c r="J6379" t="s">
        <v>72</v>
      </c>
    </row>
    <row r="6380" spans="1:10" x14ac:dyDescent="0.25">
      <c r="A6380" t="s">
        <v>156</v>
      </c>
      <c r="B6380" t="s">
        <v>204</v>
      </c>
      <c r="C6380" t="str">
        <f t="shared" si="198"/>
        <v>Pentagon -- West Hyattsville</v>
      </c>
      <c r="D6380" s="1">
        <v>761</v>
      </c>
      <c r="E6380" t="s">
        <v>18</v>
      </c>
      <c r="F6380" t="s">
        <v>4</v>
      </c>
      <c r="G6380">
        <v>2</v>
      </c>
      <c r="H6380" s="1">
        <f t="shared" si="199"/>
        <v>1522</v>
      </c>
      <c r="I6380" t="s">
        <v>5</v>
      </c>
      <c r="J6380" t="s">
        <v>72</v>
      </c>
    </row>
    <row r="6381" spans="1:10" x14ac:dyDescent="0.25">
      <c r="A6381" t="s">
        <v>156</v>
      </c>
      <c r="B6381" t="s">
        <v>205</v>
      </c>
      <c r="C6381" t="str">
        <f t="shared" si="198"/>
        <v>Pentagon -- Wheaton</v>
      </c>
      <c r="D6381" s="1">
        <v>934</v>
      </c>
      <c r="E6381" t="s">
        <v>18</v>
      </c>
      <c r="F6381" t="s">
        <v>15</v>
      </c>
      <c r="G6381">
        <v>2</v>
      </c>
      <c r="H6381" s="1">
        <f t="shared" si="199"/>
        <v>1868</v>
      </c>
      <c r="I6381" t="s">
        <v>5</v>
      </c>
      <c r="J6381" t="s">
        <v>72</v>
      </c>
    </row>
    <row r="6382" spans="1:10" x14ac:dyDescent="0.25">
      <c r="A6382" t="s">
        <v>156</v>
      </c>
      <c r="B6382" t="s">
        <v>206</v>
      </c>
      <c r="C6382" t="str">
        <f t="shared" si="198"/>
        <v>Pentagon -- White Flint</v>
      </c>
      <c r="D6382" s="1">
        <v>450</v>
      </c>
      <c r="E6382" t="s">
        <v>18</v>
      </c>
      <c r="F6382" t="s">
        <v>15</v>
      </c>
      <c r="G6382">
        <v>2</v>
      </c>
      <c r="H6382" s="1">
        <f t="shared" si="199"/>
        <v>900</v>
      </c>
      <c r="I6382" t="s">
        <v>5</v>
      </c>
      <c r="J6382" t="s">
        <v>72</v>
      </c>
    </row>
    <row r="6383" spans="1:10" x14ac:dyDescent="0.25">
      <c r="A6383" t="s">
        <v>156</v>
      </c>
      <c r="B6383" t="s">
        <v>207</v>
      </c>
      <c r="C6383" t="str">
        <f t="shared" si="198"/>
        <v>Pentagon -- Wiehle</v>
      </c>
      <c r="D6383" s="1">
        <v>3571</v>
      </c>
      <c r="E6383" t="s">
        <v>18</v>
      </c>
      <c r="F6383" t="s">
        <v>125</v>
      </c>
      <c r="G6383">
        <v>2</v>
      </c>
      <c r="H6383" s="1">
        <f t="shared" si="199"/>
        <v>7142</v>
      </c>
      <c r="I6383" t="s">
        <v>5</v>
      </c>
      <c r="J6383" t="s">
        <v>72</v>
      </c>
    </row>
    <row r="6384" spans="1:10" x14ac:dyDescent="0.25">
      <c r="A6384" t="s">
        <v>157</v>
      </c>
      <c r="B6384" t="s">
        <v>0</v>
      </c>
      <c r="C6384" t="str">
        <f t="shared" si="198"/>
        <v>Pentagon City -- Addison Road</v>
      </c>
      <c r="D6384" s="1">
        <v>1814</v>
      </c>
      <c r="E6384" t="s">
        <v>18</v>
      </c>
      <c r="F6384" t="s">
        <v>1</v>
      </c>
      <c r="G6384">
        <v>1</v>
      </c>
      <c r="H6384" s="1">
        <f t="shared" si="199"/>
        <v>1814</v>
      </c>
      <c r="I6384" t="s">
        <v>5</v>
      </c>
      <c r="J6384" t="s">
        <v>72</v>
      </c>
    </row>
    <row r="6385" spans="1:10" x14ac:dyDescent="0.25">
      <c r="A6385" t="s">
        <v>157</v>
      </c>
      <c r="B6385" t="s">
        <v>14</v>
      </c>
      <c r="C6385" t="str">
        <f t="shared" si="198"/>
        <v>Pentagon City -- Bethesda</v>
      </c>
      <c r="D6385" s="1">
        <v>1802</v>
      </c>
      <c r="E6385" t="s">
        <v>18</v>
      </c>
      <c r="F6385" t="s">
        <v>15</v>
      </c>
      <c r="G6385">
        <v>2</v>
      </c>
      <c r="H6385" s="1">
        <f t="shared" si="199"/>
        <v>3604</v>
      </c>
      <c r="I6385" t="s">
        <v>5</v>
      </c>
      <c r="J6385" t="s">
        <v>72</v>
      </c>
    </row>
    <row r="6386" spans="1:10" x14ac:dyDescent="0.25">
      <c r="A6386" t="s">
        <v>157</v>
      </c>
      <c r="B6386" t="s">
        <v>19</v>
      </c>
      <c r="C6386" t="str">
        <f t="shared" si="198"/>
        <v>Pentagon City -- Branch Avenue</v>
      </c>
      <c r="D6386" s="1">
        <v>2327</v>
      </c>
      <c r="E6386" t="s">
        <v>18</v>
      </c>
      <c r="F6386" t="s">
        <v>4</v>
      </c>
      <c r="G6386">
        <v>2</v>
      </c>
      <c r="H6386" s="1">
        <f t="shared" si="199"/>
        <v>4654</v>
      </c>
      <c r="I6386" t="s">
        <v>5</v>
      </c>
      <c r="J6386" t="s">
        <v>72</v>
      </c>
    </row>
    <row r="6387" spans="1:10" x14ac:dyDescent="0.25">
      <c r="A6387" t="s">
        <v>157</v>
      </c>
      <c r="B6387" t="s">
        <v>24</v>
      </c>
      <c r="C6387" t="str">
        <f t="shared" si="198"/>
        <v>Pentagon City -- Cheverly</v>
      </c>
      <c r="D6387" s="1">
        <v>494</v>
      </c>
      <c r="E6387" t="s">
        <v>18</v>
      </c>
      <c r="F6387" t="s">
        <v>25</v>
      </c>
      <c r="G6387">
        <v>2</v>
      </c>
      <c r="H6387" s="1">
        <f t="shared" si="199"/>
        <v>988</v>
      </c>
      <c r="I6387" t="s">
        <v>5</v>
      </c>
      <c r="J6387" t="s">
        <v>72</v>
      </c>
    </row>
    <row r="6388" spans="1:10" x14ac:dyDescent="0.25">
      <c r="A6388" t="s">
        <v>157</v>
      </c>
      <c r="B6388" t="s">
        <v>28</v>
      </c>
      <c r="C6388" t="str">
        <f t="shared" si="198"/>
        <v>Pentagon City -- College Park-U of MD</v>
      </c>
      <c r="D6388" s="1">
        <v>1530</v>
      </c>
      <c r="E6388" t="s">
        <v>18</v>
      </c>
      <c r="F6388" t="s">
        <v>4</v>
      </c>
      <c r="G6388">
        <v>2</v>
      </c>
      <c r="H6388" s="1">
        <f t="shared" si="199"/>
        <v>3060</v>
      </c>
      <c r="I6388" t="s">
        <v>5</v>
      </c>
      <c r="J6388" t="s">
        <v>72</v>
      </c>
    </row>
    <row r="6389" spans="1:10" x14ac:dyDescent="0.25">
      <c r="A6389" t="s">
        <v>157</v>
      </c>
      <c r="B6389" t="s">
        <v>269</v>
      </c>
      <c r="C6389" t="str">
        <f t="shared" si="198"/>
        <v>Pentagon City -- Dunn Loring</v>
      </c>
      <c r="D6389" s="1">
        <v>1021</v>
      </c>
      <c r="E6389" t="s">
        <v>18</v>
      </c>
      <c r="F6389" t="s">
        <v>25</v>
      </c>
      <c r="G6389">
        <v>2</v>
      </c>
      <c r="H6389" s="1">
        <f t="shared" si="199"/>
        <v>2042</v>
      </c>
      <c r="I6389" t="s">
        <v>5</v>
      </c>
      <c r="J6389" t="s">
        <v>72</v>
      </c>
    </row>
    <row r="6390" spans="1:10" x14ac:dyDescent="0.25">
      <c r="A6390" t="s">
        <v>157</v>
      </c>
      <c r="B6390" t="s">
        <v>115</v>
      </c>
      <c r="C6390" t="str">
        <f t="shared" si="198"/>
        <v>Pentagon City -- Forest Glen</v>
      </c>
      <c r="D6390" s="1">
        <v>333</v>
      </c>
      <c r="E6390" t="s">
        <v>18</v>
      </c>
      <c r="F6390" t="s">
        <v>15</v>
      </c>
      <c r="G6390">
        <v>2</v>
      </c>
      <c r="H6390" s="1">
        <f t="shared" si="199"/>
        <v>666</v>
      </c>
      <c r="I6390" t="s">
        <v>5</v>
      </c>
      <c r="J6390" t="s">
        <v>72</v>
      </c>
    </row>
    <row r="6391" spans="1:10" x14ac:dyDescent="0.25">
      <c r="A6391" t="s">
        <v>157</v>
      </c>
      <c r="B6391" t="s">
        <v>118</v>
      </c>
      <c r="C6391" t="str">
        <f t="shared" si="198"/>
        <v>Pentagon City -- Franconia-Springfield</v>
      </c>
      <c r="D6391" s="1">
        <v>7002</v>
      </c>
      <c r="E6391" t="s">
        <v>18</v>
      </c>
      <c r="F6391" t="s">
        <v>10</v>
      </c>
      <c r="G6391">
        <v>1</v>
      </c>
      <c r="H6391" s="1">
        <f t="shared" si="199"/>
        <v>7002</v>
      </c>
      <c r="I6391" t="s">
        <v>5</v>
      </c>
      <c r="J6391" t="s">
        <v>72</v>
      </c>
    </row>
    <row r="6392" spans="1:10" x14ac:dyDescent="0.25">
      <c r="A6392" t="s">
        <v>157</v>
      </c>
      <c r="B6392" t="s">
        <v>122</v>
      </c>
      <c r="C6392" t="str">
        <f t="shared" si="198"/>
        <v>Pentagon City -- Glenmont</v>
      </c>
      <c r="D6392" s="1">
        <v>1096</v>
      </c>
      <c r="E6392" t="s">
        <v>18</v>
      </c>
      <c r="F6392" t="s">
        <v>15</v>
      </c>
      <c r="G6392">
        <v>2</v>
      </c>
      <c r="H6392" s="1">
        <f t="shared" si="199"/>
        <v>2192</v>
      </c>
      <c r="I6392" t="s">
        <v>5</v>
      </c>
      <c r="J6392" t="s">
        <v>72</v>
      </c>
    </row>
    <row r="6393" spans="1:10" x14ac:dyDescent="0.25">
      <c r="A6393" t="s">
        <v>157</v>
      </c>
      <c r="B6393" t="s">
        <v>123</v>
      </c>
      <c r="C6393" t="str">
        <f t="shared" si="198"/>
        <v>Pentagon City -- Greenbelt</v>
      </c>
      <c r="D6393" s="1">
        <v>1862</v>
      </c>
      <c r="E6393" t="s">
        <v>18</v>
      </c>
      <c r="F6393" t="s">
        <v>4</v>
      </c>
      <c r="G6393">
        <v>2</v>
      </c>
      <c r="H6393" s="1">
        <f t="shared" si="199"/>
        <v>3724</v>
      </c>
      <c r="I6393" t="s">
        <v>5</v>
      </c>
      <c r="J6393" t="s">
        <v>72</v>
      </c>
    </row>
    <row r="6394" spans="1:10" x14ac:dyDescent="0.25">
      <c r="A6394" t="s">
        <v>157</v>
      </c>
      <c r="B6394" t="s">
        <v>124</v>
      </c>
      <c r="C6394" t="str">
        <f t="shared" si="198"/>
        <v>Pentagon City -- Greensboro</v>
      </c>
      <c r="D6394" s="1">
        <v>294</v>
      </c>
      <c r="E6394" t="s">
        <v>18</v>
      </c>
      <c r="F6394" t="s">
        <v>125</v>
      </c>
      <c r="G6394">
        <v>2</v>
      </c>
      <c r="H6394" s="1">
        <f t="shared" si="199"/>
        <v>588</v>
      </c>
      <c r="I6394" t="s">
        <v>5</v>
      </c>
      <c r="J6394" t="s">
        <v>72</v>
      </c>
    </row>
    <row r="6395" spans="1:10" x14ac:dyDescent="0.25">
      <c r="A6395" t="s">
        <v>157</v>
      </c>
      <c r="B6395" t="s">
        <v>126</v>
      </c>
      <c r="C6395" t="str">
        <f t="shared" si="198"/>
        <v>Pentagon City -- Grosvenor</v>
      </c>
      <c r="D6395" s="1">
        <v>455</v>
      </c>
      <c r="E6395" t="s">
        <v>18</v>
      </c>
      <c r="F6395" t="s">
        <v>15</v>
      </c>
      <c r="G6395">
        <v>2</v>
      </c>
      <c r="H6395" s="1">
        <f t="shared" si="199"/>
        <v>910</v>
      </c>
      <c r="I6395" t="s">
        <v>5</v>
      </c>
      <c r="J6395" t="s">
        <v>72</v>
      </c>
    </row>
    <row r="6396" spans="1:10" x14ac:dyDescent="0.25">
      <c r="A6396" t="s">
        <v>157</v>
      </c>
      <c r="B6396" t="s">
        <v>127</v>
      </c>
      <c r="C6396" t="str">
        <f t="shared" si="198"/>
        <v>Pentagon City -- Huntington</v>
      </c>
      <c r="D6396" s="1">
        <v>8961</v>
      </c>
      <c r="E6396" t="s">
        <v>18</v>
      </c>
      <c r="F6396" t="s">
        <v>274</v>
      </c>
      <c r="G6396">
        <v>1</v>
      </c>
      <c r="H6396" s="1">
        <f t="shared" si="199"/>
        <v>8961</v>
      </c>
      <c r="I6396" t="s">
        <v>5</v>
      </c>
      <c r="J6396" t="s">
        <v>72</v>
      </c>
    </row>
    <row r="6397" spans="1:10" x14ac:dyDescent="0.25">
      <c r="A6397" t="s">
        <v>157</v>
      </c>
      <c r="B6397" t="s">
        <v>130</v>
      </c>
      <c r="C6397" t="str">
        <f t="shared" si="198"/>
        <v>Pentagon City -- Landover</v>
      </c>
      <c r="D6397" s="1">
        <v>720</v>
      </c>
      <c r="E6397" t="s">
        <v>18</v>
      </c>
      <c r="F6397" t="s">
        <v>25</v>
      </c>
      <c r="G6397">
        <v>2</v>
      </c>
      <c r="H6397" s="1">
        <f t="shared" si="199"/>
        <v>1440</v>
      </c>
      <c r="I6397" t="s">
        <v>5</v>
      </c>
      <c r="J6397" t="s">
        <v>72</v>
      </c>
    </row>
    <row r="6398" spans="1:10" x14ac:dyDescent="0.25">
      <c r="A6398" t="s">
        <v>157</v>
      </c>
      <c r="B6398" t="s">
        <v>131</v>
      </c>
      <c r="C6398" t="str">
        <f t="shared" si="198"/>
        <v>Pentagon City -- Largo Town Center</v>
      </c>
      <c r="D6398" s="1">
        <v>1966</v>
      </c>
      <c r="E6398" t="s">
        <v>18</v>
      </c>
      <c r="F6398" t="s">
        <v>1</v>
      </c>
      <c r="G6398">
        <v>1</v>
      </c>
      <c r="H6398" s="1">
        <f t="shared" si="199"/>
        <v>1966</v>
      </c>
      <c r="I6398" t="s">
        <v>5</v>
      </c>
      <c r="J6398" t="s">
        <v>72</v>
      </c>
    </row>
    <row r="6399" spans="1:10" x14ac:dyDescent="0.25">
      <c r="A6399" t="s">
        <v>157</v>
      </c>
      <c r="B6399" t="s">
        <v>134</v>
      </c>
      <c r="C6399" t="str">
        <f t="shared" si="198"/>
        <v>Pentagon City -- McLean</v>
      </c>
      <c r="D6399" s="1">
        <v>311</v>
      </c>
      <c r="E6399" t="s">
        <v>18</v>
      </c>
      <c r="F6399" t="s">
        <v>125</v>
      </c>
      <c r="G6399">
        <v>2</v>
      </c>
      <c r="H6399" s="1">
        <f t="shared" si="199"/>
        <v>622</v>
      </c>
      <c r="I6399" t="s">
        <v>5</v>
      </c>
      <c r="J6399" t="s">
        <v>72</v>
      </c>
    </row>
    <row r="6400" spans="1:10" x14ac:dyDescent="0.25">
      <c r="A6400" t="s">
        <v>157</v>
      </c>
      <c r="B6400" t="s">
        <v>182</v>
      </c>
      <c r="C6400" t="str">
        <f t="shared" si="198"/>
        <v>Pentagon City -- Medical Center</v>
      </c>
      <c r="D6400" s="1">
        <v>855</v>
      </c>
      <c r="E6400" t="s">
        <v>18</v>
      </c>
      <c r="F6400" t="s">
        <v>15</v>
      </c>
      <c r="G6400">
        <v>2</v>
      </c>
      <c r="H6400" s="1">
        <f t="shared" si="199"/>
        <v>1710</v>
      </c>
      <c r="I6400" t="s">
        <v>5</v>
      </c>
      <c r="J6400" t="s">
        <v>72</v>
      </c>
    </row>
    <row r="6401" spans="1:10" x14ac:dyDescent="0.25">
      <c r="A6401" t="s">
        <v>157</v>
      </c>
      <c r="B6401" t="s">
        <v>186</v>
      </c>
      <c r="C6401" t="str">
        <f t="shared" si="198"/>
        <v>Pentagon City -- Morgan Blvd.</v>
      </c>
      <c r="D6401" s="1">
        <v>1319</v>
      </c>
      <c r="E6401" t="s">
        <v>18</v>
      </c>
      <c r="F6401" t="s">
        <v>1</v>
      </c>
      <c r="G6401">
        <v>1</v>
      </c>
      <c r="H6401" s="1">
        <f t="shared" si="199"/>
        <v>1319</v>
      </c>
      <c r="I6401" t="s">
        <v>5</v>
      </c>
      <c r="J6401" t="s">
        <v>72</v>
      </c>
    </row>
    <row r="6402" spans="1:10" x14ac:dyDescent="0.25">
      <c r="A6402" t="s">
        <v>157</v>
      </c>
      <c r="B6402" t="s">
        <v>251</v>
      </c>
      <c r="C6402" t="str">
        <f t="shared" ref="C6402:C6465" si="200">(A6402&amp;" -- "&amp;B6402)</f>
        <v>Pentagon City -- Naylor Road</v>
      </c>
      <c r="D6402" s="1">
        <v>1497</v>
      </c>
      <c r="E6402" t="s">
        <v>18</v>
      </c>
      <c r="F6402" t="s">
        <v>4</v>
      </c>
      <c r="G6402">
        <v>2</v>
      </c>
      <c r="H6402" s="1">
        <f t="shared" ref="H6402:H6465" si="201">D6402*G6402</f>
        <v>2994</v>
      </c>
      <c r="I6402" t="s">
        <v>5</v>
      </c>
      <c r="J6402" t="s">
        <v>72</v>
      </c>
    </row>
    <row r="6403" spans="1:10" x14ac:dyDescent="0.25">
      <c r="A6403" t="s">
        <v>157</v>
      </c>
      <c r="B6403" t="s">
        <v>252</v>
      </c>
      <c r="C6403" t="str">
        <f t="shared" si="200"/>
        <v>Pentagon City -- New Carrollton</v>
      </c>
      <c r="D6403" s="1">
        <v>2545</v>
      </c>
      <c r="E6403" t="s">
        <v>18</v>
      </c>
      <c r="F6403" t="s">
        <v>25</v>
      </c>
      <c r="G6403">
        <v>2</v>
      </c>
      <c r="H6403" s="1">
        <f t="shared" si="201"/>
        <v>5090</v>
      </c>
      <c r="I6403" t="s">
        <v>5</v>
      </c>
      <c r="J6403" t="s">
        <v>72</v>
      </c>
    </row>
    <row r="6404" spans="1:10" x14ac:dyDescent="0.25">
      <c r="A6404" t="s">
        <v>157</v>
      </c>
      <c r="B6404" t="s">
        <v>159</v>
      </c>
      <c r="C6404" t="str">
        <f t="shared" si="200"/>
        <v>Pentagon City -- Prince George's Plaza</v>
      </c>
      <c r="D6404" s="1">
        <v>1632</v>
      </c>
      <c r="E6404" t="s">
        <v>18</v>
      </c>
      <c r="F6404" t="s">
        <v>4</v>
      </c>
      <c r="G6404">
        <v>2</v>
      </c>
      <c r="H6404" s="1">
        <f t="shared" si="201"/>
        <v>3264</v>
      </c>
      <c r="I6404" t="s">
        <v>5</v>
      </c>
      <c r="J6404" t="s">
        <v>72</v>
      </c>
    </row>
    <row r="6405" spans="1:10" x14ac:dyDescent="0.25">
      <c r="A6405" t="s">
        <v>157</v>
      </c>
      <c r="B6405" t="s">
        <v>162</v>
      </c>
      <c r="C6405" t="str">
        <f t="shared" si="200"/>
        <v>Pentagon City -- Rockville</v>
      </c>
      <c r="D6405" s="1">
        <v>591</v>
      </c>
      <c r="E6405" t="s">
        <v>18</v>
      </c>
      <c r="F6405" t="s">
        <v>15</v>
      </c>
      <c r="G6405">
        <v>2</v>
      </c>
      <c r="H6405" s="1">
        <f t="shared" si="201"/>
        <v>1182</v>
      </c>
      <c r="I6405" t="s">
        <v>5</v>
      </c>
      <c r="J6405" t="s">
        <v>72</v>
      </c>
    </row>
    <row r="6406" spans="1:10" x14ac:dyDescent="0.25">
      <c r="A6406" t="s">
        <v>157</v>
      </c>
      <c r="B6406" t="s">
        <v>164</v>
      </c>
      <c r="C6406" t="str">
        <f t="shared" si="200"/>
        <v>Pentagon City -- Shady Grove</v>
      </c>
      <c r="D6406" s="1">
        <v>1490</v>
      </c>
      <c r="E6406" t="s">
        <v>18</v>
      </c>
      <c r="F6406" t="s">
        <v>15</v>
      </c>
      <c r="G6406">
        <v>2</v>
      </c>
      <c r="H6406" s="1">
        <f t="shared" si="201"/>
        <v>2980</v>
      </c>
      <c r="I6406" t="s">
        <v>5</v>
      </c>
      <c r="J6406" t="s">
        <v>72</v>
      </c>
    </row>
    <row r="6407" spans="1:10" x14ac:dyDescent="0.25">
      <c r="A6407" t="s">
        <v>157</v>
      </c>
      <c r="B6407" t="s">
        <v>166</v>
      </c>
      <c r="C6407" t="str">
        <f t="shared" si="200"/>
        <v>Pentagon City -- Silver Spring</v>
      </c>
      <c r="D6407" s="1">
        <v>3033</v>
      </c>
      <c r="E6407" t="s">
        <v>18</v>
      </c>
      <c r="F6407" t="s">
        <v>15</v>
      </c>
      <c r="G6407">
        <v>2</v>
      </c>
      <c r="H6407" s="1">
        <f t="shared" si="201"/>
        <v>6066</v>
      </c>
      <c r="I6407" t="s">
        <v>5</v>
      </c>
      <c r="J6407" t="s">
        <v>72</v>
      </c>
    </row>
    <row r="6408" spans="1:10" x14ac:dyDescent="0.25">
      <c r="A6408" t="s">
        <v>157</v>
      </c>
      <c r="B6408" t="s">
        <v>169</v>
      </c>
      <c r="C6408" t="str">
        <f t="shared" si="200"/>
        <v>Pentagon City -- Spring Hill</v>
      </c>
      <c r="D6408" s="1">
        <v>207</v>
      </c>
      <c r="E6408" t="s">
        <v>18</v>
      </c>
      <c r="F6408" t="s">
        <v>125</v>
      </c>
      <c r="G6408">
        <v>2</v>
      </c>
      <c r="H6408" s="1">
        <f t="shared" si="201"/>
        <v>414</v>
      </c>
      <c r="I6408" t="s">
        <v>5</v>
      </c>
      <c r="J6408" t="s">
        <v>72</v>
      </c>
    </row>
    <row r="6409" spans="1:10" x14ac:dyDescent="0.25">
      <c r="A6409" t="s">
        <v>157</v>
      </c>
      <c r="B6409" t="s">
        <v>171</v>
      </c>
      <c r="C6409" t="str">
        <f t="shared" si="200"/>
        <v>Pentagon City -- Suitland</v>
      </c>
      <c r="D6409" s="1">
        <v>3127</v>
      </c>
      <c r="E6409" t="s">
        <v>18</v>
      </c>
      <c r="F6409" t="s">
        <v>4</v>
      </c>
      <c r="G6409">
        <v>2</v>
      </c>
      <c r="H6409" s="1">
        <f t="shared" si="201"/>
        <v>6254</v>
      </c>
      <c r="I6409" t="s">
        <v>5</v>
      </c>
      <c r="J6409" t="s">
        <v>72</v>
      </c>
    </row>
    <row r="6410" spans="1:10" x14ac:dyDescent="0.25">
      <c r="A6410" t="s">
        <v>157</v>
      </c>
      <c r="B6410" t="s">
        <v>62</v>
      </c>
      <c r="C6410" t="str">
        <f t="shared" si="200"/>
        <v>Pentagon City -- Twinbrook</v>
      </c>
      <c r="D6410" s="1">
        <v>481</v>
      </c>
      <c r="E6410" t="s">
        <v>18</v>
      </c>
      <c r="F6410" t="s">
        <v>15</v>
      </c>
      <c r="G6410">
        <v>2</v>
      </c>
      <c r="H6410" s="1">
        <f t="shared" si="201"/>
        <v>962</v>
      </c>
      <c r="I6410" t="s">
        <v>5</v>
      </c>
      <c r="J6410" t="s">
        <v>72</v>
      </c>
    </row>
    <row r="6411" spans="1:10" x14ac:dyDescent="0.25">
      <c r="A6411" t="s">
        <v>157</v>
      </c>
      <c r="B6411" t="s">
        <v>63</v>
      </c>
      <c r="C6411" t="str">
        <f t="shared" si="200"/>
        <v>Pentagon City -- Tysons Corner</v>
      </c>
      <c r="D6411" s="1">
        <v>1376</v>
      </c>
      <c r="E6411" t="s">
        <v>18</v>
      </c>
      <c r="F6411" t="s">
        <v>125</v>
      </c>
      <c r="G6411">
        <v>2</v>
      </c>
      <c r="H6411" s="1">
        <f t="shared" si="201"/>
        <v>2752</v>
      </c>
      <c r="I6411" t="s">
        <v>5</v>
      </c>
      <c r="J6411" t="s">
        <v>72</v>
      </c>
    </row>
    <row r="6412" spans="1:10" x14ac:dyDescent="0.25">
      <c r="A6412" t="s">
        <v>157</v>
      </c>
      <c r="B6412" t="s">
        <v>200</v>
      </c>
      <c r="C6412" t="str">
        <f t="shared" si="200"/>
        <v>Pentagon City -- Vienna</v>
      </c>
      <c r="D6412" s="1">
        <v>2603</v>
      </c>
      <c r="E6412" t="s">
        <v>18</v>
      </c>
      <c r="F6412" t="s">
        <v>25</v>
      </c>
      <c r="G6412">
        <v>2</v>
      </c>
      <c r="H6412" s="1">
        <f t="shared" si="201"/>
        <v>5206</v>
      </c>
      <c r="I6412" t="s">
        <v>5</v>
      </c>
      <c r="J6412" t="s">
        <v>72</v>
      </c>
    </row>
    <row r="6413" spans="1:10" x14ac:dyDescent="0.25">
      <c r="A6413" t="s">
        <v>157</v>
      </c>
      <c r="B6413" t="s">
        <v>203</v>
      </c>
      <c r="C6413" t="str">
        <f t="shared" si="200"/>
        <v>Pentagon City -- West Falls Church</v>
      </c>
      <c r="D6413" s="1">
        <v>537</v>
      </c>
      <c r="E6413" t="s">
        <v>18</v>
      </c>
      <c r="F6413" t="s">
        <v>25</v>
      </c>
      <c r="G6413">
        <v>2</v>
      </c>
      <c r="H6413" s="1">
        <f t="shared" si="201"/>
        <v>1074</v>
      </c>
      <c r="I6413" t="s">
        <v>5</v>
      </c>
      <c r="J6413" t="s">
        <v>72</v>
      </c>
    </row>
    <row r="6414" spans="1:10" x14ac:dyDescent="0.25">
      <c r="A6414" t="s">
        <v>157</v>
      </c>
      <c r="B6414" t="s">
        <v>204</v>
      </c>
      <c r="C6414" t="str">
        <f t="shared" si="200"/>
        <v>Pentagon City -- West Hyattsville</v>
      </c>
      <c r="D6414" s="1">
        <v>1021</v>
      </c>
      <c r="E6414" t="s">
        <v>18</v>
      </c>
      <c r="F6414" t="s">
        <v>4</v>
      </c>
      <c r="G6414">
        <v>2</v>
      </c>
      <c r="H6414" s="1">
        <f t="shared" si="201"/>
        <v>2042</v>
      </c>
      <c r="I6414" t="s">
        <v>5</v>
      </c>
      <c r="J6414" t="s">
        <v>72</v>
      </c>
    </row>
    <row r="6415" spans="1:10" x14ac:dyDescent="0.25">
      <c r="A6415" t="s">
        <v>157</v>
      </c>
      <c r="B6415" t="s">
        <v>205</v>
      </c>
      <c r="C6415" t="str">
        <f t="shared" si="200"/>
        <v>Pentagon City -- Wheaton</v>
      </c>
      <c r="D6415" s="1">
        <v>882</v>
      </c>
      <c r="E6415" t="s">
        <v>18</v>
      </c>
      <c r="F6415" t="s">
        <v>15</v>
      </c>
      <c r="G6415">
        <v>2</v>
      </c>
      <c r="H6415" s="1">
        <f t="shared" si="201"/>
        <v>1764</v>
      </c>
      <c r="I6415" t="s">
        <v>5</v>
      </c>
      <c r="J6415" t="s">
        <v>72</v>
      </c>
    </row>
    <row r="6416" spans="1:10" x14ac:dyDescent="0.25">
      <c r="A6416" t="s">
        <v>157</v>
      </c>
      <c r="B6416" t="s">
        <v>206</v>
      </c>
      <c r="C6416" t="str">
        <f t="shared" si="200"/>
        <v>Pentagon City -- White Flint</v>
      </c>
      <c r="D6416" s="1">
        <v>478</v>
      </c>
      <c r="E6416" t="s">
        <v>18</v>
      </c>
      <c r="F6416" t="s">
        <v>15</v>
      </c>
      <c r="G6416">
        <v>2</v>
      </c>
      <c r="H6416" s="1">
        <f t="shared" si="201"/>
        <v>956</v>
      </c>
      <c r="I6416" t="s">
        <v>5</v>
      </c>
      <c r="J6416" t="s">
        <v>72</v>
      </c>
    </row>
    <row r="6417" spans="1:10" x14ac:dyDescent="0.25">
      <c r="A6417" t="s">
        <v>157</v>
      </c>
      <c r="B6417" t="s">
        <v>207</v>
      </c>
      <c r="C6417" t="str">
        <f t="shared" si="200"/>
        <v>Pentagon City -- Wiehle</v>
      </c>
      <c r="D6417" s="1">
        <v>1774</v>
      </c>
      <c r="E6417" t="s">
        <v>18</v>
      </c>
      <c r="F6417" t="s">
        <v>125</v>
      </c>
      <c r="G6417">
        <v>2</v>
      </c>
      <c r="H6417" s="1">
        <f t="shared" si="201"/>
        <v>3548</v>
      </c>
      <c r="I6417" t="s">
        <v>5</v>
      </c>
      <c r="J6417" t="s">
        <v>72</v>
      </c>
    </row>
    <row r="6418" spans="1:10" x14ac:dyDescent="0.25">
      <c r="A6418" t="s">
        <v>159</v>
      </c>
      <c r="B6418" t="s">
        <v>3</v>
      </c>
      <c r="C6418" t="str">
        <f t="shared" si="200"/>
        <v>Prince George's Plaza -- Anacostia</v>
      </c>
      <c r="D6418" s="1">
        <v>2593</v>
      </c>
      <c r="E6418" t="s">
        <v>4</v>
      </c>
      <c r="F6418" t="s">
        <v>4</v>
      </c>
      <c r="G6418">
        <v>1</v>
      </c>
      <c r="H6418" s="1">
        <f t="shared" si="201"/>
        <v>2593</v>
      </c>
      <c r="I6418" t="s">
        <v>5</v>
      </c>
      <c r="J6418" t="s">
        <v>72</v>
      </c>
    </row>
    <row r="6419" spans="1:10" x14ac:dyDescent="0.25">
      <c r="A6419" t="s">
        <v>159</v>
      </c>
      <c r="B6419" t="s">
        <v>9</v>
      </c>
      <c r="C6419" t="str">
        <f t="shared" si="200"/>
        <v>Prince George's Plaza -- Arlington Cemetery</v>
      </c>
      <c r="D6419" s="1">
        <v>34</v>
      </c>
      <c r="E6419" t="s">
        <v>4</v>
      </c>
      <c r="F6419" t="s">
        <v>10</v>
      </c>
      <c r="G6419">
        <v>2</v>
      </c>
      <c r="H6419" s="1">
        <f t="shared" si="201"/>
        <v>68</v>
      </c>
      <c r="I6419" t="s">
        <v>5</v>
      </c>
      <c r="J6419" t="s">
        <v>72</v>
      </c>
    </row>
    <row r="6420" spans="1:10" x14ac:dyDescent="0.25">
      <c r="A6420" t="s">
        <v>159</v>
      </c>
      <c r="B6420" t="s">
        <v>11</v>
      </c>
      <c r="C6420" t="str">
        <f t="shared" si="200"/>
        <v>Prince George's Plaza -- Ballston</v>
      </c>
      <c r="D6420" s="1">
        <v>836</v>
      </c>
      <c r="E6420" t="s">
        <v>4</v>
      </c>
      <c r="F6420" t="s">
        <v>12</v>
      </c>
      <c r="G6420">
        <v>2</v>
      </c>
      <c r="H6420" s="1">
        <f t="shared" si="201"/>
        <v>1672</v>
      </c>
      <c r="I6420" t="s">
        <v>5</v>
      </c>
      <c r="J6420" t="s">
        <v>72</v>
      </c>
    </row>
    <row r="6421" spans="1:10" x14ac:dyDescent="0.25">
      <c r="A6421" t="s">
        <v>159</v>
      </c>
      <c r="B6421" t="s">
        <v>13</v>
      </c>
      <c r="C6421" t="str">
        <f t="shared" si="200"/>
        <v>Prince George's Plaza -- Benning Road</v>
      </c>
      <c r="D6421" s="1">
        <v>651</v>
      </c>
      <c r="E6421" t="s">
        <v>4</v>
      </c>
      <c r="F6421" t="s">
        <v>1</v>
      </c>
      <c r="G6421">
        <v>2</v>
      </c>
      <c r="H6421" s="1">
        <f t="shared" si="201"/>
        <v>1302</v>
      </c>
      <c r="I6421" t="s">
        <v>5</v>
      </c>
      <c r="J6421" t="s">
        <v>72</v>
      </c>
    </row>
    <row r="6422" spans="1:10" x14ac:dyDescent="0.25">
      <c r="A6422" t="s">
        <v>159</v>
      </c>
      <c r="B6422" t="s">
        <v>17</v>
      </c>
      <c r="C6422" t="str">
        <f t="shared" si="200"/>
        <v>Prince George's Plaza -- Braddock Road</v>
      </c>
      <c r="D6422" s="1">
        <v>218</v>
      </c>
      <c r="E6422" t="s">
        <v>4</v>
      </c>
      <c r="F6422" t="s">
        <v>18</v>
      </c>
      <c r="G6422">
        <v>2</v>
      </c>
      <c r="H6422" s="1">
        <f t="shared" si="201"/>
        <v>436</v>
      </c>
      <c r="I6422" t="s">
        <v>5</v>
      </c>
      <c r="J6422" t="s">
        <v>72</v>
      </c>
    </row>
    <row r="6423" spans="1:10" x14ac:dyDescent="0.25">
      <c r="A6423" t="s">
        <v>159</v>
      </c>
      <c r="B6423" t="s">
        <v>20</v>
      </c>
      <c r="C6423" t="str">
        <f t="shared" si="200"/>
        <v>Prince George's Plaza -- Brookland</v>
      </c>
      <c r="D6423" s="1">
        <v>1674</v>
      </c>
      <c r="E6423" t="s">
        <v>4</v>
      </c>
      <c r="F6423" t="s">
        <v>15</v>
      </c>
      <c r="G6423">
        <v>2</v>
      </c>
      <c r="H6423" s="1">
        <f t="shared" si="201"/>
        <v>3348</v>
      </c>
      <c r="I6423" t="s">
        <v>5</v>
      </c>
      <c r="J6423" t="s">
        <v>72</v>
      </c>
    </row>
    <row r="6424" spans="1:10" x14ac:dyDescent="0.25">
      <c r="A6424" t="s">
        <v>159</v>
      </c>
      <c r="B6424" t="s">
        <v>21</v>
      </c>
      <c r="C6424" t="str">
        <f t="shared" si="200"/>
        <v>Prince George's Plaza -- Capitol Heights</v>
      </c>
      <c r="D6424" s="1">
        <v>313</v>
      </c>
      <c r="E6424" t="s">
        <v>4</v>
      </c>
      <c r="F6424" t="s">
        <v>1</v>
      </c>
      <c r="G6424">
        <v>2</v>
      </c>
      <c r="H6424" s="1">
        <f t="shared" si="201"/>
        <v>626</v>
      </c>
      <c r="I6424" t="s">
        <v>5</v>
      </c>
      <c r="J6424" t="s">
        <v>72</v>
      </c>
    </row>
    <row r="6425" spans="1:10" x14ac:dyDescent="0.25">
      <c r="A6425" t="s">
        <v>159</v>
      </c>
      <c r="B6425" t="s">
        <v>26</v>
      </c>
      <c r="C6425" t="str">
        <f t="shared" si="200"/>
        <v>Prince George's Plaza -- Clarendon</v>
      </c>
      <c r="D6425" s="1">
        <v>192</v>
      </c>
      <c r="E6425" t="s">
        <v>4</v>
      </c>
      <c r="F6425" t="s">
        <v>12</v>
      </c>
      <c r="G6425">
        <v>2</v>
      </c>
      <c r="H6425" s="1">
        <f t="shared" si="201"/>
        <v>384</v>
      </c>
      <c r="I6425" t="s">
        <v>5</v>
      </c>
      <c r="J6425" t="s">
        <v>72</v>
      </c>
    </row>
    <row r="6426" spans="1:10" x14ac:dyDescent="0.25">
      <c r="A6426" t="s">
        <v>159</v>
      </c>
      <c r="B6426" t="s">
        <v>265</v>
      </c>
      <c r="C6426" t="str">
        <f t="shared" si="200"/>
        <v>Prince George's Plaza -- Congress Heights</v>
      </c>
      <c r="D6426" s="1">
        <v>950</v>
      </c>
      <c r="E6426" t="s">
        <v>4</v>
      </c>
      <c r="F6426" t="s">
        <v>4</v>
      </c>
      <c r="G6426">
        <v>1</v>
      </c>
      <c r="H6426" s="1">
        <f t="shared" si="201"/>
        <v>950</v>
      </c>
      <c r="I6426" t="s">
        <v>5</v>
      </c>
      <c r="J6426" t="s">
        <v>72</v>
      </c>
    </row>
    <row r="6427" spans="1:10" x14ac:dyDescent="0.25">
      <c r="A6427" t="s">
        <v>159</v>
      </c>
      <c r="B6427" t="s">
        <v>266</v>
      </c>
      <c r="C6427" t="str">
        <f t="shared" si="200"/>
        <v>Prince George's Plaza -- Court House</v>
      </c>
      <c r="D6427" s="1">
        <v>299</v>
      </c>
      <c r="E6427" t="s">
        <v>4</v>
      </c>
      <c r="F6427" t="s">
        <v>12</v>
      </c>
      <c r="G6427">
        <v>2</v>
      </c>
      <c r="H6427" s="1">
        <f t="shared" si="201"/>
        <v>598</v>
      </c>
      <c r="I6427" t="s">
        <v>5</v>
      </c>
      <c r="J6427" t="s">
        <v>72</v>
      </c>
    </row>
    <row r="6428" spans="1:10" x14ac:dyDescent="0.25">
      <c r="A6428" t="s">
        <v>159</v>
      </c>
      <c r="B6428" t="s">
        <v>267</v>
      </c>
      <c r="C6428" t="str">
        <f t="shared" si="200"/>
        <v>Prince George's Plaza -- Crystal City</v>
      </c>
      <c r="D6428" s="1">
        <v>1131</v>
      </c>
      <c r="E6428" t="s">
        <v>4</v>
      </c>
      <c r="F6428" t="s">
        <v>18</v>
      </c>
      <c r="G6428">
        <v>2</v>
      </c>
      <c r="H6428" s="1">
        <f t="shared" si="201"/>
        <v>2262</v>
      </c>
      <c r="I6428" t="s">
        <v>5</v>
      </c>
      <c r="J6428" t="s">
        <v>72</v>
      </c>
    </row>
    <row r="6429" spans="1:10" x14ac:dyDescent="0.25">
      <c r="A6429" t="s">
        <v>159</v>
      </c>
      <c r="B6429" t="s">
        <v>268</v>
      </c>
      <c r="C6429" t="str">
        <f t="shared" si="200"/>
        <v>Prince George's Plaza -- Deanwood</v>
      </c>
      <c r="D6429" s="1">
        <v>245</v>
      </c>
      <c r="E6429" t="s">
        <v>4</v>
      </c>
      <c r="F6429" t="s">
        <v>25</v>
      </c>
      <c r="G6429">
        <v>2</v>
      </c>
      <c r="H6429" s="1">
        <f t="shared" si="201"/>
        <v>490</v>
      </c>
      <c r="I6429" t="s">
        <v>5</v>
      </c>
      <c r="J6429" t="s">
        <v>72</v>
      </c>
    </row>
    <row r="6430" spans="1:10" x14ac:dyDescent="0.25">
      <c r="A6430" t="s">
        <v>159</v>
      </c>
      <c r="B6430" t="s">
        <v>271</v>
      </c>
      <c r="C6430" t="str">
        <f t="shared" si="200"/>
        <v>Prince George's Plaza -- East Falls Church</v>
      </c>
      <c r="D6430" s="1">
        <v>108</v>
      </c>
      <c r="E6430" t="s">
        <v>4</v>
      </c>
      <c r="F6430" t="s">
        <v>12</v>
      </c>
      <c r="G6430">
        <v>2</v>
      </c>
      <c r="H6430" s="1">
        <f t="shared" si="201"/>
        <v>216</v>
      </c>
      <c r="I6430" t="s">
        <v>5</v>
      </c>
      <c r="J6430" t="s">
        <v>72</v>
      </c>
    </row>
    <row r="6431" spans="1:10" x14ac:dyDescent="0.25">
      <c r="A6431" t="s">
        <v>159</v>
      </c>
      <c r="B6431" t="s">
        <v>273</v>
      </c>
      <c r="C6431" t="str">
        <f t="shared" si="200"/>
        <v>Prince George's Plaza -- Eisenhower Avenue</v>
      </c>
      <c r="D6431" s="1">
        <v>140</v>
      </c>
      <c r="E6431" t="s">
        <v>4</v>
      </c>
      <c r="F6431" t="s">
        <v>274</v>
      </c>
      <c r="G6431">
        <v>2</v>
      </c>
      <c r="H6431" s="1">
        <f t="shared" si="201"/>
        <v>280</v>
      </c>
      <c r="I6431" t="s">
        <v>5</v>
      </c>
      <c r="J6431" t="s">
        <v>72</v>
      </c>
    </row>
    <row r="6432" spans="1:10" x14ac:dyDescent="0.25">
      <c r="A6432" t="s">
        <v>159</v>
      </c>
      <c r="B6432" t="s">
        <v>116</v>
      </c>
      <c r="C6432" t="str">
        <f t="shared" si="200"/>
        <v>Prince George's Plaza -- Fort Totten</v>
      </c>
      <c r="D6432" s="1">
        <v>5120</v>
      </c>
      <c r="E6432" t="s">
        <v>4</v>
      </c>
      <c r="F6432" t="s">
        <v>117</v>
      </c>
      <c r="G6432">
        <v>1</v>
      </c>
      <c r="H6432" s="1">
        <f t="shared" si="201"/>
        <v>5120</v>
      </c>
      <c r="I6432" t="s">
        <v>5</v>
      </c>
      <c r="J6432" t="s">
        <v>72</v>
      </c>
    </row>
    <row r="6433" spans="1:10" x14ac:dyDescent="0.25">
      <c r="A6433" t="s">
        <v>159</v>
      </c>
      <c r="B6433" t="s">
        <v>119</v>
      </c>
      <c r="C6433" t="str">
        <f t="shared" si="200"/>
        <v>Prince George's Plaza -- Friendship Heights</v>
      </c>
      <c r="D6433" s="1">
        <v>815</v>
      </c>
      <c r="E6433" t="s">
        <v>4</v>
      </c>
      <c r="F6433" t="s">
        <v>15</v>
      </c>
      <c r="G6433">
        <v>2</v>
      </c>
      <c r="H6433" s="1">
        <f t="shared" si="201"/>
        <v>1630</v>
      </c>
      <c r="I6433" t="s">
        <v>5</v>
      </c>
      <c r="J6433" t="s">
        <v>72</v>
      </c>
    </row>
    <row r="6434" spans="1:10" x14ac:dyDescent="0.25">
      <c r="A6434" t="s">
        <v>159</v>
      </c>
      <c r="B6434" t="s">
        <v>129</v>
      </c>
      <c r="C6434" t="str">
        <f t="shared" si="200"/>
        <v>Prince George's Plaza -- King Street</v>
      </c>
      <c r="D6434" s="1">
        <v>793</v>
      </c>
      <c r="E6434" t="s">
        <v>4</v>
      </c>
      <c r="F6434" t="s">
        <v>18</v>
      </c>
      <c r="G6434">
        <v>2</v>
      </c>
      <c r="H6434" s="1">
        <f t="shared" si="201"/>
        <v>1586</v>
      </c>
      <c r="I6434" t="s">
        <v>5</v>
      </c>
      <c r="J6434" t="s">
        <v>72</v>
      </c>
    </row>
    <row r="6435" spans="1:10" x14ac:dyDescent="0.25">
      <c r="A6435" t="s">
        <v>159</v>
      </c>
      <c r="B6435" t="s">
        <v>185</v>
      </c>
      <c r="C6435" t="str">
        <f t="shared" si="200"/>
        <v>Prince George's Plaza -- Minnesota Avenue</v>
      </c>
      <c r="D6435" s="1">
        <v>601</v>
      </c>
      <c r="E6435" t="s">
        <v>4</v>
      </c>
      <c r="F6435" t="s">
        <v>25</v>
      </c>
      <c r="G6435">
        <v>2</v>
      </c>
      <c r="H6435" s="1">
        <f t="shared" si="201"/>
        <v>1202</v>
      </c>
      <c r="I6435" t="s">
        <v>5</v>
      </c>
      <c r="J6435" t="s">
        <v>72</v>
      </c>
    </row>
    <row r="6436" spans="1:10" x14ac:dyDescent="0.25">
      <c r="A6436" t="s">
        <v>159</v>
      </c>
      <c r="B6436" t="s">
        <v>156</v>
      </c>
      <c r="C6436" t="str">
        <f t="shared" si="200"/>
        <v>Prince George's Plaza -- Pentagon</v>
      </c>
      <c r="D6436" s="1">
        <v>1378</v>
      </c>
      <c r="E6436" t="s">
        <v>4</v>
      </c>
      <c r="F6436" t="s">
        <v>18</v>
      </c>
      <c r="G6436">
        <v>2</v>
      </c>
      <c r="H6436" s="1">
        <f t="shared" si="201"/>
        <v>2756</v>
      </c>
      <c r="I6436" t="s">
        <v>5</v>
      </c>
      <c r="J6436" t="s">
        <v>72</v>
      </c>
    </row>
    <row r="6437" spans="1:10" x14ac:dyDescent="0.25">
      <c r="A6437" t="s">
        <v>159</v>
      </c>
      <c r="B6437" t="s">
        <v>157</v>
      </c>
      <c r="C6437" t="str">
        <f t="shared" si="200"/>
        <v>Prince George's Plaza -- Pentagon City</v>
      </c>
      <c r="D6437" s="1">
        <v>1477</v>
      </c>
      <c r="E6437" t="s">
        <v>4</v>
      </c>
      <c r="F6437" t="s">
        <v>18</v>
      </c>
      <c r="G6437">
        <v>2</v>
      </c>
      <c r="H6437" s="1">
        <f t="shared" si="201"/>
        <v>2954</v>
      </c>
      <c r="I6437" t="s">
        <v>5</v>
      </c>
      <c r="J6437" t="s">
        <v>72</v>
      </c>
    </row>
    <row r="6438" spans="1:10" x14ac:dyDescent="0.25">
      <c r="A6438" t="s">
        <v>159</v>
      </c>
      <c r="B6438" t="s">
        <v>160</v>
      </c>
      <c r="C6438" t="str">
        <f t="shared" si="200"/>
        <v>Prince George's Plaza -- Reagan Washington National Airport</v>
      </c>
      <c r="D6438" s="1">
        <v>917</v>
      </c>
      <c r="E6438" t="s">
        <v>4</v>
      </c>
      <c r="F6438" t="s">
        <v>18</v>
      </c>
      <c r="G6438">
        <v>2</v>
      </c>
      <c r="H6438" s="1">
        <f t="shared" si="201"/>
        <v>1834</v>
      </c>
      <c r="I6438" t="s">
        <v>5</v>
      </c>
      <c r="J6438" t="s">
        <v>72</v>
      </c>
    </row>
    <row r="6439" spans="1:10" x14ac:dyDescent="0.25">
      <c r="A6439" t="s">
        <v>159</v>
      </c>
      <c r="B6439" t="s">
        <v>161</v>
      </c>
      <c r="C6439" t="str">
        <f t="shared" si="200"/>
        <v>Prince George's Plaza -- Rhode Island Avenue</v>
      </c>
      <c r="D6439" s="1">
        <v>1515</v>
      </c>
      <c r="E6439" t="s">
        <v>4</v>
      </c>
      <c r="F6439" t="s">
        <v>15</v>
      </c>
      <c r="G6439">
        <v>2</v>
      </c>
      <c r="H6439" s="1">
        <f t="shared" si="201"/>
        <v>3030</v>
      </c>
      <c r="I6439" t="s">
        <v>5</v>
      </c>
      <c r="J6439" t="s">
        <v>72</v>
      </c>
    </row>
    <row r="6440" spans="1:10" x14ac:dyDescent="0.25">
      <c r="A6440" t="s">
        <v>159</v>
      </c>
      <c r="B6440" t="s">
        <v>163</v>
      </c>
      <c r="C6440" t="str">
        <f t="shared" si="200"/>
        <v>Prince George's Plaza -- Rosslyn</v>
      </c>
      <c r="D6440" s="1">
        <v>883</v>
      </c>
      <c r="E6440" t="s">
        <v>4</v>
      </c>
      <c r="F6440" t="s">
        <v>23</v>
      </c>
      <c r="G6440">
        <v>2</v>
      </c>
      <c r="H6440" s="1">
        <f t="shared" si="201"/>
        <v>1766</v>
      </c>
      <c r="I6440" t="s">
        <v>5</v>
      </c>
      <c r="J6440" t="s">
        <v>72</v>
      </c>
    </row>
    <row r="6441" spans="1:10" x14ac:dyDescent="0.25">
      <c r="A6441" t="s">
        <v>159</v>
      </c>
      <c r="B6441" t="s">
        <v>168</v>
      </c>
      <c r="C6441" t="str">
        <f t="shared" si="200"/>
        <v>Prince George's Plaza -- Southern Avenue</v>
      </c>
      <c r="D6441" s="1">
        <v>1534</v>
      </c>
      <c r="E6441" t="s">
        <v>4</v>
      </c>
      <c r="F6441" t="s">
        <v>4</v>
      </c>
      <c r="G6441">
        <v>1</v>
      </c>
      <c r="H6441" s="1">
        <f t="shared" si="201"/>
        <v>1534</v>
      </c>
      <c r="I6441" t="s">
        <v>5</v>
      </c>
      <c r="J6441" t="s">
        <v>72</v>
      </c>
    </row>
    <row r="6442" spans="1:10" x14ac:dyDescent="0.25">
      <c r="A6442" t="s">
        <v>159</v>
      </c>
      <c r="B6442" t="s">
        <v>60</v>
      </c>
      <c r="C6442" t="str">
        <f t="shared" si="200"/>
        <v>Prince George's Plaza -- Takoma</v>
      </c>
      <c r="D6442" s="1">
        <v>971</v>
      </c>
      <c r="E6442" t="s">
        <v>4</v>
      </c>
      <c r="F6442" t="s">
        <v>15</v>
      </c>
      <c r="G6442">
        <v>2</v>
      </c>
      <c r="H6442" s="1">
        <f t="shared" si="201"/>
        <v>1942</v>
      </c>
      <c r="I6442" t="s">
        <v>5</v>
      </c>
      <c r="J6442" t="s">
        <v>72</v>
      </c>
    </row>
    <row r="6443" spans="1:10" x14ac:dyDescent="0.25">
      <c r="A6443" t="s">
        <v>159</v>
      </c>
      <c r="B6443" t="s">
        <v>66</v>
      </c>
      <c r="C6443" t="str">
        <f t="shared" si="200"/>
        <v>Prince George's Plaza -- Van Dorn Street</v>
      </c>
      <c r="D6443" s="1">
        <v>225</v>
      </c>
      <c r="E6443" t="s">
        <v>4</v>
      </c>
      <c r="F6443" t="s">
        <v>10</v>
      </c>
      <c r="G6443">
        <v>2</v>
      </c>
      <c r="H6443" s="1">
        <f t="shared" si="201"/>
        <v>450</v>
      </c>
      <c r="I6443" t="s">
        <v>5</v>
      </c>
      <c r="J6443" t="s">
        <v>72</v>
      </c>
    </row>
    <row r="6444" spans="1:10" x14ac:dyDescent="0.25">
      <c r="A6444" t="s">
        <v>159</v>
      </c>
      <c r="B6444" t="s">
        <v>201</v>
      </c>
      <c r="C6444" t="str">
        <f t="shared" si="200"/>
        <v>Prince George's Plaza -- Virginia Square-GMU</v>
      </c>
      <c r="D6444" s="1">
        <v>300</v>
      </c>
      <c r="E6444" t="s">
        <v>4</v>
      </c>
      <c r="F6444" t="s">
        <v>12</v>
      </c>
      <c r="G6444">
        <v>2</v>
      </c>
      <c r="H6444" s="1">
        <f t="shared" si="201"/>
        <v>600</v>
      </c>
      <c r="I6444" t="s">
        <v>5</v>
      </c>
      <c r="J6444" t="s">
        <v>72</v>
      </c>
    </row>
    <row r="6445" spans="1:10" x14ac:dyDescent="0.25">
      <c r="A6445" t="s">
        <v>160</v>
      </c>
      <c r="B6445" t="s">
        <v>0</v>
      </c>
      <c r="C6445" t="str">
        <f t="shared" si="200"/>
        <v>Reagan Washington National Airport -- Addison Road</v>
      </c>
      <c r="D6445" s="1">
        <v>572</v>
      </c>
      <c r="E6445" t="s">
        <v>18</v>
      </c>
      <c r="F6445" t="s">
        <v>1</v>
      </c>
      <c r="G6445">
        <v>1</v>
      </c>
      <c r="H6445" s="1">
        <f t="shared" si="201"/>
        <v>572</v>
      </c>
      <c r="I6445" t="s">
        <v>5</v>
      </c>
      <c r="J6445" t="s">
        <v>72</v>
      </c>
    </row>
    <row r="6446" spans="1:10" x14ac:dyDescent="0.25">
      <c r="A6446" t="s">
        <v>160</v>
      </c>
      <c r="B6446" t="s">
        <v>14</v>
      </c>
      <c r="C6446" t="str">
        <f t="shared" si="200"/>
        <v>Reagan Washington National Airport -- Bethesda</v>
      </c>
      <c r="D6446" s="1">
        <v>3815</v>
      </c>
      <c r="E6446" t="s">
        <v>18</v>
      </c>
      <c r="F6446" t="s">
        <v>15</v>
      </c>
      <c r="G6446">
        <v>2</v>
      </c>
      <c r="H6446" s="1">
        <f t="shared" si="201"/>
        <v>7630</v>
      </c>
      <c r="I6446" t="s">
        <v>5</v>
      </c>
      <c r="J6446" t="s">
        <v>72</v>
      </c>
    </row>
    <row r="6447" spans="1:10" x14ac:dyDescent="0.25">
      <c r="A6447" t="s">
        <v>160</v>
      </c>
      <c r="B6447" t="s">
        <v>19</v>
      </c>
      <c r="C6447" t="str">
        <f t="shared" si="200"/>
        <v>Reagan Washington National Airport -- Branch Avenue</v>
      </c>
      <c r="D6447" s="1">
        <v>885</v>
      </c>
      <c r="E6447" t="s">
        <v>18</v>
      </c>
      <c r="F6447" t="s">
        <v>4</v>
      </c>
      <c r="G6447">
        <v>2</v>
      </c>
      <c r="H6447" s="1">
        <f t="shared" si="201"/>
        <v>1770</v>
      </c>
      <c r="I6447" t="s">
        <v>5</v>
      </c>
      <c r="J6447" t="s">
        <v>72</v>
      </c>
    </row>
    <row r="6448" spans="1:10" x14ac:dyDescent="0.25">
      <c r="A6448" t="s">
        <v>160</v>
      </c>
      <c r="B6448" t="s">
        <v>24</v>
      </c>
      <c r="C6448" t="str">
        <f t="shared" si="200"/>
        <v>Reagan Washington National Airport -- Cheverly</v>
      </c>
      <c r="D6448" s="1">
        <v>247</v>
      </c>
      <c r="E6448" t="s">
        <v>18</v>
      </c>
      <c r="F6448" t="s">
        <v>25</v>
      </c>
      <c r="G6448">
        <v>2</v>
      </c>
      <c r="H6448" s="1">
        <f t="shared" si="201"/>
        <v>494</v>
      </c>
      <c r="I6448" t="s">
        <v>5</v>
      </c>
      <c r="J6448" t="s">
        <v>72</v>
      </c>
    </row>
    <row r="6449" spans="1:10" x14ac:dyDescent="0.25">
      <c r="A6449" t="s">
        <v>160</v>
      </c>
      <c r="B6449" t="s">
        <v>28</v>
      </c>
      <c r="C6449" t="str">
        <f t="shared" si="200"/>
        <v>Reagan Washington National Airport -- College Park-U of MD</v>
      </c>
      <c r="D6449" s="1">
        <v>1161</v>
      </c>
      <c r="E6449" t="s">
        <v>18</v>
      </c>
      <c r="F6449" t="s">
        <v>4</v>
      </c>
      <c r="G6449">
        <v>2</v>
      </c>
      <c r="H6449" s="1">
        <f t="shared" si="201"/>
        <v>2322</v>
      </c>
      <c r="I6449" t="s">
        <v>5</v>
      </c>
      <c r="J6449" t="s">
        <v>72</v>
      </c>
    </row>
    <row r="6450" spans="1:10" x14ac:dyDescent="0.25">
      <c r="A6450" t="s">
        <v>160</v>
      </c>
      <c r="B6450" t="s">
        <v>269</v>
      </c>
      <c r="C6450" t="str">
        <f t="shared" si="200"/>
        <v>Reagan Washington National Airport -- Dunn Loring</v>
      </c>
      <c r="D6450" s="1">
        <v>1060</v>
      </c>
      <c r="E6450" t="s">
        <v>18</v>
      </c>
      <c r="F6450" t="s">
        <v>25</v>
      </c>
      <c r="G6450">
        <v>2</v>
      </c>
      <c r="H6450" s="1">
        <f t="shared" si="201"/>
        <v>2120</v>
      </c>
      <c r="I6450" t="s">
        <v>5</v>
      </c>
      <c r="J6450" t="s">
        <v>72</v>
      </c>
    </row>
    <row r="6451" spans="1:10" x14ac:dyDescent="0.25">
      <c r="A6451" t="s">
        <v>160</v>
      </c>
      <c r="B6451" t="s">
        <v>115</v>
      </c>
      <c r="C6451" t="str">
        <f t="shared" si="200"/>
        <v>Reagan Washington National Airport -- Forest Glen</v>
      </c>
      <c r="D6451" s="1">
        <v>539</v>
      </c>
      <c r="E6451" t="s">
        <v>18</v>
      </c>
      <c r="F6451" t="s">
        <v>15</v>
      </c>
      <c r="G6451">
        <v>2</v>
      </c>
      <c r="H6451" s="1">
        <f t="shared" si="201"/>
        <v>1078</v>
      </c>
      <c r="I6451" t="s">
        <v>5</v>
      </c>
      <c r="J6451" t="s">
        <v>72</v>
      </c>
    </row>
    <row r="6452" spans="1:10" x14ac:dyDescent="0.25">
      <c r="A6452" t="s">
        <v>160</v>
      </c>
      <c r="B6452" t="s">
        <v>118</v>
      </c>
      <c r="C6452" t="str">
        <f t="shared" si="200"/>
        <v>Reagan Washington National Airport -- Franconia-Springfield</v>
      </c>
      <c r="D6452" s="1">
        <v>7246</v>
      </c>
      <c r="E6452" t="s">
        <v>18</v>
      </c>
      <c r="F6452" t="s">
        <v>10</v>
      </c>
      <c r="G6452">
        <v>1</v>
      </c>
      <c r="H6452" s="1">
        <f t="shared" si="201"/>
        <v>7246</v>
      </c>
      <c r="I6452" t="s">
        <v>5</v>
      </c>
      <c r="J6452" t="s">
        <v>72</v>
      </c>
    </row>
    <row r="6453" spans="1:10" x14ac:dyDescent="0.25">
      <c r="A6453" t="s">
        <v>160</v>
      </c>
      <c r="B6453" t="s">
        <v>122</v>
      </c>
      <c r="C6453" t="str">
        <f t="shared" si="200"/>
        <v>Reagan Washington National Airport -- Glenmont</v>
      </c>
      <c r="D6453" s="1">
        <v>1119</v>
      </c>
      <c r="E6453" t="s">
        <v>18</v>
      </c>
      <c r="F6453" t="s">
        <v>15</v>
      </c>
      <c r="G6453">
        <v>2</v>
      </c>
      <c r="H6453" s="1">
        <f t="shared" si="201"/>
        <v>2238</v>
      </c>
      <c r="I6453" t="s">
        <v>5</v>
      </c>
      <c r="J6453" t="s">
        <v>72</v>
      </c>
    </row>
    <row r="6454" spans="1:10" x14ac:dyDescent="0.25">
      <c r="A6454" t="s">
        <v>160</v>
      </c>
      <c r="B6454" t="s">
        <v>123</v>
      </c>
      <c r="C6454" t="str">
        <f t="shared" si="200"/>
        <v>Reagan Washington National Airport -- Greenbelt</v>
      </c>
      <c r="D6454" s="1">
        <v>1287</v>
      </c>
      <c r="E6454" t="s">
        <v>18</v>
      </c>
      <c r="F6454" t="s">
        <v>4</v>
      </c>
      <c r="G6454">
        <v>2</v>
      </c>
      <c r="H6454" s="1">
        <f t="shared" si="201"/>
        <v>2574</v>
      </c>
      <c r="I6454" t="s">
        <v>5</v>
      </c>
      <c r="J6454" t="s">
        <v>72</v>
      </c>
    </row>
    <row r="6455" spans="1:10" x14ac:dyDescent="0.25">
      <c r="A6455" t="s">
        <v>160</v>
      </c>
      <c r="B6455" t="s">
        <v>124</v>
      </c>
      <c r="C6455" t="str">
        <f t="shared" si="200"/>
        <v>Reagan Washington National Airport -- Greensboro</v>
      </c>
      <c r="D6455" s="1">
        <v>186</v>
      </c>
      <c r="E6455" t="s">
        <v>18</v>
      </c>
      <c r="F6455" t="s">
        <v>125</v>
      </c>
      <c r="G6455">
        <v>2</v>
      </c>
      <c r="H6455" s="1">
        <f t="shared" si="201"/>
        <v>372</v>
      </c>
      <c r="I6455" t="s">
        <v>5</v>
      </c>
      <c r="J6455" t="s">
        <v>72</v>
      </c>
    </row>
    <row r="6456" spans="1:10" x14ac:dyDescent="0.25">
      <c r="A6456" t="s">
        <v>160</v>
      </c>
      <c r="B6456" t="s">
        <v>126</v>
      </c>
      <c r="C6456" t="str">
        <f t="shared" si="200"/>
        <v>Reagan Washington National Airport -- Grosvenor</v>
      </c>
      <c r="D6456" s="1">
        <v>1403</v>
      </c>
      <c r="E6456" t="s">
        <v>18</v>
      </c>
      <c r="F6456" t="s">
        <v>15</v>
      </c>
      <c r="G6456">
        <v>2</v>
      </c>
      <c r="H6456" s="1">
        <f t="shared" si="201"/>
        <v>2806</v>
      </c>
      <c r="I6456" t="s">
        <v>5</v>
      </c>
      <c r="J6456" t="s">
        <v>72</v>
      </c>
    </row>
    <row r="6457" spans="1:10" x14ac:dyDescent="0.25">
      <c r="A6457" t="s">
        <v>160</v>
      </c>
      <c r="B6457" t="s">
        <v>127</v>
      </c>
      <c r="C6457" t="str">
        <f t="shared" si="200"/>
        <v>Reagan Washington National Airport -- Huntington</v>
      </c>
      <c r="D6457" s="1">
        <v>5459</v>
      </c>
      <c r="E6457" t="s">
        <v>18</v>
      </c>
      <c r="F6457" t="s">
        <v>274</v>
      </c>
      <c r="G6457">
        <v>1</v>
      </c>
      <c r="H6457" s="1">
        <f t="shared" si="201"/>
        <v>5459</v>
      </c>
      <c r="I6457" t="s">
        <v>5</v>
      </c>
      <c r="J6457" t="s">
        <v>72</v>
      </c>
    </row>
    <row r="6458" spans="1:10" x14ac:dyDescent="0.25">
      <c r="A6458" t="s">
        <v>160</v>
      </c>
      <c r="B6458" t="s">
        <v>130</v>
      </c>
      <c r="C6458" t="str">
        <f t="shared" si="200"/>
        <v>Reagan Washington National Airport -- Landover</v>
      </c>
      <c r="D6458" s="1">
        <v>261</v>
      </c>
      <c r="E6458" t="s">
        <v>18</v>
      </c>
      <c r="F6458" t="s">
        <v>25</v>
      </c>
      <c r="G6458">
        <v>2</v>
      </c>
      <c r="H6458" s="1">
        <f t="shared" si="201"/>
        <v>522</v>
      </c>
      <c r="I6458" t="s">
        <v>5</v>
      </c>
      <c r="J6458" t="s">
        <v>72</v>
      </c>
    </row>
    <row r="6459" spans="1:10" x14ac:dyDescent="0.25">
      <c r="A6459" t="s">
        <v>160</v>
      </c>
      <c r="B6459" t="s">
        <v>131</v>
      </c>
      <c r="C6459" t="str">
        <f t="shared" si="200"/>
        <v>Reagan Washington National Airport -- Largo Town Center</v>
      </c>
      <c r="D6459" s="1">
        <v>973</v>
      </c>
      <c r="E6459" t="s">
        <v>18</v>
      </c>
      <c r="F6459" t="s">
        <v>1</v>
      </c>
      <c r="G6459">
        <v>1</v>
      </c>
      <c r="H6459" s="1">
        <f t="shared" si="201"/>
        <v>973</v>
      </c>
      <c r="I6459" t="s">
        <v>5</v>
      </c>
      <c r="J6459" t="s">
        <v>72</v>
      </c>
    </row>
    <row r="6460" spans="1:10" x14ac:dyDescent="0.25">
      <c r="A6460" t="s">
        <v>160</v>
      </c>
      <c r="B6460" t="s">
        <v>134</v>
      </c>
      <c r="C6460" t="str">
        <f t="shared" si="200"/>
        <v>Reagan Washington National Airport -- McLean</v>
      </c>
      <c r="D6460" s="1">
        <v>361</v>
      </c>
      <c r="E6460" t="s">
        <v>18</v>
      </c>
      <c r="F6460" t="s">
        <v>125</v>
      </c>
      <c r="G6460">
        <v>2</v>
      </c>
      <c r="H6460" s="1">
        <f t="shared" si="201"/>
        <v>722</v>
      </c>
      <c r="I6460" t="s">
        <v>5</v>
      </c>
      <c r="J6460" t="s">
        <v>72</v>
      </c>
    </row>
    <row r="6461" spans="1:10" x14ac:dyDescent="0.25">
      <c r="A6461" t="s">
        <v>160</v>
      </c>
      <c r="B6461" t="s">
        <v>182</v>
      </c>
      <c r="C6461" t="str">
        <f t="shared" si="200"/>
        <v>Reagan Washington National Airport -- Medical Center</v>
      </c>
      <c r="D6461" s="1">
        <v>841</v>
      </c>
      <c r="E6461" t="s">
        <v>18</v>
      </c>
      <c r="F6461" t="s">
        <v>15</v>
      </c>
      <c r="G6461">
        <v>2</v>
      </c>
      <c r="H6461" s="1">
        <f t="shared" si="201"/>
        <v>1682</v>
      </c>
      <c r="I6461" t="s">
        <v>5</v>
      </c>
      <c r="J6461" t="s">
        <v>72</v>
      </c>
    </row>
    <row r="6462" spans="1:10" x14ac:dyDescent="0.25">
      <c r="A6462" t="s">
        <v>160</v>
      </c>
      <c r="B6462" t="s">
        <v>186</v>
      </c>
      <c r="C6462" t="str">
        <f t="shared" si="200"/>
        <v>Reagan Washington National Airport -- Morgan Blvd.</v>
      </c>
      <c r="D6462" s="1">
        <v>402</v>
      </c>
      <c r="E6462" t="s">
        <v>18</v>
      </c>
      <c r="F6462" t="s">
        <v>1</v>
      </c>
      <c r="G6462">
        <v>1</v>
      </c>
      <c r="H6462" s="1">
        <f t="shared" si="201"/>
        <v>402</v>
      </c>
      <c r="I6462" t="s">
        <v>5</v>
      </c>
      <c r="J6462" t="s">
        <v>72</v>
      </c>
    </row>
    <row r="6463" spans="1:10" x14ac:dyDescent="0.25">
      <c r="A6463" t="s">
        <v>160</v>
      </c>
      <c r="B6463" t="s">
        <v>251</v>
      </c>
      <c r="C6463" t="str">
        <f t="shared" si="200"/>
        <v>Reagan Washington National Airport -- Naylor Road</v>
      </c>
      <c r="D6463" s="1">
        <v>619</v>
      </c>
      <c r="E6463" t="s">
        <v>18</v>
      </c>
      <c r="F6463" t="s">
        <v>4</v>
      </c>
      <c r="G6463">
        <v>2</v>
      </c>
      <c r="H6463" s="1">
        <f t="shared" si="201"/>
        <v>1238</v>
      </c>
      <c r="I6463" t="s">
        <v>5</v>
      </c>
      <c r="J6463" t="s">
        <v>72</v>
      </c>
    </row>
    <row r="6464" spans="1:10" x14ac:dyDescent="0.25">
      <c r="A6464" t="s">
        <v>160</v>
      </c>
      <c r="B6464" t="s">
        <v>252</v>
      </c>
      <c r="C6464" t="str">
        <f t="shared" si="200"/>
        <v>Reagan Washington National Airport -- New Carrollton</v>
      </c>
      <c r="D6464" s="1">
        <v>1441</v>
      </c>
      <c r="E6464" t="s">
        <v>18</v>
      </c>
      <c r="F6464" t="s">
        <v>25</v>
      </c>
      <c r="G6464">
        <v>2</v>
      </c>
      <c r="H6464" s="1">
        <f t="shared" si="201"/>
        <v>2882</v>
      </c>
      <c r="I6464" t="s">
        <v>5</v>
      </c>
      <c r="J6464" t="s">
        <v>72</v>
      </c>
    </row>
    <row r="6465" spans="1:10" x14ac:dyDescent="0.25">
      <c r="A6465" t="s">
        <v>160</v>
      </c>
      <c r="B6465" t="s">
        <v>159</v>
      </c>
      <c r="C6465" t="str">
        <f t="shared" si="200"/>
        <v>Reagan Washington National Airport -- Prince George's Plaza</v>
      </c>
      <c r="D6465" s="1">
        <v>951</v>
      </c>
      <c r="E6465" t="s">
        <v>18</v>
      </c>
      <c r="F6465" t="s">
        <v>4</v>
      </c>
      <c r="G6465">
        <v>2</v>
      </c>
      <c r="H6465" s="1">
        <f t="shared" si="201"/>
        <v>1902</v>
      </c>
      <c r="I6465" t="s">
        <v>5</v>
      </c>
      <c r="J6465" t="s">
        <v>72</v>
      </c>
    </row>
    <row r="6466" spans="1:10" x14ac:dyDescent="0.25">
      <c r="A6466" t="s">
        <v>160</v>
      </c>
      <c r="B6466" t="s">
        <v>162</v>
      </c>
      <c r="C6466" t="str">
        <f t="shared" ref="C6466:C6529" si="202">(A6466&amp;" -- "&amp;B6466)</f>
        <v>Reagan Washington National Airport -- Rockville</v>
      </c>
      <c r="D6466" s="1">
        <v>955</v>
      </c>
      <c r="E6466" t="s">
        <v>18</v>
      </c>
      <c r="F6466" t="s">
        <v>15</v>
      </c>
      <c r="G6466">
        <v>2</v>
      </c>
      <c r="H6466" s="1">
        <f t="shared" ref="H6466:H6529" si="203">D6466*G6466</f>
        <v>1910</v>
      </c>
      <c r="I6466" t="s">
        <v>5</v>
      </c>
      <c r="J6466" t="s">
        <v>72</v>
      </c>
    </row>
    <row r="6467" spans="1:10" x14ac:dyDescent="0.25">
      <c r="A6467" t="s">
        <v>160</v>
      </c>
      <c r="B6467" t="s">
        <v>164</v>
      </c>
      <c r="C6467" t="str">
        <f t="shared" si="202"/>
        <v>Reagan Washington National Airport -- Shady Grove</v>
      </c>
      <c r="D6467" s="1">
        <v>2766</v>
      </c>
      <c r="E6467" t="s">
        <v>18</v>
      </c>
      <c r="F6467" t="s">
        <v>15</v>
      </c>
      <c r="G6467">
        <v>2</v>
      </c>
      <c r="H6467" s="1">
        <f t="shared" si="203"/>
        <v>5532</v>
      </c>
      <c r="I6467" t="s">
        <v>5</v>
      </c>
      <c r="J6467" t="s">
        <v>72</v>
      </c>
    </row>
    <row r="6468" spans="1:10" x14ac:dyDescent="0.25">
      <c r="A6468" t="s">
        <v>160</v>
      </c>
      <c r="B6468" t="s">
        <v>166</v>
      </c>
      <c r="C6468" t="str">
        <f t="shared" si="202"/>
        <v>Reagan Washington National Airport -- Silver Spring</v>
      </c>
      <c r="D6468" s="1">
        <v>3031</v>
      </c>
      <c r="E6468" t="s">
        <v>18</v>
      </c>
      <c r="F6468" t="s">
        <v>15</v>
      </c>
      <c r="G6468">
        <v>2</v>
      </c>
      <c r="H6468" s="1">
        <f t="shared" si="203"/>
        <v>6062</v>
      </c>
      <c r="I6468" t="s">
        <v>5</v>
      </c>
      <c r="J6468" t="s">
        <v>72</v>
      </c>
    </row>
    <row r="6469" spans="1:10" x14ac:dyDescent="0.25">
      <c r="A6469" t="s">
        <v>160</v>
      </c>
      <c r="B6469" t="s">
        <v>169</v>
      </c>
      <c r="C6469" t="str">
        <f t="shared" si="202"/>
        <v>Reagan Washington National Airport -- Spring Hill</v>
      </c>
      <c r="D6469" s="1">
        <v>345</v>
      </c>
      <c r="E6469" t="s">
        <v>18</v>
      </c>
      <c r="F6469" t="s">
        <v>125</v>
      </c>
      <c r="G6469">
        <v>2</v>
      </c>
      <c r="H6469" s="1">
        <f t="shared" si="203"/>
        <v>690</v>
      </c>
      <c r="I6469" t="s">
        <v>5</v>
      </c>
      <c r="J6469" t="s">
        <v>72</v>
      </c>
    </row>
    <row r="6470" spans="1:10" x14ac:dyDescent="0.25">
      <c r="A6470" t="s">
        <v>160</v>
      </c>
      <c r="B6470" t="s">
        <v>171</v>
      </c>
      <c r="C6470" t="str">
        <f t="shared" si="202"/>
        <v>Reagan Washington National Airport -- Suitland</v>
      </c>
      <c r="D6470" s="1">
        <v>1173</v>
      </c>
      <c r="E6470" t="s">
        <v>18</v>
      </c>
      <c r="F6470" t="s">
        <v>4</v>
      </c>
      <c r="G6470">
        <v>2</v>
      </c>
      <c r="H6470" s="1">
        <f t="shared" si="203"/>
        <v>2346</v>
      </c>
      <c r="I6470" t="s">
        <v>5</v>
      </c>
      <c r="J6470" t="s">
        <v>72</v>
      </c>
    </row>
    <row r="6471" spans="1:10" x14ac:dyDescent="0.25">
      <c r="A6471" t="s">
        <v>160</v>
      </c>
      <c r="B6471" t="s">
        <v>62</v>
      </c>
      <c r="C6471" t="str">
        <f t="shared" si="202"/>
        <v>Reagan Washington National Airport -- Twinbrook</v>
      </c>
      <c r="D6471" s="1">
        <v>993</v>
      </c>
      <c r="E6471" t="s">
        <v>18</v>
      </c>
      <c r="F6471" t="s">
        <v>15</v>
      </c>
      <c r="G6471">
        <v>2</v>
      </c>
      <c r="H6471" s="1">
        <f t="shared" si="203"/>
        <v>1986</v>
      </c>
      <c r="I6471" t="s">
        <v>5</v>
      </c>
      <c r="J6471" t="s">
        <v>72</v>
      </c>
    </row>
    <row r="6472" spans="1:10" x14ac:dyDescent="0.25">
      <c r="A6472" t="s">
        <v>160</v>
      </c>
      <c r="B6472" t="s">
        <v>63</v>
      </c>
      <c r="C6472" t="str">
        <f t="shared" si="202"/>
        <v>Reagan Washington National Airport -- Tysons Corner</v>
      </c>
      <c r="D6472" s="1">
        <v>535</v>
      </c>
      <c r="E6472" t="s">
        <v>18</v>
      </c>
      <c r="F6472" t="s">
        <v>125</v>
      </c>
      <c r="G6472">
        <v>2</v>
      </c>
      <c r="H6472" s="1">
        <f t="shared" si="203"/>
        <v>1070</v>
      </c>
      <c r="I6472" t="s">
        <v>5</v>
      </c>
      <c r="J6472" t="s">
        <v>72</v>
      </c>
    </row>
    <row r="6473" spans="1:10" x14ac:dyDescent="0.25">
      <c r="A6473" t="s">
        <v>160</v>
      </c>
      <c r="B6473" t="s">
        <v>200</v>
      </c>
      <c r="C6473" t="str">
        <f t="shared" si="202"/>
        <v>Reagan Washington National Airport -- Vienna</v>
      </c>
      <c r="D6473" s="1">
        <v>2327</v>
      </c>
      <c r="E6473" t="s">
        <v>18</v>
      </c>
      <c r="F6473" t="s">
        <v>25</v>
      </c>
      <c r="G6473">
        <v>2</v>
      </c>
      <c r="H6473" s="1">
        <f t="shared" si="203"/>
        <v>4654</v>
      </c>
      <c r="I6473" t="s">
        <v>5</v>
      </c>
      <c r="J6473" t="s">
        <v>72</v>
      </c>
    </row>
    <row r="6474" spans="1:10" x14ac:dyDescent="0.25">
      <c r="A6474" t="s">
        <v>160</v>
      </c>
      <c r="B6474" t="s">
        <v>203</v>
      </c>
      <c r="C6474" t="str">
        <f t="shared" si="202"/>
        <v>Reagan Washington National Airport -- West Falls Church</v>
      </c>
      <c r="D6474" s="1">
        <v>567</v>
      </c>
      <c r="E6474" t="s">
        <v>18</v>
      </c>
      <c r="F6474" t="s">
        <v>25</v>
      </c>
      <c r="G6474">
        <v>2</v>
      </c>
      <c r="H6474" s="1">
        <f t="shared" si="203"/>
        <v>1134</v>
      </c>
      <c r="I6474" t="s">
        <v>5</v>
      </c>
      <c r="J6474" t="s">
        <v>72</v>
      </c>
    </row>
    <row r="6475" spans="1:10" x14ac:dyDescent="0.25">
      <c r="A6475" t="s">
        <v>160</v>
      </c>
      <c r="B6475" t="s">
        <v>204</v>
      </c>
      <c r="C6475" t="str">
        <f t="shared" si="202"/>
        <v>Reagan Washington National Airport -- West Hyattsville</v>
      </c>
      <c r="D6475" s="1">
        <v>798</v>
      </c>
      <c r="E6475" t="s">
        <v>18</v>
      </c>
      <c r="F6475" t="s">
        <v>4</v>
      </c>
      <c r="G6475">
        <v>2</v>
      </c>
      <c r="H6475" s="1">
        <f t="shared" si="203"/>
        <v>1596</v>
      </c>
      <c r="I6475" t="s">
        <v>5</v>
      </c>
      <c r="J6475" t="s">
        <v>72</v>
      </c>
    </row>
    <row r="6476" spans="1:10" x14ac:dyDescent="0.25">
      <c r="A6476" t="s">
        <v>160</v>
      </c>
      <c r="B6476" t="s">
        <v>205</v>
      </c>
      <c r="C6476" t="str">
        <f t="shared" si="202"/>
        <v>Reagan Washington National Airport -- Wheaton</v>
      </c>
      <c r="D6476" s="1">
        <v>704</v>
      </c>
      <c r="E6476" t="s">
        <v>18</v>
      </c>
      <c r="F6476" t="s">
        <v>15</v>
      </c>
      <c r="G6476">
        <v>2</v>
      </c>
      <c r="H6476" s="1">
        <f t="shared" si="203"/>
        <v>1408</v>
      </c>
      <c r="I6476" t="s">
        <v>5</v>
      </c>
      <c r="J6476" t="s">
        <v>72</v>
      </c>
    </row>
    <row r="6477" spans="1:10" x14ac:dyDescent="0.25">
      <c r="A6477" t="s">
        <v>160</v>
      </c>
      <c r="B6477" t="s">
        <v>206</v>
      </c>
      <c r="C6477" t="str">
        <f t="shared" si="202"/>
        <v>Reagan Washington National Airport -- White Flint</v>
      </c>
      <c r="D6477" s="1">
        <v>1205</v>
      </c>
      <c r="E6477" t="s">
        <v>18</v>
      </c>
      <c r="F6477" t="s">
        <v>15</v>
      </c>
      <c r="G6477">
        <v>2</v>
      </c>
      <c r="H6477" s="1">
        <f t="shared" si="203"/>
        <v>2410</v>
      </c>
      <c r="I6477" t="s">
        <v>5</v>
      </c>
      <c r="J6477" t="s">
        <v>72</v>
      </c>
    </row>
    <row r="6478" spans="1:10" x14ac:dyDescent="0.25">
      <c r="A6478" t="s">
        <v>160</v>
      </c>
      <c r="B6478" t="s">
        <v>207</v>
      </c>
      <c r="C6478" t="str">
        <f t="shared" si="202"/>
        <v>Reagan Washington National Airport -- Wiehle</v>
      </c>
      <c r="D6478" s="1">
        <v>2313</v>
      </c>
      <c r="E6478" t="s">
        <v>18</v>
      </c>
      <c r="F6478" t="s">
        <v>125</v>
      </c>
      <c r="G6478">
        <v>2</v>
      </c>
      <c r="H6478" s="1">
        <f t="shared" si="203"/>
        <v>4626</v>
      </c>
      <c r="I6478" t="s">
        <v>5</v>
      </c>
      <c r="J6478" t="s">
        <v>72</v>
      </c>
    </row>
    <row r="6479" spans="1:10" x14ac:dyDescent="0.25">
      <c r="A6479" t="s">
        <v>161</v>
      </c>
      <c r="B6479" t="s">
        <v>0</v>
      </c>
      <c r="C6479" t="str">
        <f t="shared" si="202"/>
        <v>Rhode Island Avenue -- Addison Road</v>
      </c>
      <c r="D6479" s="1">
        <v>859</v>
      </c>
      <c r="E6479" t="s">
        <v>15</v>
      </c>
      <c r="F6479" t="s">
        <v>1</v>
      </c>
      <c r="G6479">
        <v>2</v>
      </c>
      <c r="H6479" s="1">
        <f t="shared" si="203"/>
        <v>1718</v>
      </c>
      <c r="I6479" t="s">
        <v>5</v>
      </c>
      <c r="J6479" t="s">
        <v>72</v>
      </c>
    </row>
    <row r="6480" spans="1:10" x14ac:dyDescent="0.25">
      <c r="A6480" t="s">
        <v>161</v>
      </c>
      <c r="B6480" t="s">
        <v>14</v>
      </c>
      <c r="C6480" t="str">
        <f t="shared" si="202"/>
        <v>Rhode Island Avenue -- Bethesda</v>
      </c>
      <c r="D6480" s="1">
        <v>1650</v>
      </c>
      <c r="E6480" t="s">
        <v>15</v>
      </c>
      <c r="F6480" t="s">
        <v>15</v>
      </c>
      <c r="G6480">
        <v>1</v>
      </c>
      <c r="H6480" s="1">
        <f t="shared" si="203"/>
        <v>1650</v>
      </c>
      <c r="I6480" t="s">
        <v>5</v>
      </c>
      <c r="J6480" t="s">
        <v>72</v>
      </c>
    </row>
    <row r="6481" spans="1:10" x14ac:dyDescent="0.25">
      <c r="A6481" t="s">
        <v>161</v>
      </c>
      <c r="B6481" t="s">
        <v>19</v>
      </c>
      <c r="C6481" t="str">
        <f t="shared" si="202"/>
        <v>Rhode Island Avenue -- Branch Avenue</v>
      </c>
      <c r="D6481" s="1">
        <v>788</v>
      </c>
      <c r="E6481" t="s">
        <v>15</v>
      </c>
      <c r="F6481" t="s">
        <v>4</v>
      </c>
      <c r="G6481">
        <v>2</v>
      </c>
      <c r="H6481" s="1">
        <f t="shared" si="203"/>
        <v>1576</v>
      </c>
      <c r="I6481" t="s">
        <v>5</v>
      </c>
      <c r="J6481" t="s">
        <v>72</v>
      </c>
    </row>
    <row r="6482" spans="1:10" x14ac:dyDescent="0.25">
      <c r="A6482" t="s">
        <v>161</v>
      </c>
      <c r="B6482" t="s">
        <v>24</v>
      </c>
      <c r="C6482" t="str">
        <f t="shared" si="202"/>
        <v>Rhode Island Avenue -- Cheverly</v>
      </c>
      <c r="D6482" s="1">
        <v>140</v>
      </c>
      <c r="E6482" t="s">
        <v>15</v>
      </c>
      <c r="F6482" t="s">
        <v>25</v>
      </c>
      <c r="G6482">
        <v>2</v>
      </c>
      <c r="H6482" s="1">
        <f t="shared" si="203"/>
        <v>280</v>
      </c>
      <c r="I6482" t="s">
        <v>5</v>
      </c>
      <c r="J6482" t="s">
        <v>72</v>
      </c>
    </row>
    <row r="6483" spans="1:10" x14ac:dyDescent="0.25">
      <c r="A6483" t="s">
        <v>161</v>
      </c>
      <c r="B6483" t="s">
        <v>28</v>
      </c>
      <c r="C6483" t="str">
        <f t="shared" si="202"/>
        <v>Rhode Island Avenue -- College Park-U of MD</v>
      </c>
      <c r="D6483" s="1">
        <v>526</v>
      </c>
      <c r="E6483" t="s">
        <v>15</v>
      </c>
      <c r="F6483" t="s">
        <v>4</v>
      </c>
      <c r="G6483">
        <v>2</v>
      </c>
      <c r="H6483" s="1">
        <f t="shared" si="203"/>
        <v>1052</v>
      </c>
      <c r="I6483" t="s">
        <v>5</v>
      </c>
      <c r="J6483" t="s">
        <v>72</v>
      </c>
    </row>
    <row r="6484" spans="1:10" x14ac:dyDescent="0.25">
      <c r="A6484" t="s">
        <v>161</v>
      </c>
      <c r="B6484" t="s">
        <v>269</v>
      </c>
      <c r="C6484" t="str">
        <f t="shared" si="202"/>
        <v>Rhode Island Avenue -- Dunn Loring</v>
      </c>
      <c r="D6484" s="1">
        <v>268</v>
      </c>
      <c r="E6484" t="s">
        <v>15</v>
      </c>
      <c r="F6484" t="s">
        <v>25</v>
      </c>
      <c r="G6484">
        <v>2</v>
      </c>
      <c r="H6484" s="1">
        <f t="shared" si="203"/>
        <v>536</v>
      </c>
      <c r="I6484" t="s">
        <v>5</v>
      </c>
      <c r="J6484" t="s">
        <v>72</v>
      </c>
    </row>
    <row r="6485" spans="1:10" x14ac:dyDescent="0.25">
      <c r="A6485" t="s">
        <v>161</v>
      </c>
      <c r="B6485" t="s">
        <v>115</v>
      </c>
      <c r="C6485" t="str">
        <f t="shared" si="202"/>
        <v>Rhode Island Avenue -- Forest Glen</v>
      </c>
      <c r="D6485" s="1">
        <v>360</v>
      </c>
      <c r="E6485" t="s">
        <v>15</v>
      </c>
      <c r="F6485" t="s">
        <v>15</v>
      </c>
      <c r="G6485">
        <v>1</v>
      </c>
      <c r="H6485" s="1">
        <f t="shared" si="203"/>
        <v>360</v>
      </c>
      <c r="I6485" t="s">
        <v>5</v>
      </c>
      <c r="J6485" t="s">
        <v>72</v>
      </c>
    </row>
    <row r="6486" spans="1:10" x14ac:dyDescent="0.25">
      <c r="A6486" t="s">
        <v>161</v>
      </c>
      <c r="B6486" t="s">
        <v>118</v>
      </c>
      <c r="C6486" t="str">
        <f t="shared" si="202"/>
        <v>Rhode Island Avenue -- Franconia-Springfield</v>
      </c>
      <c r="D6486" s="1">
        <v>352</v>
      </c>
      <c r="E6486" t="s">
        <v>15</v>
      </c>
      <c r="F6486" t="s">
        <v>10</v>
      </c>
      <c r="G6486">
        <v>2</v>
      </c>
      <c r="H6486" s="1">
        <f t="shared" si="203"/>
        <v>704</v>
      </c>
      <c r="I6486" t="s">
        <v>5</v>
      </c>
      <c r="J6486" t="s">
        <v>72</v>
      </c>
    </row>
    <row r="6487" spans="1:10" x14ac:dyDescent="0.25">
      <c r="A6487" t="s">
        <v>161</v>
      </c>
      <c r="B6487" t="s">
        <v>122</v>
      </c>
      <c r="C6487" t="str">
        <f t="shared" si="202"/>
        <v>Rhode Island Avenue -- Glenmont</v>
      </c>
      <c r="D6487" s="1">
        <v>1438</v>
      </c>
      <c r="E6487" t="s">
        <v>15</v>
      </c>
      <c r="F6487" t="s">
        <v>15</v>
      </c>
      <c r="G6487">
        <v>1</v>
      </c>
      <c r="H6487" s="1">
        <f t="shared" si="203"/>
        <v>1438</v>
      </c>
      <c r="I6487" t="s">
        <v>5</v>
      </c>
      <c r="J6487" t="s">
        <v>72</v>
      </c>
    </row>
    <row r="6488" spans="1:10" x14ac:dyDescent="0.25">
      <c r="A6488" t="s">
        <v>161</v>
      </c>
      <c r="B6488" t="s">
        <v>123</v>
      </c>
      <c r="C6488" t="str">
        <f t="shared" si="202"/>
        <v>Rhode Island Avenue -- Greenbelt</v>
      </c>
      <c r="D6488" s="1">
        <v>869</v>
      </c>
      <c r="E6488" t="s">
        <v>15</v>
      </c>
      <c r="F6488" t="s">
        <v>4</v>
      </c>
      <c r="G6488">
        <v>2</v>
      </c>
      <c r="H6488" s="1">
        <f t="shared" si="203"/>
        <v>1738</v>
      </c>
      <c r="I6488" t="s">
        <v>5</v>
      </c>
      <c r="J6488" t="s">
        <v>72</v>
      </c>
    </row>
    <row r="6489" spans="1:10" x14ac:dyDescent="0.25">
      <c r="A6489" t="s">
        <v>161</v>
      </c>
      <c r="B6489" t="s">
        <v>124</v>
      </c>
      <c r="C6489" t="str">
        <f t="shared" si="202"/>
        <v>Rhode Island Avenue -- Greensboro</v>
      </c>
      <c r="D6489" s="1">
        <v>54</v>
      </c>
      <c r="E6489" t="s">
        <v>15</v>
      </c>
      <c r="F6489" t="s">
        <v>125</v>
      </c>
      <c r="G6489">
        <v>2</v>
      </c>
      <c r="H6489" s="1">
        <f t="shared" si="203"/>
        <v>108</v>
      </c>
      <c r="I6489" t="s">
        <v>5</v>
      </c>
      <c r="J6489" t="s">
        <v>72</v>
      </c>
    </row>
    <row r="6490" spans="1:10" x14ac:dyDescent="0.25">
      <c r="A6490" t="s">
        <v>161</v>
      </c>
      <c r="B6490" t="s">
        <v>126</v>
      </c>
      <c r="C6490" t="str">
        <f t="shared" si="202"/>
        <v>Rhode Island Avenue -- Grosvenor</v>
      </c>
      <c r="D6490" s="1">
        <v>288</v>
      </c>
      <c r="E6490" t="s">
        <v>15</v>
      </c>
      <c r="F6490" t="s">
        <v>15</v>
      </c>
      <c r="G6490">
        <v>1</v>
      </c>
      <c r="H6490" s="1">
        <f t="shared" si="203"/>
        <v>288</v>
      </c>
      <c r="I6490" t="s">
        <v>5</v>
      </c>
      <c r="J6490" t="s">
        <v>72</v>
      </c>
    </row>
    <row r="6491" spans="1:10" x14ac:dyDescent="0.25">
      <c r="A6491" t="s">
        <v>161</v>
      </c>
      <c r="B6491" t="s">
        <v>127</v>
      </c>
      <c r="C6491" t="str">
        <f t="shared" si="202"/>
        <v>Rhode Island Avenue -- Huntington</v>
      </c>
      <c r="D6491" s="1">
        <v>463</v>
      </c>
      <c r="E6491" t="s">
        <v>15</v>
      </c>
      <c r="F6491" t="s">
        <v>274</v>
      </c>
      <c r="G6491">
        <v>2</v>
      </c>
      <c r="H6491" s="1">
        <f t="shared" si="203"/>
        <v>926</v>
      </c>
      <c r="I6491" t="s">
        <v>5</v>
      </c>
      <c r="J6491" t="s">
        <v>72</v>
      </c>
    </row>
    <row r="6492" spans="1:10" x14ac:dyDescent="0.25">
      <c r="A6492" t="s">
        <v>161</v>
      </c>
      <c r="B6492" t="s">
        <v>130</v>
      </c>
      <c r="C6492" t="str">
        <f t="shared" si="202"/>
        <v>Rhode Island Avenue -- Landover</v>
      </c>
      <c r="D6492" s="1">
        <v>260</v>
      </c>
      <c r="E6492" t="s">
        <v>15</v>
      </c>
      <c r="F6492" t="s">
        <v>25</v>
      </c>
      <c r="G6492">
        <v>2</v>
      </c>
      <c r="H6492" s="1">
        <f t="shared" si="203"/>
        <v>520</v>
      </c>
      <c r="I6492" t="s">
        <v>5</v>
      </c>
      <c r="J6492" t="s">
        <v>72</v>
      </c>
    </row>
    <row r="6493" spans="1:10" x14ac:dyDescent="0.25">
      <c r="A6493" t="s">
        <v>161</v>
      </c>
      <c r="B6493" t="s">
        <v>131</v>
      </c>
      <c r="C6493" t="str">
        <f t="shared" si="202"/>
        <v>Rhode Island Avenue -- Largo Town Center</v>
      </c>
      <c r="D6493" s="1">
        <v>559</v>
      </c>
      <c r="E6493" t="s">
        <v>15</v>
      </c>
      <c r="F6493" t="s">
        <v>1</v>
      </c>
      <c r="G6493">
        <v>2</v>
      </c>
      <c r="H6493" s="1">
        <f t="shared" si="203"/>
        <v>1118</v>
      </c>
      <c r="I6493" t="s">
        <v>5</v>
      </c>
      <c r="J6493" t="s">
        <v>72</v>
      </c>
    </row>
    <row r="6494" spans="1:10" x14ac:dyDescent="0.25">
      <c r="A6494" t="s">
        <v>161</v>
      </c>
      <c r="B6494" t="s">
        <v>134</v>
      </c>
      <c r="C6494" t="str">
        <f t="shared" si="202"/>
        <v>Rhode Island Avenue -- McLean</v>
      </c>
      <c r="D6494" s="1">
        <v>89</v>
      </c>
      <c r="E6494" t="s">
        <v>15</v>
      </c>
      <c r="F6494" t="s">
        <v>125</v>
      </c>
      <c r="G6494">
        <v>2</v>
      </c>
      <c r="H6494" s="1">
        <f t="shared" si="203"/>
        <v>178</v>
      </c>
      <c r="I6494" t="s">
        <v>5</v>
      </c>
      <c r="J6494" t="s">
        <v>72</v>
      </c>
    </row>
    <row r="6495" spans="1:10" x14ac:dyDescent="0.25">
      <c r="A6495" t="s">
        <v>161</v>
      </c>
      <c r="B6495" t="s">
        <v>182</v>
      </c>
      <c r="C6495" t="str">
        <f t="shared" si="202"/>
        <v>Rhode Island Avenue -- Medical Center</v>
      </c>
      <c r="D6495" s="1">
        <v>1004</v>
      </c>
      <c r="E6495" t="s">
        <v>15</v>
      </c>
      <c r="F6495" t="s">
        <v>15</v>
      </c>
      <c r="G6495">
        <v>1</v>
      </c>
      <c r="H6495" s="1">
        <f t="shared" si="203"/>
        <v>1004</v>
      </c>
      <c r="I6495" t="s">
        <v>5</v>
      </c>
      <c r="J6495" t="s">
        <v>72</v>
      </c>
    </row>
    <row r="6496" spans="1:10" x14ac:dyDescent="0.25">
      <c r="A6496" t="s">
        <v>161</v>
      </c>
      <c r="B6496" t="s">
        <v>186</v>
      </c>
      <c r="C6496" t="str">
        <f t="shared" si="202"/>
        <v>Rhode Island Avenue -- Morgan Blvd.</v>
      </c>
      <c r="D6496" s="1">
        <v>352</v>
      </c>
      <c r="E6496" t="s">
        <v>15</v>
      </c>
      <c r="F6496" t="s">
        <v>1</v>
      </c>
      <c r="G6496">
        <v>2</v>
      </c>
      <c r="H6496" s="1">
        <f t="shared" si="203"/>
        <v>704</v>
      </c>
      <c r="I6496" t="s">
        <v>5</v>
      </c>
      <c r="J6496" t="s">
        <v>72</v>
      </c>
    </row>
    <row r="6497" spans="1:10" x14ac:dyDescent="0.25">
      <c r="A6497" t="s">
        <v>161</v>
      </c>
      <c r="B6497" t="s">
        <v>251</v>
      </c>
      <c r="C6497" t="str">
        <f t="shared" si="202"/>
        <v>Rhode Island Avenue -- Naylor Road</v>
      </c>
      <c r="D6497" s="1">
        <v>1071</v>
      </c>
      <c r="E6497" t="s">
        <v>15</v>
      </c>
      <c r="F6497" t="s">
        <v>4</v>
      </c>
      <c r="G6497">
        <v>2</v>
      </c>
      <c r="H6497" s="1">
        <f t="shared" si="203"/>
        <v>2142</v>
      </c>
      <c r="I6497" t="s">
        <v>5</v>
      </c>
      <c r="J6497" t="s">
        <v>72</v>
      </c>
    </row>
    <row r="6498" spans="1:10" x14ac:dyDescent="0.25">
      <c r="A6498" t="s">
        <v>161</v>
      </c>
      <c r="B6498" t="s">
        <v>252</v>
      </c>
      <c r="C6498" t="str">
        <f t="shared" si="202"/>
        <v>Rhode Island Avenue -- New Carrollton</v>
      </c>
      <c r="D6498" s="1">
        <v>388</v>
      </c>
      <c r="E6498" t="s">
        <v>15</v>
      </c>
      <c r="F6498" t="s">
        <v>25</v>
      </c>
      <c r="G6498">
        <v>2</v>
      </c>
      <c r="H6498" s="1">
        <f t="shared" si="203"/>
        <v>776</v>
      </c>
      <c r="I6498" t="s">
        <v>5</v>
      </c>
      <c r="J6498" t="s">
        <v>72</v>
      </c>
    </row>
    <row r="6499" spans="1:10" x14ac:dyDescent="0.25">
      <c r="A6499" t="s">
        <v>161</v>
      </c>
      <c r="B6499" t="s">
        <v>159</v>
      </c>
      <c r="C6499" t="str">
        <f t="shared" si="202"/>
        <v>Rhode Island Avenue -- Prince George's Plaza</v>
      </c>
      <c r="D6499" s="1">
        <v>1560</v>
      </c>
      <c r="E6499" t="s">
        <v>15</v>
      </c>
      <c r="F6499" t="s">
        <v>4</v>
      </c>
      <c r="G6499">
        <v>2</v>
      </c>
      <c r="H6499" s="1">
        <f t="shared" si="203"/>
        <v>3120</v>
      </c>
      <c r="I6499" t="s">
        <v>5</v>
      </c>
      <c r="J6499" t="s">
        <v>72</v>
      </c>
    </row>
    <row r="6500" spans="1:10" x14ac:dyDescent="0.25">
      <c r="A6500" t="s">
        <v>161</v>
      </c>
      <c r="B6500" t="s">
        <v>162</v>
      </c>
      <c r="C6500" t="str">
        <f t="shared" si="202"/>
        <v>Rhode Island Avenue -- Rockville</v>
      </c>
      <c r="D6500" s="1">
        <v>704</v>
      </c>
      <c r="E6500" t="s">
        <v>15</v>
      </c>
      <c r="F6500" t="s">
        <v>15</v>
      </c>
      <c r="G6500">
        <v>1</v>
      </c>
      <c r="H6500" s="1">
        <f t="shared" si="203"/>
        <v>704</v>
      </c>
      <c r="I6500" t="s">
        <v>5</v>
      </c>
      <c r="J6500" t="s">
        <v>72</v>
      </c>
    </row>
    <row r="6501" spans="1:10" x14ac:dyDescent="0.25">
      <c r="A6501" t="s">
        <v>161</v>
      </c>
      <c r="B6501" t="s">
        <v>164</v>
      </c>
      <c r="C6501" t="str">
        <f t="shared" si="202"/>
        <v>Rhode Island Avenue -- Shady Grove</v>
      </c>
      <c r="D6501" s="1">
        <v>1217</v>
      </c>
      <c r="E6501" t="s">
        <v>15</v>
      </c>
      <c r="F6501" t="s">
        <v>15</v>
      </c>
      <c r="G6501">
        <v>1</v>
      </c>
      <c r="H6501" s="1">
        <f t="shared" si="203"/>
        <v>1217</v>
      </c>
      <c r="I6501" t="s">
        <v>5</v>
      </c>
      <c r="J6501" t="s">
        <v>72</v>
      </c>
    </row>
    <row r="6502" spans="1:10" x14ac:dyDescent="0.25">
      <c r="A6502" t="s">
        <v>161</v>
      </c>
      <c r="B6502" t="s">
        <v>166</v>
      </c>
      <c r="C6502" t="str">
        <f t="shared" si="202"/>
        <v>Rhode Island Avenue -- Silver Spring</v>
      </c>
      <c r="D6502" s="1">
        <v>5921</v>
      </c>
      <c r="E6502" t="s">
        <v>15</v>
      </c>
      <c r="F6502" t="s">
        <v>15</v>
      </c>
      <c r="G6502">
        <v>1</v>
      </c>
      <c r="H6502" s="1">
        <f t="shared" si="203"/>
        <v>5921</v>
      </c>
      <c r="I6502" t="s">
        <v>5</v>
      </c>
      <c r="J6502" t="s">
        <v>72</v>
      </c>
    </row>
    <row r="6503" spans="1:10" x14ac:dyDescent="0.25">
      <c r="A6503" t="s">
        <v>161</v>
      </c>
      <c r="B6503" t="s">
        <v>169</v>
      </c>
      <c r="C6503" t="str">
        <f t="shared" si="202"/>
        <v>Rhode Island Avenue -- Spring Hill</v>
      </c>
      <c r="D6503" s="1">
        <v>176</v>
      </c>
      <c r="E6503" t="s">
        <v>15</v>
      </c>
      <c r="F6503" t="s">
        <v>125</v>
      </c>
      <c r="G6503">
        <v>2</v>
      </c>
      <c r="H6503" s="1">
        <f t="shared" si="203"/>
        <v>352</v>
      </c>
      <c r="I6503" t="s">
        <v>5</v>
      </c>
      <c r="J6503" t="s">
        <v>72</v>
      </c>
    </row>
    <row r="6504" spans="1:10" x14ac:dyDescent="0.25">
      <c r="A6504" t="s">
        <v>161</v>
      </c>
      <c r="B6504" t="s">
        <v>171</v>
      </c>
      <c r="C6504" t="str">
        <f t="shared" si="202"/>
        <v>Rhode Island Avenue -- Suitland</v>
      </c>
      <c r="D6504" s="1">
        <v>1251</v>
      </c>
      <c r="E6504" t="s">
        <v>15</v>
      </c>
      <c r="F6504" t="s">
        <v>4</v>
      </c>
      <c r="G6504">
        <v>2</v>
      </c>
      <c r="H6504" s="1">
        <f t="shared" si="203"/>
        <v>2502</v>
      </c>
      <c r="I6504" t="s">
        <v>5</v>
      </c>
      <c r="J6504" t="s">
        <v>72</v>
      </c>
    </row>
    <row r="6505" spans="1:10" x14ac:dyDescent="0.25">
      <c r="A6505" t="s">
        <v>161</v>
      </c>
      <c r="B6505" t="s">
        <v>62</v>
      </c>
      <c r="C6505" t="str">
        <f t="shared" si="202"/>
        <v>Rhode Island Avenue -- Twinbrook</v>
      </c>
      <c r="D6505" s="1">
        <v>407</v>
      </c>
      <c r="E6505" t="s">
        <v>15</v>
      </c>
      <c r="F6505" t="s">
        <v>15</v>
      </c>
      <c r="G6505">
        <v>1</v>
      </c>
      <c r="H6505" s="1">
        <f t="shared" si="203"/>
        <v>407</v>
      </c>
      <c r="I6505" t="s">
        <v>5</v>
      </c>
      <c r="J6505" t="s">
        <v>72</v>
      </c>
    </row>
    <row r="6506" spans="1:10" x14ac:dyDescent="0.25">
      <c r="A6506" t="s">
        <v>161</v>
      </c>
      <c r="B6506" t="s">
        <v>63</v>
      </c>
      <c r="C6506" t="str">
        <f t="shared" si="202"/>
        <v>Rhode Island Avenue -- Tysons Corner</v>
      </c>
      <c r="D6506" s="1">
        <v>481</v>
      </c>
      <c r="E6506" t="s">
        <v>15</v>
      </c>
      <c r="F6506" t="s">
        <v>125</v>
      </c>
      <c r="G6506">
        <v>2</v>
      </c>
      <c r="H6506" s="1">
        <f t="shared" si="203"/>
        <v>962</v>
      </c>
      <c r="I6506" t="s">
        <v>5</v>
      </c>
      <c r="J6506" t="s">
        <v>72</v>
      </c>
    </row>
    <row r="6507" spans="1:10" x14ac:dyDescent="0.25">
      <c r="A6507" t="s">
        <v>161</v>
      </c>
      <c r="B6507" t="s">
        <v>200</v>
      </c>
      <c r="C6507" t="str">
        <f t="shared" si="202"/>
        <v>Rhode Island Avenue -- Vienna</v>
      </c>
      <c r="D6507" s="1">
        <v>397</v>
      </c>
      <c r="E6507" t="s">
        <v>15</v>
      </c>
      <c r="F6507" t="s">
        <v>25</v>
      </c>
      <c r="G6507">
        <v>2</v>
      </c>
      <c r="H6507" s="1">
        <f t="shared" si="203"/>
        <v>794</v>
      </c>
      <c r="I6507" t="s">
        <v>5</v>
      </c>
      <c r="J6507" t="s">
        <v>72</v>
      </c>
    </row>
    <row r="6508" spans="1:10" x14ac:dyDescent="0.25">
      <c r="A6508" t="s">
        <v>161</v>
      </c>
      <c r="B6508" t="s">
        <v>203</v>
      </c>
      <c r="C6508" t="str">
        <f t="shared" si="202"/>
        <v>Rhode Island Avenue -- West Falls Church</v>
      </c>
      <c r="D6508" s="1">
        <v>125</v>
      </c>
      <c r="E6508" t="s">
        <v>15</v>
      </c>
      <c r="F6508" t="s">
        <v>25</v>
      </c>
      <c r="G6508">
        <v>2</v>
      </c>
      <c r="H6508" s="1">
        <f t="shared" si="203"/>
        <v>250</v>
      </c>
      <c r="I6508" t="s">
        <v>5</v>
      </c>
      <c r="J6508" t="s">
        <v>72</v>
      </c>
    </row>
    <row r="6509" spans="1:10" x14ac:dyDescent="0.25">
      <c r="A6509" t="s">
        <v>161</v>
      </c>
      <c r="B6509" t="s">
        <v>204</v>
      </c>
      <c r="C6509" t="str">
        <f t="shared" si="202"/>
        <v>Rhode Island Avenue -- West Hyattsville</v>
      </c>
      <c r="D6509" s="1">
        <v>842</v>
      </c>
      <c r="E6509" t="s">
        <v>15</v>
      </c>
      <c r="F6509" t="s">
        <v>4</v>
      </c>
      <c r="G6509">
        <v>2</v>
      </c>
      <c r="H6509" s="1">
        <f t="shared" si="203"/>
        <v>1684</v>
      </c>
      <c r="I6509" t="s">
        <v>5</v>
      </c>
      <c r="J6509" t="s">
        <v>72</v>
      </c>
    </row>
    <row r="6510" spans="1:10" x14ac:dyDescent="0.25">
      <c r="A6510" t="s">
        <v>161</v>
      </c>
      <c r="B6510" t="s">
        <v>205</v>
      </c>
      <c r="C6510" t="str">
        <f t="shared" si="202"/>
        <v>Rhode Island Avenue -- Wheaton</v>
      </c>
      <c r="D6510" s="1">
        <v>2130</v>
      </c>
      <c r="E6510" t="s">
        <v>15</v>
      </c>
      <c r="F6510" t="s">
        <v>15</v>
      </c>
      <c r="G6510">
        <v>1</v>
      </c>
      <c r="H6510" s="1">
        <f t="shared" si="203"/>
        <v>2130</v>
      </c>
      <c r="I6510" t="s">
        <v>5</v>
      </c>
      <c r="J6510" t="s">
        <v>72</v>
      </c>
    </row>
    <row r="6511" spans="1:10" x14ac:dyDescent="0.25">
      <c r="A6511" t="s">
        <v>161</v>
      </c>
      <c r="B6511" t="s">
        <v>206</v>
      </c>
      <c r="C6511" t="str">
        <f t="shared" si="202"/>
        <v>Rhode Island Avenue -- White Flint</v>
      </c>
      <c r="D6511" s="1">
        <v>556</v>
      </c>
      <c r="E6511" t="s">
        <v>15</v>
      </c>
      <c r="F6511" t="s">
        <v>15</v>
      </c>
      <c r="G6511">
        <v>1</v>
      </c>
      <c r="H6511" s="1">
        <f t="shared" si="203"/>
        <v>556</v>
      </c>
      <c r="I6511" t="s">
        <v>5</v>
      </c>
      <c r="J6511" t="s">
        <v>72</v>
      </c>
    </row>
    <row r="6512" spans="1:10" x14ac:dyDescent="0.25">
      <c r="A6512" t="s">
        <v>161</v>
      </c>
      <c r="B6512" t="s">
        <v>207</v>
      </c>
      <c r="C6512" t="str">
        <f t="shared" si="202"/>
        <v>Rhode Island Avenue -- Wiehle</v>
      </c>
      <c r="D6512" s="1">
        <v>390</v>
      </c>
      <c r="E6512" t="s">
        <v>15</v>
      </c>
      <c r="F6512" t="s">
        <v>125</v>
      </c>
      <c r="G6512">
        <v>2</v>
      </c>
      <c r="H6512" s="1">
        <f t="shared" si="203"/>
        <v>780</v>
      </c>
      <c r="I6512" t="s">
        <v>5</v>
      </c>
      <c r="J6512" t="s">
        <v>72</v>
      </c>
    </row>
    <row r="6513" spans="1:10" x14ac:dyDescent="0.25">
      <c r="A6513" t="s">
        <v>162</v>
      </c>
      <c r="B6513" t="s">
        <v>3</v>
      </c>
      <c r="C6513" t="str">
        <f t="shared" si="202"/>
        <v>Rockville -- Anacostia</v>
      </c>
      <c r="D6513" s="1">
        <v>491</v>
      </c>
      <c r="E6513" t="s">
        <v>15</v>
      </c>
      <c r="F6513" t="s">
        <v>4</v>
      </c>
      <c r="G6513">
        <v>2</v>
      </c>
      <c r="H6513" s="1">
        <f t="shared" si="203"/>
        <v>982</v>
      </c>
      <c r="I6513" t="s">
        <v>5</v>
      </c>
      <c r="J6513" t="s">
        <v>72</v>
      </c>
    </row>
    <row r="6514" spans="1:10" x14ac:dyDescent="0.25">
      <c r="A6514" t="s">
        <v>162</v>
      </c>
      <c r="B6514" t="s">
        <v>9</v>
      </c>
      <c r="C6514" t="str">
        <f t="shared" si="202"/>
        <v>Rockville -- Arlington Cemetery</v>
      </c>
      <c r="D6514" s="1">
        <v>48</v>
      </c>
      <c r="E6514" t="s">
        <v>15</v>
      </c>
      <c r="F6514" t="s">
        <v>10</v>
      </c>
      <c r="G6514">
        <v>2</v>
      </c>
      <c r="H6514" s="1">
        <f t="shared" si="203"/>
        <v>96</v>
      </c>
      <c r="I6514" t="s">
        <v>5</v>
      </c>
      <c r="J6514" t="s">
        <v>72</v>
      </c>
    </row>
    <row r="6515" spans="1:10" x14ac:dyDescent="0.25">
      <c r="A6515" t="s">
        <v>162</v>
      </c>
      <c r="B6515" t="s">
        <v>11</v>
      </c>
      <c r="C6515" t="str">
        <f t="shared" si="202"/>
        <v>Rockville -- Ballston</v>
      </c>
      <c r="D6515" s="1">
        <v>604</v>
      </c>
      <c r="E6515" t="s">
        <v>15</v>
      </c>
      <c r="F6515" t="s">
        <v>12</v>
      </c>
      <c r="G6515">
        <v>2</v>
      </c>
      <c r="H6515" s="1">
        <f t="shared" si="203"/>
        <v>1208</v>
      </c>
      <c r="I6515" t="s">
        <v>5</v>
      </c>
      <c r="J6515" t="s">
        <v>72</v>
      </c>
    </row>
    <row r="6516" spans="1:10" x14ac:dyDescent="0.25">
      <c r="A6516" t="s">
        <v>162</v>
      </c>
      <c r="B6516" t="s">
        <v>13</v>
      </c>
      <c r="C6516" t="str">
        <f t="shared" si="202"/>
        <v>Rockville -- Benning Road</v>
      </c>
      <c r="D6516" s="1">
        <v>218</v>
      </c>
      <c r="E6516" t="s">
        <v>15</v>
      </c>
      <c r="F6516" t="s">
        <v>1</v>
      </c>
      <c r="G6516">
        <v>2</v>
      </c>
      <c r="H6516" s="1">
        <f t="shared" si="203"/>
        <v>436</v>
      </c>
      <c r="I6516" t="s">
        <v>5</v>
      </c>
      <c r="J6516" t="s">
        <v>72</v>
      </c>
    </row>
    <row r="6517" spans="1:10" x14ac:dyDescent="0.25">
      <c r="A6517" t="s">
        <v>162</v>
      </c>
      <c r="B6517" t="s">
        <v>17</v>
      </c>
      <c r="C6517" t="str">
        <f t="shared" si="202"/>
        <v>Rockville -- Braddock Road</v>
      </c>
      <c r="D6517" s="1">
        <v>83</v>
      </c>
      <c r="E6517" t="s">
        <v>15</v>
      </c>
      <c r="F6517" t="s">
        <v>18</v>
      </c>
      <c r="G6517">
        <v>2</v>
      </c>
      <c r="H6517" s="1">
        <f t="shared" si="203"/>
        <v>166</v>
      </c>
      <c r="I6517" t="s">
        <v>5</v>
      </c>
      <c r="J6517" t="s">
        <v>72</v>
      </c>
    </row>
    <row r="6518" spans="1:10" x14ac:dyDescent="0.25">
      <c r="A6518" t="s">
        <v>162</v>
      </c>
      <c r="B6518" t="s">
        <v>20</v>
      </c>
      <c r="C6518" t="str">
        <f t="shared" si="202"/>
        <v>Rockville -- Brookland</v>
      </c>
      <c r="D6518" s="1">
        <v>713</v>
      </c>
      <c r="E6518" t="s">
        <v>15</v>
      </c>
      <c r="F6518" t="s">
        <v>15</v>
      </c>
      <c r="G6518">
        <v>1</v>
      </c>
      <c r="H6518" s="1">
        <f t="shared" si="203"/>
        <v>713</v>
      </c>
      <c r="I6518" t="s">
        <v>5</v>
      </c>
      <c r="J6518" t="s">
        <v>72</v>
      </c>
    </row>
    <row r="6519" spans="1:10" x14ac:dyDescent="0.25">
      <c r="A6519" t="s">
        <v>162</v>
      </c>
      <c r="B6519" t="s">
        <v>21</v>
      </c>
      <c r="C6519" t="str">
        <f t="shared" si="202"/>
        <v>Rockville -- Capitol Heights</v>
      </c>
      <c r="D6519" s="1">
        <v>150</v>
      </c>
      <c r="E6519" t="s">
        <v>15</v>
      </c>
      <c r="F6519" t="s">
        <v>1</v>
      </c>
      <c r="G6519">
        <v>2</v>
      </c>
      <c r="H6519" s="1">
        <f t="shared" si="203"/>
        <v>300</v>
      </c>
      <c r="I6519" t="s">
        <v>5</v>
      </c>
      <c r="J6519" t="s">
        <v>72</v>
      </c>
    </row>
    <row r="6520" spans="1:10" x14ac:dyDescent="0.25">
      <c r="A6520" t="s">
        <v>162</v>
      </c>
      <c r="B6520" t="s">
        <v>26</v>
      </c>
      <c r="C6520" t="str">
        <f t="shared" si="202"/>
        <v>Rockville -- Clarendon</v>
      </c>
      <c r="D6520" s="1">
        <v>199</v>
      </c>
      <c r="E6520" t="s">
        <v>15</v>
      </c>
      <c r="F6520" t="s">
        <v>12</v>
      </c>
      <c r="G6520">
        <v>2</v>
      </c>
      <c r="H6520" s="1">
        <f t="shared" si="203"/>
        <v>398</v>
      </c>
      <c r="I6520" t="s">
        <v>5</v>
      </c>
      <c r="J6520" t="s">
        <v>72</v>
      </c>
    </row>
    <row r="6521" spans="1:10" x14ac:dyDescent="0.25">
      <c r="A6521" t="s">
        <v>162</v>
      </c>
      <c r="B6521" t="s">
        <v>265</v>
      </c>
      <c r="C6521" t="str">
        <f t="shared" si="202"/>
        <v>Rockville -- Congress Heights</v>
      </c>
      <c r="D6521" s="1">
        <v>103</v>
      </c>
      <c r="E6521" t="s">
        <v>15</v>
      </c>
      <c r="F6521" t="s">
        <v>4</v>
      </c>
      <c r="G6521">
        <v>2</v>
      </c>
      <c r="H6521" s="1">
        <f t="shared" si="203"/>
        <v>206</v>
      </c>
      <c r="I6521" t="s">
        <v>5</v>
      </c>
      <c r="J6521" t="s">
        <v>72</v>
      </c>
    </row>
    <row r="6522" spans="1:10" x14ac:dyDescent="0.25">
      <c r="A6522" t="s">
        <v>162</v>
      </c>
      <c r="B6522" t="s">
        <v>266</v>
      </c>
      <c r="C6522" t="str">
        <f t="shared" si="202"/>
        <v>Rockville -- Court House</v>
      </c>
      <c r="D6522" s="1">
        <v>375</v>
      </c>
      <c r="E6522" t="s">
        <v>15</v>
      </c>
      <c r="F6522" t="s">
        <v>12</v>
      </c>
      <c r="G6522">
        <v>2</v>
      </c>
      <c r="H6522" s="1">
        <f t="shared" si="203"/>
        <v>750</v>
      </c>
      <c r="I6522" t="s">
        <v>5</v>
      </c>
      <c r="J6522" t="s">
        <v>72</v>
      </c>
    </row>
    <row r="6523" spans="1:10" x14ac:dyDescent="0.25">
      <c r="A6523" t="s">
        <v>162</v>
      </c>
      <c r="B6523" t="s">
        <v>267</v>
      </c>
      <c r="C6523" t="str">
        <f t="shared" si="202"/>
        <v>Rockville -- Crystal City</v>
      </c>
      <c r="D6523" s="1">
        <v>624</v>
      </c>
      <c r="E6523" t="s">
        <v>15</v>
      </c>
      <c r="F6523" t="s">
        <v>18</v>
      </c>
      <c r="G6523">
        <v>2</v>
      </c>
      <c r="H6523" s="1">
        <f t="shared" si="203"/>
        <v>1248</v>
      </c>
      <c r="I6523" t="s">
        <v>5</v>
      </c>
      <c r="J6523" t="s">
        <v>72</v>
      </c>
    </row>
    <row r="6524" spans="1:10" x14ac:dyDescent="0.25">
      <c r="A6524" t="s">
        <v>162</v>
      </c>
      <c r="B6524" t="s">
        <v>268</v>
      </c>
      <c r="C6524" t="str">
        <f t="shared" si="202"/>
        <v>Rockville -- Deanwood</v>
      </c>
      <c r="D6524" s="1">
        <v>132</v>
      </c>
      <c r="E6524" t="s">
        <v>15</v>
      </c>
      <c r="F6524" t="s">
        <v>25</v>
      </c>
      <c r="G6524">
        <v>2</v>
      </c>
      <c r="H6524" s="1">
        <f t="shared" si="203"/>
        <v>264</v>
      </c>
      <c r="I6524" t="s">
        <v>5</v>
      </c>
      <c r="J6524" t="s">
        <v>72</v>
      </c>
    </row>
    <row r="6525" spans="1:10" x14ac:dyDescent="0.25">
      <c r="A6525" t="s">
        <v>162</v>
      </c>
      <c r="B6525" t="s">
        <v>271</v>
      </c>
      <c r="C6525" t="str">
        <f t="shared" si="202"/>
        <v>Rockville -- East Falls Church</v>
      </c>
      <c r="D6525" s="1">
        <v>166</v>
      </c>
      <c r="E6525" t="s">
        <v>15</v>
      </c>
      <c r="F6525" t="s">
        <v>12</v>
      </c>
      <c r="G6525">
        <v>2</v>
      </c>
      <c r="H6525" s="1">
        <f t="shared" si="203"/>
        <v>332</v>
      </c>
      <c r="I6525" t="s">
        <v>5</v>
      </c>
      <c r="J6525" t="s">
        <v>72</v>
      </c>
    </row>
    <row r="6526" spans="1:10" x14ac:dyDescent="0.25">
      <c r="A6526" t="s">
        <v>162</v>
      </c>
      <c r="B6526" t="s">
        <v>273</v>
      </c>
      <c r="C6526" t="str">
        <f t="shared" si="202"/>
        <v>Rockville -- Eisenhower Avenue</v>
      </c>
      <c r="D6526" s="1">
        <v>70</v>
      </c>
      <c r="E6526" t="s">
        <v>15</v>
      </c>
      <c r="F6526" t="s">
        <v>274</v>
      </c>
      <c r="G6526">
        <v>2</v>
      </c>
      <c r="H6526" s="1">
        <f t="shared" si="203"/>
        <v>140</v>
      </c>
      <c r="I6526" t="s">
        <v>5</v>
      </c>
      <c r="J6526" t="s">
        <v>72</v>
      </c>
    </row>
    <row r="6527" spans="1:10" x14ac:dyDescent="0.25">
      <c r="A6527" t="s">
        <v>162</v>
      </c>
      <c r="B6527" t="s">
        <v>116</v>
      </c>
      <c r="C6527" t="str">
        <f t="shared" si="202"/>
        <v>Rockville -- Fort Totten</v>
      </c>
      <c r="D6527" s="1">
        <v>488</v>
      </c>
      <c r="E6527" t="s">
        <v>15</v>
      </c>
      <c r="F6527" t="s">
        <v>117</v>
      </c>
      <c r="G6527">
        <v>1</v>
      </c>
      <c r="H6527" s="1">
        <f t="shared" si="203"/>
        <v>488</v>
      </c>
      <c r="I6527" t="s">
        <v>5</v>
      </c>
      <c r="J6527" t="s">
        <v>72</v>
      </c>
    </row>
    <row r="6528" spans="1:10" x14ac:dyDescent="0.25">
      <c r="A6528" t="s">
        <v>162</v>
      </c>
      <c r="B6528" t="s">
        <v>119</v>
      </c>
      <c r="C6528" t="str">
        <f t="shared" si="202"/>
        <v>Rockville -- Friendship Heights</v>
      </c>
      <c r="D6528" s="1">
        <v>5318</v>
      </c>
      <c r="E6528" t="s">
        <v>15</v>
      </c>
      <c r="F6528" t="s">
        <v>15</v>
      </c>
      <c r="G6528">
        <v>1</v>
      </c>
      <c r="H6528" s="1">
        <f t="shared" si="203"/>
        <v>5318</v>
      </c>
      <c r="I6528" t="s">
        <v>5</v>
      </c>
      <c r="J6528" t="s">
        <v>72</v>
      </c>
    </row>
    <row r="6529" spans="1:10" x14ac:dyDescent="0.25">
      <c r="A6529" t="s">
        <v>162</v>
      </c>
      <c r="B6529" t="s">
        <v>129</v>
      </c>
      <c r="C6529" t="str">
        <f t="shared" si="202"/>
        <v>Rockville -- King Street</v>
      </c>
      <c r="D6529" s="1">
        <v>461</v>
      </c>
      <c r="E6529" t="s">
        <v>15</v>
      </c>
      <c r="F6529" t="s">
        <v>18</v>
      </c>
      <c r="G6529">
        <v>2</v>
      </c>
      <c r="H6529" s="1">
        <f t="shared" si="203"/>
        <v>922</v>
      </c>
      <c r="I6529" t="s">
        <v>5</v>
      </c>
      <c r="J6529" t="s">
        <v>72</v>
      </c>
    </row>
    <row r="6530" spans="1:10" x14ac:dyDescent="0.25">
      <c r="A6530" t="s">
        <v>162</v>
      </c>
      <c r="B6530" t="s">
        <v>185</v>
      </c>
      <c r="C6530" t="str">
        <f t="shared" ref="C6530:C6593" si="204">(A6530&amp;" -- "&amp;B6530)</f>
        <v>Rockville -- Minnesota Avenue</v>
      </c>
      <c r="D6530" s="1">
        <v>246</v>
      </c>
      <c r="E6530" t="s">
        <v>15</v>
      </c>
      <c r="F6530" t="s">
        <v>25</v>
      </c>
      <c r="G6530">
        <v>2</v>
      </c>
      <c r="H6530" s="1">
        <f t="shared" ref="H6530:H6593" si="205">D6530*G6530</f>
        <v>492</v>
      </c>
      <c r="I6530" t="s">
        <v>5</v>
      </c>
      <c r="J6530" t="s">
        <v>72</v>
      </c>
    </row>
    <row r="6531" spans="1:10" x14ac:dyDescent="0.25">
      <c r="A6531" t="s">
        <v>162</v>
      </c>
      <c r="B6531" t="s">
        <v>156</v>
      </c>
      <c r="C6531" t="str">
        <f t="shared" si="204"/>
        <v>Rockville -- Pentagon</v>
      </c>
      <c r="D6531" s="1">
        <v>616</v>
      </c>
      <c r="E6531" t="s">
        <v>15</v>
      </c>
      <c r="F6531" t="s">
        <v>18</v>
      </c>
      <c r="G6531">
        <v>2</v>
      </c>
      <c r="H6531" s="1">
        <f t="shared" si="205"/>
        <v>1232</v>
      </c>
      <c r="I6531" t="s">
        <v>5</v>
      </c>
      <c r="J6531" t="s">
        <v>72</v>
      </c>
    </row>
    <row r="6532" spans="1:10" x14ac:dyDescent="0.25">
      <c r="A6532" t="s">
        <v>162</v>
      </c>
      <c r="B6532" t="s">
        <v>157</v>
      </c>
      <c r="C6532" t="str">
        <f t="shared" si="204"/>
        <v>Rockville -- Pentagon City</v>
      </c>
      <c r="D6532" s="1">
        <v>456</v>
      </c>
      <c r="E6532" t="s">
        <v>15</v>
      </c>
      <c r="F6532" t="s">
        <v>18</v>
      </c>
      <c r="G6532">
        <v>2</v>
      </c>
      <c r="H6532" s="1">
        <f t="shared" si="205"/>
        <v>912</v>
      </c>
      <c r="I6532" t="s">
        <v>5</v>
      </c>
      <c r="J6532" t="s">
        <v>72</v>
      </c>
    </row>
    <row r="6533" spans="1:10" x14ac:dyDescent="0.25">
      <c r="A6533" t="s">
        <v>162</v>
      </c>
      <c r="B6533" t="s">
        <v>160</v>
      </c>
      <c r="C6533" t="str">
        <f t="shared" si="204"/>
        <v>Rockville -- Reagan Washington National Airport</v>
      </c>
      <c r="D6533" s="1">
        <v>806</v>
      </c>
      <c r="E6533" t="s">
        <v>15</v>
      </c>
      <c r="F6533" t="s">
        <v>18</v>
      </c>
      <c r="G6533">
        <v>2</v>
      </c>
      <c r="H6533" s="1">
        <f t="shared" si="205"/>
        <v>1612</v>
      </c>
      <c r="I6533" t="s">
        <v>5</v>
      </c>
      <c r="J6533" t="s">
        <v>72</v>
      </c>
    </row>
    <row r="6534" spans="1:10" x14ac:dyDescent="0.25">
      <c r="A6534" t="s">
        <v>162</v>
      </c>
      <c r="B6534" t="s">
        <v>161</v>
      </c>
      <c r="C6534" t="str">
        <f t="shared" si="204"/>
        <v>Rockville -- Rhode Island Avenue</v>
      </c>
      <c r="D6534" s="1">
        <v>687</v>
      </c>
      <c r="E6534" t="s">
        <v>15</v>
      </c>
      <c r="F6534" t="s">
        <v>15</v>
      </c>
      <c r="G6534">
        <v>1</v>
      </c>
      <c r="H6534" s="1">
        <f t="shared" si="205"/>
        <v>687</v>
      </c>
      <c r="I6534" t="s">
        <v>5</v>
      </c>
      <c r="J6534" t="s">
        <v>72</v>
      </c>
    </row>
    <row r="6535" spans="1:10" x14ac:dyDescent="0.25">
      <c r="A6535" t="s">
        <v>162</v>
      </c>
      <c r="B6535" t="s">
        <v>163</v>
      </c>
      <c r="C6535" t="str">
        <f t="shared" si="204"/>
        <v>Rockville -- Rosslyn</v>
      </c>
      <c r="D6535" s="1">
        <v>865</v>
      </c>
      <c r="E6535" t="s">
        <v>15</v>
      </c>
      <c r="F6535" t="s">
        <v>23</v>
      </c>
      <c r="G6535">
        <v>2</v>
      </c>
      <c r="H6535" s="1">
        <f t="shared" si="205"/>
        <v>1730</v>
      </c>
      <c r="I6535" t="s">
        <v>5</v>
      </c>
      <c r="J6535" t="s">
        <v>72</v>
      </c>
    </row>
    <row r="6536" spans="1:10" x14ac:dyDescent="0.25">
      <c r="A6536" t="s">
        <v>162</v>
      </c>
      <c r="B6536" t="s">
        <v>168</v>
      </c>
      <c r="C6536" t="str">
        <f t="shared" si="204"/>
        <v>Rockville -- Southern Avenue</v>
      </c>
      <c r="D6536" s="1">
        <v>366</v>
      </c>
      <c r="E6536" t="s">
        <v>15</v>
      </c>
      <c r="F6536" t="s">
        <v>4</v>
      </c>
      <c r="G6536">
        <v>2</v>
      </c>
      <c r="H6536" s="1">
        <f t="shared" si="205"/>
        <v>732</v>
      </c>
      <c r="I6536" t="s">
        <v>5</v>
      </c>
      <c r="J6536" t="s">
        <v>72</v>
      </c>
    </row>
    <row r="6537" spans="1:10" x14ac:dyDescent="0.25">
      <c r="A6537" t="s">
        <v>162</v>
      </c>
      <c r="B6537" t="s">
        <v>60</v>
      </c>
      <c r="C6537" t="str">
        <f t="shared" si="204"/>
        <v>Rockville -- Takoma</v>
      </c>
      <c r="D6537" s="1">
        <v>379</v>
      </c>
      <c r="E6537" t="s">
        <v>15</v>
      </c>
      <c r="F6537" t="s">
        <v>15</v>
      </c>
      <c r="G6537">
        <v>1</v>
      </c>
      <c r="H6537" s="1">
        <f t="shared" si="205"/>
        <v>379</v>
      </c>
      <c r="I6537" t="s">
        <v>5</v>
      </c>
      <c r="J6537" t="s">
        <v>72</v>
      </c>
    </row>
    <row r="6538" spans="1:10" x14ac:dyDescent="0.25">
      <c r="A6538" t="s">
        <v>162</v>
      </c>
      <c r="B6538" t="s">
        <v>66</v>
      </c>
      <c r="C6538" t="str">
        <f t="shared" si="204"/>
        <v>Rockville -- Van Dorn Street</v>
      </c>
      <c r="D6538" s="1">
        <v>95</v>
      </c>
      <c r="E6538" t="s">
        <v>15</v>
      </c>
      <c r="F6538" t="s">
        <v>10</v>
      </c>
      <c r="G6538">
        <v>2</v>
      </c>
      <c r="H6538" s="1">
        <f t="shared" si="205"/>
        <v>190</v>
      </c>
      <c r="I6538" t="s">
        <v>5</v>
      </c>
      <c r="J6538" t="s">
        <v>72</v>
      </c>
    </row>
    <row r="6539" spans="1:10" x14ac:dyDescent="0.25">
      <c r="A6539" t="s">
        <v>162</v>
      </c>
      <c r="B6539" t="s">
        <v>201</v>
      </c>
      <c r="C6539" t="str">
        <f t="shared" si="204"/>
        <v>Rockville -- Virginia Square-GMU</v>
      </c>
      <c r="D6539" s="1">
        <v>119</v>
      </c>
      <c r="E6539" t="s">
        <v>15</v>
      </c>
      <c r="F6539" t="s">
        <v>12</v>
      </c>
      <c r="G6539">
        <v>2</v>
      </c>
      <c r="H6539" s="1">
        <f t="shared" si="205"/>
        <v>238</v>
      </c>
      <c r="I6539" t="s">
        <v>5</v>
      </c>
      <c r="J6539" t="s">
        <v>72</v>
      </c>
    </row>
    <row r="6540" spans="1:10" x14ac:dyDescent="0.25">
      <c r="A6540" t="s">
        <v>163</v>
      </c>
      <c r="B6540" t="s">
        <v>0</v>
      </c>
      <c r="C6540" t="str">
        <f t="shared" si="204"/>
        <v>Rosslyn -- Addison Road</v>
      </c>
      <c r="D6540" s="1">
        <v>1256</v>
      </c>
      <c r="E6540" t="s">
        <v>23</v>
      </c>
      <c r="F6540" t="s">
        <v>1</v>
      </c>
      <c r="G6540">
        <v>2</v>
      </c>
      <c r="H6540" s="1">
        <f t="shared" si="205"/>
        <v>2512</v>
      </c>
      <c r="I6540" t="s">
        <v>5</v>
      </c>
      <c r="J6540" t="s">
        <v>72</v>
      </c>
    </row>
    <row r="6541" spans="1:10" x14ac:dyDescent="0.25">
      <c r="A6541" t="s">
        <v>163</v>
      </c>
      <c r="B6541" t="s">
        <v>14</v>
      </c>
      <c r="C6541" t="str">
        <f t="shared" si="204"/>
        <v>Rosslyn -- Bethesda</v>
      </c>
      <c r="D6541" s="1">
        <v>2389</v>
      </c>
      <c r="E6541" t="s">
        <v>23</v>
      </c>
      <c r="F6541" t="s">
        <v>15</v>
      </c>
      <c r="G6541">
        <v>2</v>
      </c>
      <c r="H6541" s="1">
        <f t="shared" si="205"/>
        <v>4778</v>
      </c>
      <c r="I6541" t="s">
        <v>5</v>
      </c>
      <c r="J6541" t="s">
        <v>72</v>
      </c>
    </row>
    <row r="6542" spans="1:10" x14ac:dyDescent="0.25">
      <c r="A6542" t="s">
        <v>163</v>
      </c>
      <c r="B6542" t="s">
        <v>19</v>
      </c>
      <c r="C6542" t="str">
        <f t="shared" si="204"/>
        <v>Rosslyn -- Branch Avenue</v>
      </c>
      <c r="D6542" s="1">
        <v>2078</v>
      </c>
      <c r="E6542" t="s">
        <v>23</v>
      </c>
      <c r="F6542" t="s">
        <v>4</v>
      </c>
      <c r="G6542">
        <v>2</v>
      </c>
      <c r="H6542" s="1">
        <f t="shared" si="205"/>
        <v>4156</v>
      </c>
      <c r="I6542" t="s">
        <v>5</v>
      </c>
      <c r="J6542" t="s">
        <v>72</v>
      </c>
    </row>
    <row r="6543" spans="1:10" x14ac:dyDescent="0.25">
      <c r="A6543" t="s">
        <v>163</v>
      </c>
      <c r="B6543" t="s">
        <v>24</v>
      </c>
      <c r="C6543" t="str">
        <f t="shared" si="204"/>
        <v>Rosslyn -- Cheverly</v>
      </c>
      <c r="D6543" s="1">
        <v>612</v>
      </c>
      <c r="E6543" t="s">
        <v>23</v>
      </c>
      <c r="F6543" t="s">
        <v>25</v>
      </c>
      <c r="G6543">
        <v>1</v>
      </c>
      <c r="H6543" s="1">
        <f t="shared" si="205"/>
        <v>612</v>
      </c>
      <c r="I6543" t="s">
        <v>5</v>
      </c>
      <c r="J6543" t="s">
        <v>72</v>
      </c>
    </row>
    <row r="6544" spans="1:10" x14ac:dyDescent="0.25">
      <c r="A6544" t="s">
        <v>163</v>
      </c>
      <c r="B6544" t="s">
        <v>28</v>
      </c>
      <c r="C6544" t="str">
        <f t="shared" si="204"/>
        <v>Rosslyn -- College Park-U of MD</v>
      </c>
      <c r="D6544" s="1">
        <v>1454</v>
      </c>
      <c r="E6544" t="s">
        <v>23</v>
      </c>
      <c r="F6544" t="s">
        <v>4</v>
      </c>
      <c r="G6544">
        <v>2</v>
      </c>
      <c r="H6544" s="1">
        <f t="shared" si="205"/>
        <v>2908</v>
      </c>
      <c r="I6544" t="s">
        <v>5</v>
      </c>
      <c r="J6544" t="s">
        <v>72</v>
      </c>
    </row>
    <row r="6545" spans="1:10" x14ac:dyDescent="0.25">
      <c r="A6545" t="s">
        <v>163</v>
      </c>
      <c r="B6545" t="s">
        <v>269</v>
      </c>
      <c r="C6545" t="str">
        <f t="shared" si="204"/>
        <v>Rosslyn -- Dunn Loring</v>
      </c>
      <c r="D6545" s="1">
        <v>5769</v>
      </c>
      <c r="E6545" t="s">
        <v>23</v>
      </c>
      <c r="F6545" t="s">
        <v>25</v>
      </c>
      <c r="G6545">
        <v>1</v>
      </c>
      <c r="H6545" s="1">
        <f t="shared" si="205"/>
        <v>5769</v>
      </c>
      <c r="I6545" t="s">
        <v>5</v>
      </c>
      <c r="J6545" t="s">
        <v>72</v>
      </c>
    </row>
    <row r="6546" spans="1:10" x14ac:dyDescent="0.25">
      <c r="A6546" t="s">
        <v>163</v>
      </c>
      <c r="B6546" t="s">
        <v>115</v>
      </c>
      <c r="C6546" t="str">
        <f t="shared" si="204"/>
        <v>Rosslyn -- Forest Glen</v>
      </c>
      <c r="D6546" s="1">
        <v>744</v>
      </c>
      <c r="E6546" t="s">
        <v>23</v>
      </c>
      <c r="F6546" t="s">
        <v>15</v>
      </c>
      <c r="G6546">
        <v>2</v>
      </c>
      <c r="H6546" s="1">
        <f t="shared" si="205"/>
        <v>1488</v>
      </c>
      <c r="I6546" t="s">
        <v>5</v>
      </c>
      <c r="J6546" t="s">
        <v>72</v>
      </c>
    </row>
    <row r="6547" spans="1:10" x14ac:dyDescent="0.25">
      <c r="A6547" t="s">
        <v>163</v>
      </c>
      <c r="B6547" t="s">
        <v>118</v>
      </c>
      <c r="C6547" t="str">
        <f t="shared" si="204"/>
        <v>Rosslyn -- Franconia-Springfield</v>
      </c>
      <c r="D6547" s="1">
        <v>8875</v>
      </c>
      <c r="E6547" t="s">
        <v>23</v>
      </c>
      <c r="F6547" t="s">
        <v>10</v>
      </c>
      <c r="G6547">
        <v>2</v>
      </c>
      <c r="H6547" s="1">
        <f t="shared" si="205"/>
        <v>17750</v>
      </c>
      <c r="I6547" t="s">
        <v>5</v>
      </c>
      <c r="J6547" t="s">
        <v>72</v>
      </c>
    </row>
    <row r="6548" spans="1:10" x14ac:dyDescent="0.25">
      <c r="A6548" t="s">
        <v>163</v>
      </c>
      <c r="B6548" t="s">
        <v>122</v>
      </c>
      <c r="C6548" t="str">
        <f t="shared" si="204"/>
        <v>Rosslyn -- Glenmont</v>
      </c>
      <c r="D6548" s="1">
        <v>1804</v>
      </c>
      <c r="E6548" t="s">
        <v>23</v>
      </c>
      <c r="F6548" t="s">
        <v>15</v>
      </c>
      <c r="G6548">
        <v>2</v>
      </c>
      <c r="H6548" s="1">
        <f t="shared" si="205"/>
        <v>3608</v>
      </c>
      <c r="I6548" t="s">
        <v>5</v>
      </c>
      <c r="J6548" t="s">
        <v>72</v>
      </c>
    </row>
    <row r="6549" spans="1:10" x14ac:dyDescent="0.25">
      <c r="A6549" t="s">
        <v>163</v>
      </c>
      <c r="B6549" t="s">
        <v>123</v>
      </c>
      <c r="C6549" t="str">
        <f t="shared" si="204"/>
        <v>Rosslyn -- Greenbelt</v>
      </c>
      <c r="D6549" s="1">
        <v>1556</v>
      </c>
      <c r="E6549" t="s">
        <v>23</v>
      </c>
      <c r="F6549" t="s">
        <v>4</v>
      </c>
      <c r="G6549">
        <v>2</v>
      </c>
      <c r="H6549" s="1">
        <f t="shared" si="205"/>
        <v>3112</v>
      </c>
      <c r="I6549" t="s">
        <v>5</v>
      </c>
      <c r="J6549" t="s">
        <v>72</v>
      </c>
    </row>
    <row r="6550" spans="1:10" x14ac:dyDescent="0.25">
      <c r="A6550" t="s">
        <v>163</v>
      </c>
      <c r="B6550" t="s">
        <v>124</v>
      </c>
      <c r="C6550" t="str">
        <f t="shared" si="204"/>
        <v>Rosslyn -- Greensboro</v>
      </c>
      <c r="D6550" s="1">
        <v>1147</v>
      </c>
      <c r="E6550" t="s">
        <v>23</v>
      </c>
      <c r="F6550" t="s">
        <v>125</v>
      </c>
      <c r="G6550">
        <v>1</v>
      </c>
      <c r="H6550" s="1">
        <f t="shared" si="205"/>
        <v>1147</v>
      </c>
      <c r="I6550" t="s">
        <v>5</v>
      </c>
      <c r="J6550" t="s">
        <v>72</v>
      </c>
    </row>
    <row r="6551" spans="1:10" x14ac:dyDescent="0.25">
      <c r="A6551" t="s">
        <v>163</v>
      </c>
      <c r="B6551" t="s">
        <v>126</v>
      </c>
      <c r="C6551" t="str">
        <f t="shared" si="204"/>
        <v>Rosslyn -- Grosvenor</v>
      </c>
      <c r="D6551" s="1">
        <v>1142</v>
      </c>
      <c r="E6551" t="s">
        <v>23</v>
      </c>
      <c r="F6551" t="s">
        <v>15</v>
      </c>
      <c r="G6551">
        <v>2</v>
      </c>
      <c r="H6551" s="1">
        <f t="shared" si="205"/>
        <v>2284</v>
      </c>
      <c r="I6551" t="s">
        <v>5</v>
      </c>
      <c r="J6551" t="s">
        <v>72</v>
      </c>
    </row>
    <row r="6552" spans="1:10" x14ac:dyDescent="0.25">
      <c r="A6552" t="s">
        <v>163</v>
      </c>
      <c r="B6552" t="s">
        <v>127</v>
      </c>
      <c r="C6552" t="str">
        <f t="shared" si="204"/>
        <v>Rosslyn -- Huntington</v>
      </c>
      <c r="D6552" s="1">
        <v>4720</v>
      </c>
      <c r="E6552" t="s">
        <v>23</v>
      </c>
      <c r="F6552" t="s">
        <v>274</v>
      </c>
      <c r="G6552">
        <v>2</v>
      </c>
      <c r="H6552" s="1">
        <f t="shared" si="205"/>
        <v>9440</v>
      </c>
      <c r="I6552" t="s">
        <v>5</v>
      </c>
      <c r="J6552" t="s">
        <v>72</v>
      </c>
    </row>
    <row r="6553" spans="1:10" x14ac:dyDescent="0.25">
      <c r="A6553" t="s">
        <v>163</v>
      </c>
      <c r="B6553" t="s">
        <v>130</v>
      </c>
      <c r="C6553" t="str">
        <f t="shared" si="204"/>
        <v>Rosslyn -- Landover</v>
      </c>
      <c r="D6553" s="1">
        <v>699</v>
      </c>
      <c r="E6553" t="s">
        <v>23</v>
      </c>
      <c r="F6553" t="s">
        <v>25</v>
      </c>
      <c r="G6553">
        <v>1</v>
      </c>
      <c r="H6553" s="1">
        <f t="shared" si="205"/>
        <v>699</v>
      </c>
      <c r="I6553" t="s">
        <v>5</v>
      </c>
      <c r="J6553" t="s">
        <v>72</v>
      </c>
    </row>
    <row r="6554" spans="1:10" x14ac:dyDescent="0.25">
      <c r="A6554" t="s">
        <v>163</v>
      </c>
      <c r="B6554" t="s">
        <v>131</v>
      </c>
      <c r="C6554" t="str">
        <f t="shared" si="204"/>
        <v>Rosslyn -- Largo Town Center</v>
      </c>
      <c r="D6554" s="1">
        <v>2528</v>
      </c>
      <c r="E6554" t="s">
        <v>23</v>
      </c>
      <c r="F6554" t="s">
        <v>1</v>
      </c>
      <c r="G6554">
        <v>2</v>
      </c>
      <c r="H6554" s="1">
        <f t="shared" si="205"/>
        <v>5056</v>
      </c>
      <c r="I6554" t="s">
        <v>5</v>
      </c>
      <c r="J6554" t="s">
        <v>72</v>
      </c>
    </row>
    <row r="6555" spans="1:10" x14ac:dyDescent="0.25">
      <c r="A6555" t="s">
        <v>163</v>
      </c>
      <c r="B6555" t="s">
        <v>134</v>
      </c>
      <c r="C6555" t="str">
        <f t="shared" si="204"/>
        <v>Rosslyn -- McLean</v>
      </c>
      <c r="D6555" s="1">
        <v>1553</v>
      </c>
      <c r="E6555" t="s">
        <v>23</v>
      </c>
      <c r="F6555" t="s">
        <v>125</v>
      </c>
      <c r="G6555">
        <v>1</v>
      </c>
      <c r="H6555" s="1">
        <f t="shared" si="205"/>
        <v>1553</v>
      </c>
      <c r="I6555" t="s">
        <v>5</v>
      </c>
      <c r="J6555" t="s">
        <v>72</v>
      </c>
    </row>
    <row r="6556" spans="1:10" x14ac:dyDescent="0.25">
      <c r="A6556" t="s">
        <v>163</v>
      </c>
      <c r="B6556" t="s">
        <v>182</v>
      </c>
      <c r="C6556" t="str">
        <f t="shared" si="204"/>
        <v>Rosslyn -- Medical Center</v>
      </c>
      <c r="D6556" s="1">
        <v>750</v>
      </c>
      <c r="E6556" t="s">
        <v>23</v>
      </c>
      <c r="F6556" t="s">
        <v>15</v>
      </c>
      <c r="G6556">
        <v>2</v>
      </c>
      <c r="H6556" s="1">
        <f t="shared" si="205"/>
        <v>1500</v>
      </c>
      <c r="I6556" t="s">
        <v>5</v>
      </c>
      <c r="J6556" t="s">
        <v>72</v>
      </c>
    </row>
    <row r="6557" spans="1:10" x14ac:dyDescent="0.25">
      <c r="A6557" t="s">
        <v>163</v>
      </c>
      <c r="B6557" t="s">
        <v>186</v>
      </c>
      <c r="C6557" t="str">
        <f t="shared" si="204"/>
        <v>Rosslyn -- Morgan Blvd.</v>
      </c>
      <c r="D6557" s="1">
        <v>1183</v>
      </c>
      <c r="E6557" t="s">
        <v>23</v>
      </c>
      <c r="F6557" t="s">
        <v>1</v>
      </c>
      <c r="G6557">
        <v>2</v>
      </c>
      <c r="H6557" s="1">
        <f t="shared" si="205"/>
        <v>2366</v>
      </c>
      <c r="I6557" t="s">
        <v>5</v>
      </c>
      <c r="J6557" t="s">
        <v>72</v>
      </c>
    </row>
    <row r="6558" spans="1:10" x14ac:dyDescent="0.25">
      <c r="A6558" t="s">
        <v>163</v>
      </c>
      <c r="B6558" t="s">
        <v>251</v>
      </c>
      <c r="C6558" t="str">
        <f t="shared" si="204"/>
        <v>Rosslyn -- Naylor Road</v>
      </c>
      <c r="D6558" s="1">
        <v>603</v>
      </c>
      <c r="E6558" t="s">
        <v>23</v>
      </c>
      <c r="F6558" t="s">
        <v>4</v>
      </c>
      <c r="G6558">
        <v>2</v>
      </c>
      <c r="H6558" s="1">
        <f t="shared" si="205"/>
        <v>1206</v>
      </c>
      <c r="I6558" t="s">
        <v>5</v>
      </c>
      <c r="J6558" t="s">
        <v>72</v>
      </c>
    </row>
    <row r="6559" spans="1:10" x14ac:dyDescent="0.25">
      <c r="A6559" t="s">
        <v>163</v>
      </c>
      <c r="B6559" t="s">
        <v>252</v>
      </c>
      <c r="C6559" t="str">
        <f t="shared" si="204"/>
        <v>Rosslyn -- New Carrollton</v>
      </c>
      <c r="D6559" s="1">
        <v>5590</v>
      </c>
      <c r="E6559" t="s">
        <v>23</v>
      </c>
      <c r="F6559" t="s">
        <v>25</v>
      </c>
      <c r="G6559">
        <v>1</v>
      </c>
      <c r="H6559" s="1">
        <f t="shared" si="205"/>
        <v>5590</v>
      </c>
      <c r="I6559" t="s">
        <v>5</v>
      </c>
      <c r="J6559" t="s">
        <v>72</v>
      </c>
    </row>
    <row r="6560" spans="1:10" x14ac:dyDescent="0.25">
      <c r="A6560" t="s">
        <v>163</v>
      </c>
      <c r="B6560" t="s">
        <v>159</v>
      </c>
      <c r="C6560" t="str">
        <f t="shared" si="204"/>
        <v>Rosslyn -- Prince George's Plaza</v>
      </c>
      <c r="D6560" s="1">
        <v>856</v>
      </c>
      <c r="E6560" t="s">
        <v>23</v>
      </c>
      <c r="F6560" t="s">
        <v>4</v>
      </c>
      <c r="G6560">
        <v>2</v>
      </c>
      <c r="H6560" s="1">
        <f t="shared" si="205"/>
        <v>1712</v>
      </c>
      <c r="I6560" t="s">
        <v>5</v>
      </c>
      <c r="J6560" t="s">
        <v>72</v>
      </c>
    </row>
    <row r="6561" spans="1:10" x14ac:dyDescent="0.25">
      <c r="A6561" t="s">
        <v>163</v>
      </c>
      <c r="B6561" t="s">
        <v>162</v>
      </c>
      <c r="C6561" t="str">
        <f t="shared" si="204"/>
        <v>Rosslyn -- Rockville</v>
      </c>
      <c r="D6561" s="1">
        <v>961</v>
      </c>
      <c r="E6561" t="s">
        <v>23</v>
      </c>
      <c r="F6561" t="s">
        <v>15</v>
      </c>
      <c r="G6561">
        <v>2</v>
      </c>
      <c r="H6561" s="1">
        <f t="shared" si="205"/>
        <v>1922</v>
      </c>
      <c r="I6561" t="s">
        <v>5</v>
      </c>
      <c r="J6561" t="s">
        <v>72</v>
      </c>
    </row>
    <row r="6562" spans="1:10" x14ac:dyDescent="0.25">
      <c r="A6562" t="s">
        <v>163</v>
      </c>
      <c r="B6562" t="s">
        <v>164</v>
      </c>
      <c r="C6562" t="str">
        <f t="shared" si="204"/>
        <v>Rosslyn -- Shady Grove</v>
      </c>
      <c r="D6562" s="1">
        <v>3263</v>
      </c>
      <c r="E6562" t="s">
        <v>23</v>
      </c>
      <c r="F6562" t="s">
        <v>15</v>
      </c>
      <c r="G6562">
        <v>2</v>
      </c>
      <c r="H6562" s="1">
        <f t="shared" si="205"/>
        <v>6526</v>
      </c>
      <c r="I6562" t="s">
        <v>5</v>
      </c>
      <c r="J6562" t="s">
        <v>72</v>
      </c>
    </row>
    <row r="6563" spans="1:10" x14ac:dyDescent="0.25">
      <c r="A6563" t="s">
        <v>163</v>
      </c>
      <c r="B6563" t="s">
        <v>166</v>
      </c>
      <c r="C6563" t="str">
        <f t="shared" si="204"/>
        <v>Rosslyn -- Silver Spring</v>
      </c>
      <c r="D6563" s="1">
        <v>3227</v>
      </c>
      <c r="E6563" t="s">
        <v>23</v>
      </c>
      <c r="F6563" t="s">
        <v>15</v>
      </c>
      <c r="G6563">
        <v>2</v>
      </c>
      <c r="H6563" s="1">
        <f t="shared" si="205"/>
        <v>6454</v>
      </c>
      <c r="I6563" t="s">
        <v>5</v>
      </c>
      <c r="J6563" t="s">
        <v>72</v>
      </c>
    </row>
    <row r="6564" spans="1:10" x14ac:dyDescent="0.25">
      <c r="A6564" t="s">
        <v>163</v>
      </c>
      <c r="B6564" t="s">
        <v>169</v>
      </c>
      <c r="C6564" t="str">
        <f t="shared" si="204"/>
        <v>Rosslyn -- Spring Hill</v>
      </c>
      <c r="D6564" s="1">
        <v>1178</v>
      </c>
      <c r="E6564" t="s">
        <v>23</v>
      </c>
      <c r="F6564" t="s">
        <v>125</v>
      </c>
      <c r="G6564">
        <v>1</v>
      </c>
      <c r="H6564" s="1">
        <f t="shared" si="205"/>
        <v>1178</v>
      </c>
      <c r="I6564" t="s">
        <v>5</v>
      </c>
      <c r="J6564" t="s">
        <v>72</v>
      </c>
    </row>
    <row r="6565" spans="1:10" x14ac:dyDescent="0.25">
      <c r="A6565" t="s">
        <v>163</v>
      </c>
      <c r="B6565" t="s">
        <v>171</v>
      </c>
      <c r="C6565" t="str">
        <f t="shared" si="204"/>
        <v>Rosslyn -- Suitland</v>
      </c>
      <c r="D6565" s="1">
        <v>1353</v>
      </c>
      <c r="E6565" t="s">
        <v>23</v>
      </c>
      <c r="F6565" t="s">
        <v>4</v>
      </c>
      <c r="G6565">
        <v>2</v>
      </c>
      <c r="H6565" s="1">
        <f t="shared" si="205"/>
        <v>2706</v>
      </c>
      <c r="I6565" t="s">
        <v>5</v>
      </c>
      <c r="J6565" t="s">
        <v>72</v>
      </c>
    </row>
    <row r="6566" spans="1:10" x14ac:dyDescent="0.25">
      <c r="A6566" t="s">
        <v>163</v>
      </c>
      <c r="B6566" t="s">
        <v>62</v>
      </c>
      <c r="C6566" t="str">
        <f t="shared" si="204"/>
        <v>Rosslyn -- Twinbrook</v>
      </c>
      <c r="D6566" s="1">
        <v>735</v>
      </c>
      <c r="E6566" t="s">
        <v>23</v>
      </c>
      <c r="F6566" t="s">
        <v>15</v>
      </c>
      <c r="G6566">
        <v>2</v>
      </c>
      <c r="H6566" s="1">
        <f t="shared" si="205"/>
        <v>1470</v>
      </c>
      <c r="I6566" t="s">
        <v>5</v>
      </c>
      <c r="J6566" t="s">
        <v>72</v>
      </c>
    </row>
    <row r="6567" spans="1:10" x14ac:dyDescent="0.25">
      <c r="A6567" t="s">
        <v>163</v>
      </c>
      <c r="B6567" t="s">
        <v>63</v>
      </c>
      <c r="C6567" t="str">
        <f t="shared" si="204"/>
        <v>Rosslyn -- Tysons Corner</v>
      </c>
      <c r="D6567" s="1">
        <v>3942</v>
      </c>
      <c r="E6567" t="s">
        <v>23</v>
      </c>
      <c r="F6567" t="s">
        <v>125</v>
      </c>
      <c r="G6567">
        <v>1</v>
      </c>
      <c r="H6567" s="1">
        <f t="shared" si="205"/>
        <v>3942</v>
      </c>
      <c r="I6567" t="s">
        <v>5</v>
      </c>
      <c r="J6567" t="s">
        <v>72</v>
      </c>
    </row>
    <row r="6568" spans="1:10" x14ac:dyDescent="0.25">
      <c r="A6568" t="s">
        <v>163</v>
      </c>
      <c r="B6568" t="s">
        <v>200</v>
      </c>
      <c r="C6568" t="str">
        <f t="shared" si="204"/>
        <v>Rosslyn -- Vienna</v>
      </c>
      <c r="D6568" s="1">
        <v>14726</v>
      </c>
      <c r="E6568" t="s">
        <v>23</v>
      </c>
      <c r="F6568" t="s">
        <v>25</v>
      </c>
      <c r="G6568">
        <v>1</v>
      </c>
      <c r="H6568" s="1">
        <f t="shared" si="205"/>
        <v>14726</v>
      </c>
      <c r="I6568" t="s">
        <v>5</v>
      </c>
      <c r="J6568" t="s">
        <v>72</v>
      </c>
    </row>
    <row r="6569" spans="1:10" x14ac:dyDescent="0.25">
      <c r="A6569" t="s">
        <v>163</v>
      </c>
      <c r="B6569" t="s">
        <v>203</v>
      </c>
      <c r="C6569" t="str">
        <f t="shared" si="204"/>
        <v>Rosslyn -- West Falls Church</v>
      </c>
      <c r="D6569" s="1">
        <v>3165</v>
      </c>
      <c r="E6569" t="s">
        <v>23</v>
      </c>
      <c r="F6569" t="s">
        <v>25</v>
      </c>
      <c r="G6569">
        <v>1</v>
      </c>
      <c r="H6569" s="1">
        <f t="shared" si="205"/>
        <v>3165</v>
      </c>
      <c r="I6569" t="s">
        <v>5</v>
      </c>
      <c r="J6569" t="s">
        <v>72</v>
      </c>
    </row>
    <row r="6570" spans="1:10" x14ac:dyDescent="0.25">
      <c r="A6570" t="s">
        <v>163</v>
      </c>
      <c r="B6570" t="s">
        <v>204</v>
      </c>
      <c r="C6570" t="str">
        <f t="shared" si="204"/>
        <v>Rosslyn -- West Hyattsville</v>
      </c>
      <c r="D6570" s="1">
        <v>594</v>
      </c>
      <c r="E6570" t="s">
        <v>23</v>
      </c>
      <c r="F6570" t="s">
        <v>4</v>
      </c>
      <c r="G6570">
        <v>2</v>
      </c>
      <c r="H6570" s="1">
        <f t="shared" si="205"/>
        <v>1188</v>
      </c>
      <c r="I6570" t="s">
        <v>5</v>
      </c>
      <c r="J6570" t="s">
        <v>72</v>
      </c>
    </row>
    <row r="6571" spans="1:10" x14ac:dyDescent="0.25">
      <c r="A6571" t="s">
        <v>163</v>
      </c>
      <c r="B6571" t="s">
        <v>205</v>
      </c>
      <c r="C6571" t="str">
        <f t="shared" si="204"/>
        <v>Rosslyn -- Wheaton</v>
      </c>
      <c r="D6571" s="1">
        <v>1076</v>
      </c>
      <c r="E6571" t="s">
        <v>23</v>
      </c>
      <c r="F6571" t="s">
        <v>15</v>
      </c>
      <c r="G6571">
        <v>2</v>
      </c>
      <c r="H6571" s="1">
        <f t="shared" si="205"/>
        <v>2152</v>
      </c>
      <c r="I6571" t="s">
        <v>5</v>
      </c>
      <c r="J6571" t="s">
        <v>72</v>
      </c>
    </row>
    <row r="6572" spans="1:10" x14ac:dyDescent="0.25">
      <c r="A6572" t="s">
        <v>163</v>
      </c>
      <c r="B6572" t="s">
        <v>206</v>
      </c>
      <c r="C6572" t="str">
        <f t="shared" si="204"/>
        <v>Rosslyn -- White Flint</v>
      </c>
      <c r="D6572" s="1">
        <v>563</v>
      </c>
      <c r="E6572" t="s">
        <v>23</v>
      </c>
      <c r="F6572" t="s">
        <v>15</v>
      </c>
      <c r="G6572">
        <v>2</v>
      </c>
      <c r="H6572" s="1">
        <f t="shared" si="205"/>
        <v>1126</v>
      </c>
      <c r="I6572" t="s">
        <v>5</v>
      </c>
      <c r="J6572" t="s">
        <v>72</v>
      </c>
    </row>
    <row r="6573" spans="1:10" x14ac:dyDescent="0.25">
      <c r="A6573" t="s">
        <v>163</v>
      </c>
      <c r="B6573" t="s">
        <v>207</v>
      </c>
      <c r="C6573" t="str">
        <f t="shared" si="204"/>
        <v>Rosslyn -- Wiehle</v>
      </c>
      <c r="D6573" s="1">
        <v>8411</v>
      </c>
      <c r="E6573" t="s">
        <v>23</v>
      </c>
      <c r="F6573" t="s">
        <v>125</v>
      </c>
      <c r="G6573">
        <v>1</v>
      </c>
      <c r="H6573" s="1">
        <f t="shared" si="205"/>
        <v>8411</v>
      </c>
      <c r="I6573" t="s">
        <v>5</v>
      </c>
      <c r="J6573" t="s">
        <v>72</v>
      </c>
    </row>
    <row r="6574" spans="1:10" x14ac:dyDescent="0.25">
      <c r="A6574" t="s">
        <v>164</v>
      </c>
      <c r="B6574" t="s">
        <v>3</v>
      </c>
      <c r="C6574" t="str">
        <f t="shared" si="204"/>
        <v>Shady Grove -- Anacostia</v>
      </c>
      <c r="D6574" s="1">
        <v>1188</v>
      </c>
      <c r="E6574" t="s">
        <v>15</v>
      </c>
      <c r="F6574" t="s">
        <v>4</v>
      </c>
      <c r="G6574">
        <v>2</v>
      </c>
      <c r="H6574" s="1">
        <f t="shared" si="205"/>
        <v>2376</v>
      </c>
      <c r="I6574" t="s">
        <v>5</v>
      </c>
      <c r="J6574" t="s">
        <v>72</v>
      </c>
    </row>
    <row r="6575" spans="1:10" x14ac:dyDescent="0.25">
      <c r="A6575" t="s">
        <v>164</v>
      </c>
      <c r="B6575" t="s">
        <v>9</v>
      </c>
      <c r="C6575" t="str">
        <f t="shared" si="204"/>
        <v>Shady Grove -- Arlington Cemetery</v>
      </c>
      <c r="D6575" s="1">
        <v>347</v>
      </c>
      <c r="E6575" t="s">
        <v>15</v>
      </c>
      <c r="F6575" t="s">
        <v>10</v>
      </c>
      <c r="G6575">
        <v>2</v>
      </c>
      <c r="H6575" s="1">
        <f t="shared" si="205"/>
        <v>694</v>
      </c>
      <c r="I6575" t="s">
        <v>5</v>
      </c>
      <c r="J6575" t="s">
        <v>72</v>
      </c>
    </row>
    <row r="6576" spans="1:10" x14ac:dyDescent="0.25">
      <c r="A6576" t="s">
        <v>164</v>
      </c>
      <c r="B6576" t="s">
        <v>11</v>
      </c>
      <c r="C6576" t="str">
        <f t="shared" si="204"/>
        <v>Shady Grove -- Ballston</v>
      </c>
      <c r="D6576" s="1">
        <v>2053</v>
      </c>
      <c r="E6576" t="s">
        <v>15</v>
      </c>
      <c r="F6576" t="s">
        <v>12</v>
      </c>
      <c r="G6576">
        <v>2</v>
      </c>
      <c r="H6576" s="1">
        <f t="shared" si="205"/>
        <v>4106</v>
      </c>
      <c r="I6576" t="s">
        <v>5</v>
      </c>
      <c r="J6576" t="s">
        <v>72</v>
      </c>
    </row>
    <row r="6577" spans="1:10" x14ac:dyDescent="0.25">
      <c r="A6577" t="s">
        <v>164</v>
      </c>
      <c r="B6577" t="s">
        <v>13</v>
      </c>
      <c r="C6577" t="str">
        <f t="shared" si="204"/>
        <v>Shady Grove -- Benning Road</v>
      </c>
      <c r="D6577" s="1">
        <v>253</v>
      </c>
      <c r="E6577" t="s">
        <v>15</v>
      </c>
      <c r="F6577" t="s">
        <v>1</v>
      </c>
      <c r="G6577">
        <v>2</v>
      </c>
      <c r="H6577" s="1">
        <f t="shared" si="205"/>
        <v>506</v>
      </c>
      <c r="I6577" t="s">
        <v>5</v>
      </c>
      <c r="J6577" t="s">
        <v>72</v>
      </c>
    </row>
    <row r="6578" spans="1:10" x14ac:dyDescent="0.25">
      <c r="A6578" t="s">
        <v>164</v>
      </c>
      <c r="B6578" t="s">
        <v>17</v>
      </c>
      <c r="C6578" t="str">
        <f t="shared" si="204"/>
        <v>Shady Grove -- Braddock Road</v>
      </c>
      <c r="D6578" s="1">
        <v>380</v>
      </c>
      <c r="E6578" t="s">
        <v>15</v>
      </c>
      <c r="F6578" t="s">
        <v>18</v>
      </c>
      <c r="G6578">
        <v>2</v>
      </c>
      <c r="H6578" s="1">
        <f t="shared" si="205"/>
        <v>760</v>
      </c>
      <c r="I6578" t="s">
        <v>5</v>
      </c>
      <c r="J6578" t="s">
        <v>72</v>
      </c>
    </row>
    <row r="6579" spans="1:10" x14ac:dyDescent="0.25">
      <c r="A6579" t="s">
        <v>164</v>
      </c>
      <c r="B6579" t="s">
        <v>20</v>
      </c>
      <c r="C6579" t="str">
        <f t="shared" si="204"/>
        <v>Shady Grove -- Brookland</v>
      </c>
      <c r="D6579" s="1">
        <v>2096</v>
      </c>
      <c r="E6579" t="s">
        <v>15</v>
      </c>
      <c r="F6579" t="s">
        <v>15</v>
      </c>
      <c r="G6579">
        <v>1</v>
      </c>
      <c r="H6579" s="1">
        <f t="shared" si="205"/>
        <v>2096</v>
      </c>
      <c r="I6579" t="s">
        <v>5</v>
      </c>
      <c r="J6579" t="s">
        <v>72</v>
      </c>
    </row>
    <row r="6580" spans="1:10" x14ac:dyDescent="0.25">
      <c r="A6580" t="s">
        <v>164</v>
      </c>
      <c r="B6580" t="s">
        <v>21</v>
      </c>
      <c r="C6580" t="str">
        <f t="shared" si="204"/>
        <v>Shady Grove -- Capitol Heights</v>
      </c>
      <c r="D6580" s="1">
        <v>172</v>
      </c>
      <c r="E6580" t="s">
        <v>15</v>
      </c>
      <c r="F6580" t="s">
        <v>1</v>
      </c>
      <c r="G6580">
        <v>2</v>
      </c>
      <c r="H6580" s="1">
        <f t="shared" si="205"/>
        <v>344</v>
      </c>
      <c r="I6580" t="s">
        <v>5</v>
      </c>
      <c r="J6580" t="s">
        <v>72</v>
      </c>
    </row>
    <row r="6581" spans="1:10" x14ac:dyDescent="0.25">
      <c r="A6581" t="s">
        <v>164</v>
      </c>
      <c r="B6581" t="s">
        <v>26</v>
      </c>
      <c r="C6581" t="str">
        <f t="shared" si="204"/>
        <v>Shady Grove -- Clarendon</v>
      </c>
      <c r="D6581" s="1">
        <v>417</v>
      </c>
      <c r="E6581" t="s">
        <v>15</v>
      </c>
      <c r="F6581" t="s">
        <v>12</v>
      </c>
      <c r="G6581">
        <v>2</v>
      </c>
      <c r="H6581" s="1">
        <f t="shared" si="205"/>
        <v>834</v>
      </c>
      <c r="I6581" t="s">
        <v>5</v>
      </c>
      <c r="J6581" t="s">
        <v>72</v>
      </c>
    </row>
    <row r="6582" spans="1:10" x14ac:dyDescent="0.25">
      <c r="A6582" t="s">
        <v>164</v>
      </c>
      <c r="B6582" t="s">
        <v>265</v>
      </c>
      <c r="C6582" t="str">
        <f t="shared" si="204"/>
        <v>Shady Grove -- Congress Heights</v>
      </c>
      <c r="D6582" s="1">
        <v>324</v>
      </c>
      <c r="E6582" t="s">
        <v>15</v>
      </c>
      <c r="F6582" t="s">
        <v>4</v>
      </c>
      <c r="G6582">
        <v>2</v>
      </c>
      <c r="H6582" s="1">
        <f t="shared" si="205"/>
        <v>648</v>
      </c>
      <c r="I6582" t="s">
        <v>5</v>
      </c>
      <c r="J6582" t="s">
        <v>72</v>
      </c>
    </row>
    <row r="6583" spans="1:10" x14ac:dyDescent="0.25">
      <c r="A6583" t="s">
        <v>164</v>
      </c>
      <c r="B6583" t="s">
        <v>266</v>
      </c>
      <c r="C6583" t="str">
        <f t="shared" si="204"/>
        <v>Shady Grove -- Court House</v>
      </c>
      <c r="D6583" s="1">
        <v>1095</v>
      </c>
      <c r="E6583" t="s">
        <v>15</v>
      </c>
      <c r="F6583" t="s">
        <v>12</v>
      </c>
      <c r="G6583">
        <v>2</v>
      </c>
      <c r="H6583" s="1">
        <f t="shared" si="205"/>
        <v>2190</v>
      </c>
      <c r="I6583" t="s">
        <v>5</v>
      </c>
      <c r="J6583" t="s">
        <v>72</v>
      </c>
    </row>
    <row r="6584" spans="1:10" x14ac:dyDescent="0.25">
      <c r="A6584" t="s">
        <v>164</v>
      </c>
      <c r="B6584" t="s">
        <v>267</v>
      </c>
      <c r="C6584" t="str">
        <f t="shared" si="204"/>
        <v>Shady Grove -- Crystal City</v>
      </c>
      <c r="D6584" s="1">
        <v>2653</v>
      </c>
      <c r="E6584" t="s">
        <v>15</v>
      </c>
      <c r="F6584" t="s">
        <v>18</v>
      </c>
      <c r="G6584">
        <v>2</v>
      </c>
      <c r="H6584" s="1">
        <f t="shared" si="205"/>
        <v>5306</v>
      </c>
      <c r="I6584" t="s">
        <v>5</v>
      </c>
      <c r="J6584" t="s">
        <v>72</v>
      </c>
    </row>
    <row r="6585" spans="1:10" x14ac:dyDescent="0.25">
      <c r="A6585" t="s">
        <v>164</v>
      </c>
      <c r="B6585" t="s">
        <v>268</v>
      </c>
      <c r="C6585" t="str">
        <f t="shared" si="204"/>
        <v>Shady Grove -- Deanwood</v>
      </c>
      <c r="D6585" s="1">
        <v>148</v>
      </c>
      <c r="E6585" t="s">
        <v>15</v>
      </c>
      <c r="F6585" t="s">
        <v>25</v>
      </c>
      <c r="G6585">
        <v>2</v>
      </c>
      <c r="H6585" s="1">
        <f t="shared" si="205"/>
        <v>296</v>
      </c>
      <c r="I6585" t="s">
        <v>5</v>
      </c>
      <c r="J6585" t="s">
        <v>72</v>
      </c>
    </row>
    <row r="6586" spans="1:10" x14ac:dyDescent="0.25">
      <c r="A6586" t="s">
        <v>164</v>
      </c>
      <c r="B6586" t="s">
        <v>271</v>
      </c>
      <c r="C6586" t="str">
        <f t="shared" si="204"/>
        <v>Shady Grove -- East Falls Church</v>
      </c>
      <c r="D6586" s="1">
        <v>292</v>
      </c>
      <c r="E6586" t="s">
        <v>15</v>
      </c>
      <c r="F6586" t="s">
        <v>12</v>
      </c>
      <c r="G6586">
        <v>2</v>
      </c>
      <c r="H6586" s="1">
        <f t="shared" si="205"/>
        <v>584</v>
      </c>
      <c r="I6586" t="s">
        <v>5</v>
      </c>
      <c r="J6586" t="s">
        <v>72</v>
      </c>
    </row>
    <row r="6587" spans="1:10" x14ac:dyDescent="0.25">
      <c r="A6587" t="s">
        <v>164</v>
      </c>
      <c r="B6587" t="s">
        <v>273</v>
      </c>
      <c r="C6587" t="str">
        <f t="shared" si="204"/>
        <v>Shady Grove -- Eisenhower Avenue</v>
      </c>
      <c r="D6587" s="1">
        <v>233</v>
      </c>
      <c r="E6587" t="s">
        <v>15</v>
      </c>
      <c r="F6587" t="s">
        <v>274</v>
      </c>
      <c r="G6587">
        <v>2</v>
      </c>
      <c r="H6587" s="1">
        <f t="shared" si="205"/>
        <v>466</v>
      </c>
      <c r="I6587" t="s">
        <v>5</v>
      </c>
      <c r="J6587" t="s">
        <v>72</v>
      </c>
    </row>
    <row r="6588" spans="1:10" x14ac:dyDescent="0.25">
      <c r="A6588" t="s">
        <v>164</v>
      </c>
      <c r="B6588" t="s">
        <v>116</v>
      </c>
      <c r="C6588" t="str">
        <f t="shared" si="204"/>
        <v>Shady Grove -- Fort Totten</v>
      </c>
      <c r="D6588" s="1">
        <v>986</v>
      </c>
      <c r="E6588" t="s">
        <v>15</v>
      </c>
      <c r="F6588" t="s">
        <v>117</v>
      </c>
      <c r="G6588">
        <v>1</v>
      </c>
      <c r="H6588" s="1">
        <f t="shared" si="205"/>
        <v>986</v>
      </c>
      <c r="I6588" t="s">
        <v>5</v>
      </c>
      <c r="J6588" t="s">
        <v>72</v>
      </c>
    </row>
    <row r="6589" spans="1:10" x14ac:dyDescent="0.25">
      <c r="A6589" t="s">
        <v>164</v>
      </c>
      <c r="B6589" t="s">
        <v>119</v>
      </c>
      <c r="C6589" t="str">
        <f t="shared" si="204"/>
        <v>Shady Grove -- Friendship Heights</v>
      </c>
      <c r="D6589" s="1">
        <v>9097</v>
      </c>
      <c r="E6589" t="s">
        <v>15</v>
      </c>
      <c r="F6589" t="s">
        <v>15</v>
      </c>
      <c r="G6589">
        <v>1</v>
      </c>
      <c r="H6589" s="1">
        <f t="shared" si="205"/>
        <v>9097</v>
      </c>
      <c r="I6589" t="s">
        <v>5</v>
      </c>
      <c r="J6589" t="s">
        <v>72</v>
      </c>
    </row>
    <row r="6590" spans="1:10" x14ac:dyDescent="0.25">
      <c r="A6590" t="s">
        <v>164</v>
      </c>
      <c r="B6590" t="s">
        <v>129</v>
      </c>
      <c r="C6590" t="str">
        <f t="shared" si="204"/>
        <v>Shady Grove -- King Street</v>
      </c>
      <c r="D6590" s="1">
        <v>2283</v>
      </c>
      <c r="E6590" t="s">
        <v>15</v>
      </c>
      <c r="F6590" t="s">
        <v>18</v>
      </c>
      <c r="G6590">
        <v>2</v>
      </c>
      <c r="H6590" s="1">
        <f t="shared" si="205"/>
        <v>4566</v>
      </c>
      <c r="I6590" t="s">
        <v>5</v>
      </c>
      <c r="J6590" t="s">
        <v>72</v>
      </c>
    </row>
    <row r="6591" spans="1:10" x14ac:dyDescent="0.25">
      <c r="A6591" t="s">
        <v>164</v>
      </c>
      <c r="B6591" t="s">
        <v>185</v>
      </c>
      <c r="C6591" t="str">
        <f t="shared" si="204"/>
        <v>Shady Grove -- Minnesota Avenue</v>
      </c>
      <c r="D6591" s="1">
        <v>511</v>
      </c>
      <c r="E6591" t="s">
        <v>15</v>
      </c>
      <c r="F6591" t="s">
        <v>25</v>
      </c>
      <c r="G6591">
        <v>2</v>
      </c>
      <c r="H6591" s="1">
        <f t="shared" si="205"/>
        <v>1022</v>
      </c>
      <c r="I6591" t="s">
        <v>5</v>
      </c>
      <c r="J6591" t="s">
        <v>72</v>
      </c>
    </row>
    <row r="6592" spans="1:10" x14ac:dyDescent="0.25">
      <c r="A6592" t="s">
        <v>164</v>
      </c>
      <c r="B6592" t="s">
        <v>156</v>
      </c>
      <c r="C6592" t="str">
        <f t="shared" si="204"/>
        <v>Shady Grove -- Pentagon</v>
      </c>
      <c r="D6592" s="1">
        <v>3152</v>
      </c>
      <c r="E6592" t="s">
        <v>15</v>
      </c>
      <c r="F6592" t="s">
        <v>18</v>
      </c>
      <c r="G6592">
        <v>2</v>
      </c>
      <c r="H6592" s="1">
        <f t="shared" si="205"/>
        <v>6304</v>
      </c>
      <c r="I6592" t="s">
        <v>5</v>
      </c>
      <c r="J6592" t="s">
        <v>72</v>
      </c>
    </row>
    <row r="6593" spans="1:10" x14ac:dyDescent="0.25">
      <c r="A6593" t="s">
        <v>164</v>
      </c>
      <c r="B6593" t="s">
        <v>157</v>
      </c>
      <c r="C6593" t="str">
        <f t="shared" si="204"/>
        <v>Shady Grove -- Pentagon City</v>
      </c>
      <c r="D6593" s="1">
        <v>1208</v>
      </c>
      <c r="E6593" t="s">
        <v>15</v>
      </c>
      <c r="F6593" t="s">
        <v>18</v>
      </c>
      <c r="G6593">
        <v>2</v>
      </c>
      <c r="H6593" s="1">
        <f t="shared" si="205"/>
        <v>2416</v>
      </c>
      <c r="I6593" t="s">
        <v>5</v>
      </c>
      <c r="J6593" t="s">
        <v>72</v>
      </c>
    </row>
    <row r="6594" spans="1:10" x14ac:dyDescent="0.25">
      <c r="A6594" t="s">
        <v>164</v>
      </c>
      <c r="B6594" t="s">
        <v>160</v>
      </c>
      <c r="C6594" t="str">
        <f t="shared" ref="C6594:C6657" si="206">(A6594&amp;" -- "&amp;B6594)</f>
        <v>Shady Grove -- Reagan Washington National Airport</v>
      </c>
      <c r="D6594" s="1">
        <v>2444</v>
      </c>
      <c r="E6594" t="s">
        <v>15</v>
      </c>
      <c r="F6594" t="s">
        <v>18</v>
      </c>
      <c r="G6594">
        <v>2</v>
      </c>
      <c r="H6594" s="1">
        <f t="shared" ref="H6594:H6657" si="207">D6594*G6594</f>
        <v>4888</v>
      </c>
      <c r="I6594" t="s">
        <v>5</v>
      </c>
      <c r="J6594" t="s">
        <v>72</v>
      </c>
    </row>
    <row r="6595" spans="1:10" x14ac:dyDescent="0.25">
      <c r="A6595" t="s">
        <v>164</v>
      </c>
      <c r="B6595" t="s">
        <v>161</v>
      </c>
      <c r="C6595" t="str">
        <f t="shared" si="206"/>
        <v>Shady Grove -- Rhode Island Avenue</v>
      </c>
      <c r="D6595" s="1">
        <v>1297</v>
      </c>
      <c r="E6595" t="s">
        <v>15</v>
      </c>
      <c r="F6595" t="s">
        <v>15</v>
      </c>
      <c r="G6595">
        <v>1</v>
      </c>
      <c r="H6595" s="1">
        <f t="shared" si="207"/>
        <v>1297</v>
      </c>
      <c r="I6595" t="s">
        <v>5</v>
      </c>
      <c r="J6595" t="s">
        <v>72</v>
      </c>
    </row>
    <row r="6596" spans="1:10" x14ac:dyDescent="0.25">
      <c r="A6596" t="s">
        <v>164</v>
      </c>
      <c r="B6596" t="s">
        <v>163</v>
      </c>
      <c r="C6596" t="str">
        <f t="shared" si="206"/>
        <v>Shady Grove -- Rosslyn</v>
      </c>
      <c r="D6596" s="1">
        <v>3059</v>
      </c>
      <c r="E6596" t="s">
        <v>15</v>
      </c>
      <c r="F6596" t="s">
        <v>23</v>
      </c>
      <c r="G6596">
        <v>2</v>
      </c>
      <c r="H6596" s="1">
        <f t="shared" si="207"/>
        <v>6118</v>
      </c>
      <c r="I6596" t="s">
        <v>5</v>
      </c>
      <c r="J6596" t="s">
        <v>72</v>
      </c>
    </row>
    <row r="6597" spans="1:10" x14ac:dyDescent="0.25">
      <c r="A6597" t="s">
        <v>164</v>
      </c>
      <c r="B6597" t="s">
        <v>168</v>
      </c>
      <c r="C6597" t="str">
        <f t="shared" si="206"/>
        <v>Shady Grove -- Southern Avenue</v>
      </c>
      <c r="D6597" s="1">
        <v>620</v>
      </c>
      <c r="E6597" t="s">
        <v>15</v>
      </c>
      <c r="F6597" t="s">
        <v>4</v>
      </c>
      <c r="G6597">
        <v>2</v>
      </c>
      <c r="H6597" s="1">
        <f t="shared" si="207"/>
        <v>1240</v>
      </c>
      <c r="I6597" t="s">
        <v>5</v>
      </c>
      <c r="J6597" t="s">
        <v>72</v>
      </c>
    </row>
    <row r="6598" spans="1:10" x14ac:dyDescent="0.25">
      <c r="A6598" t="s">
        <v>164</v>
      </c>
      <c r="B6598" t="s">
        <v>60</v>
      </c>
      <c r="C6598" t="str">
        <f t="shared" si="206"/>
        <v>Shady Grove -- Takoma</v>
      </c>
      <c r="D6598" s="1">
        <v>649</v>
      </c>
      <c r="E6598" t="s">
        <v>15</v>
      </c>
      <c r="F6598" t="s">
        <v>15</v>
      </c>
      <c r="G6598">
        <v>1</v>
      </c>
      <c r="H6598" s="1">
        <f t="shared" si="207"/>
        <v>649</v>
      </c>
      <c r="I6598" t="s">
        <v>5</v>
      </c>
      <c r="J6598" t="s">
        <v>72</v>
      </c>
    </row>
    <row r="6599" spans="1:10" x14ac:dyDescent="0.25">
      <c r="A6599" t="s">
        <v>164</v>
      </c>
      <c r="B6599" t="s">
        <v>66</v>
      </c>
      <c r="C6599" t="str">
        <f t="shared" si="206"/>
        <v>Shady Grove -- Van Dorn Street</v>
      </c>
      <c r="D6599" s="1">
        <v>210</v>
      </c>
      <c r="E6599" t="s">
        <v>15</v>
      </c>
      <c r="F6599" t="s">
        <v>10</v>
      </c>
      <c r="G6599">
        <v>2</v>
      </c>
      <c r="H6599" s="1">
        <f t="shared" si="207"/>
        <v>420</v>
      </c>
      <c r="I6599" t="s">
        <v>5</v>
      </c>
      <c r="J6599" t="s">
        <v>72</v>
      </c>
    </row>
    <row r="6600" spans="1:10" x14ac:dyDescent="0.25">
      <c r="A6600" t="s">
        <v>164</v>
      </c>
      <c r="B6600" t="s">
        <v>201</v>
      </c>
      <c r="C6600" t="str">
        <f t="shared" si="206"/>
        <v>Shady Grove -- Virginia Square-GMU</v>
      </c>
      <c r="D6600" s="1">
        <v>560</v>
      </c>
      <c r="E6600" t="s">
        <v>15</v>
      </c>
      <c r="F6600" t="s">
        <v>12</v>
      </c>
      <c r="G6600">
        <v>2</v>
      </c>
      <c r="H6600" s="1">
        <f t="shared" si="207"/>
        <v>1120</v>
      </c>
      <c r="I6600" t="s">
        <v>5</v>
      </c>
      <c r="J6600" t="s">
        <v>72</v>
      </c>
    </row>
    <row r="6601" spans="1:10" x14ac:dyDescent="0.25">
      <c r="A6601" t="s">
        <v>166</v>
      </c>
      <c r="B6601" t="s">
        <v>3</v>
      </c>
      <c r="C6601" t="str">
        <f t="shared" si="206"/>
        <v>Silver Spring -- Anacostia</v>
      </c>
      <c r="D6601" s="1">
        <v>2679</v>
      </c>
      <c r="E6601" t="s">
        <v>15</v>
      </c>
      <c r="F6601" t="s">
        <v>4</v>
      </c>
      <c r="G6601">
        <v>2</v>
      </c>
      <c r="H6601" s="1">
        <f t="shared" si="207"/>
        <v>5358</v>
      </c>
      <c r="I6601" t="s">
        <v>5</v>
      </c>
      <c r="J6601" t="s">
        <v>72</v>
      </c>
    </row>
    <row r="6602" spans="1:10" x14ac:dyDescent="0.25">
      <c r="A6602" t="s">
        <v>166</v>
      </c>
      <c r="B6602" t="s">
        <v>9</v>
      </c>
      <c r="C6602" t="str">
        <f t="shared" si="206"/>
        <v>Silver Spring -- Arlington Cemetery</v>
      </c>
      <c r="D6602" s="1">
        <v>339</v>
      </c>
      <c r="E6602" t="s">
        <v>15</v>
      </c>
      <c r="F6602" t="s">
        <v>10</v>
      </c>
      <c r="G6602">
        <v>2</v>
      </c>
      <c r="H6602" s="1">
        <f t="shared" si="207"/>
        <v>678</v>
      </c>
      <c r="I6602" t="s">
        <v>5</v>
      </c>
      <c r="J6602" t="s">
        <v>72</v>
      </c>
    </row>
    <row r="6603" spans="1:10" x14ac:dyDescent="0.25">
      <c r="A6603" t="s">
        <v>166</v>
      </c>
      <c r="B6603" t="s">
        <v>11</v>
      </c>
      <c r="C6603" t="str">
        <f t="shared" si="206"/>
        <v>Silver Spring -- Ballston</v>
      </c>
      <c r="D6603" s="1">
        <v>2526</v>
      </c>
      <c r="E6603" t="s">
        <v>15</v>
      </c>
      <c r="F6603" t="s">
        <v>12</v>
      </c>
      <c r="G6603">
        <v>2</v>
      </c>
      <c r="H6603" s="1">
        <f t="shared" si="207"/>
        <v>5052</v>
      </c>
      <c r="I6603" t="s">
        <v>5</v>
      </c>
      <c r="J6603" t="s">
        <v>72</v>
      </c>
    </row>
    <row r="6604" spans="1:10" x14ac:dyDescent="0.25">
      <c r="A6604" t="s">
        <v>166</v>
      </c>
      <c r="B6604" t="s">
        <v>13</v>
      </c>
      <c r="C6604" t="str">
        <f t="shared" si="206"/>
        <v>Silver Spring -- Benning Road</v>
      </c>
      <c r="D6604" s="1">
        <v>826</v>
      </c>
      <c r="E6604" t="s">
        <v>15</v>
      </c>
      <c r="F6604" t="s">
        <v>1</v>
      </c>
      <c r="G6604">
        <v>2</v>
      </c>
      <c r="H6604" s="1">
        <f t="shared" si="207"/>
        <v>1652</v>
      </c>
      <c r="I6604" t="s">
        <v>5</v>
      </c>
      <c r="J6604" t="s">
        <v>72</v>
      </c>
    </row>
    <row r="6605" spans="1:10" x14ac:dyDescent="0.25">
      <c r="A6605" t="s">
        <v>166</v>
      </c>
      <c r="B6605" t="s">
        <v>17</v>
      </c>
      <c r="C6605" t="str">
        <f t="shared" si="206"/>
        <v>Silver Spring -- Braddock Road</v>
      </c>
      <c r="D6605" s="1">
        <v>884</v>
      </c>
      <c r="E6605" t="s">
        <v>15</v>
      </c>
      <c r="F6605" t="s">
        <v>18</v>
      </c>
      <c r="G6605">
        <v>2</v>
      </c>
      <c r="H6605" s="1">
        <f t="shared" si="207"/>
        <v>1768</v>
      </c>
      <c r="I6605" t="s">
        <v>5</v>
      </c>
      <c r="J6605" t="s">
        <v>72</v>
      </c>
    </row>
    <row r="6606" spans="1:10" x14ac:dyDescent="0.25">
      <c r="A6606" t="s">
        <v>166</v>
      </c>
      <c r="B6606" t="s">
        <v>20</v>
      </c>
      <c r="C6606" t="str">
        <f t="shared" si="206"/>
        <v>Silver Spring -- Brookland</v>
      </c>
      <c r="D6606" s="1">
        <v>13003</v>
      </c>
      <c r="E6606" t="s">
        <v>15</v>
      </c>
      <c r="F6606" t="s">
        <v>15</v>
      </c>
      <c r="G6606">
        <v>1</v>
      </c>
      <c r="H6606" s="1">
        <f t="shared" si="207"/>
        <v>13003</v>
      </c>
      <c r="I6606" t="s">
        <v>5</v>
      </c>
      <c r="J6606" t="s">
        <v>72</v>
      </c>
    </row>
    <row r="6607" spans="1:10" x14ac:dyDescent="0.25">
      <c r="A6607" t="s">
        <v>166</v>
      </c>
      <c r="B6607" t="s">
        <v>21</v>
      </c>
      <c r="C6607" t="str">
        <f t="shared" si="206"/>
        <v>Silver Spring -- Capitol Heights</v>
      </c>
      <c r="D6607" s="1">
        <v>580</v>
      </c>
      <c r="E6607" t="s">
        <v>15</v>
      </c>
      <c r="F6607" t="s">
        <v>1</v>
      </c>
      <c r="G6607">
        <v>2</v>
      </c>
      <c r="H6607" s="1">
        <f t="shared" si="207"/>
        <v>1160</v>
      </c>
      <c r="I6607" t="s">
        <v>5</v>
      </c>
      <c r="J6607" t="s">
        <v>72</v>
      </c>
    </row>
    <row r="6608" spans="1:10" x14ac:dyDescent="0.25">
      <c r="A6608" t="s">
        <v>166</v>
      </c>
      <c r="B6608" t="s">
        <v>26</v>
      </c>
      <c r="C6608" t="str">
        <f t="shared" si="206"/>
        <v>Silver Spring -- Clarendon</v>
      </c>
      <c r="D6608" s="1">
        <v>889</v>
      </c>
      <c r="E6608" t="s">
        <v>15</v>
      </c>
      <c r="F6608" t="s">
        <v>12</v>
      </c>
      <c r="G6608">
        <v>2</v>
      </c>
      <c r="H6608" s="1">
        <f t="shared" si="207"/>
        <v>1778</v>
      </c>
      <c r="I6608" t="s">
        <v>5</v>
      </c>
      <c r="J6608" t="s">
        <v>72</v>
      </c>
    </row>
    <row r="6609" spans="1:10" x14ac:dyDescent="0.25">
      <c r="A6609" t="s">
        <v>166</v>
      </c>
      <c r="B6609" t="s">
        <v>265</v>
      </c>
      <c r="C6609" t="str">
        <f t="shared" si="206"/>
        <v>Silver Spring -- Congress Heights</v>
      </c>
      <c r="D6609" s="1">
        <v>793</v>
      </c>
      <c r="E6609" t="s">
        <v>15</v>
      </c>
      <c r="F6609" t="s">
        <v>4</v>
      </c>
      <c r="G6609">
        <v>2</v>
      </c>
      <c r="H6609" s="1">
        <f t="shared" si="207"/>
        <v>1586</v>
      </c>
      <c r="I6609" t="s">
        <v>5</v>
      </c>
      <c r="J6609" t="s">
        <v>72</v>
      </c>
    </row>
    <row r="6610" spans="1:10" x14ac:dyDescent="0.25">
      <c r="A6610" t="s">
        <v>166</v>
      </c>
      <c r="B6610" t="s">
        <v>266</v>
      </c>
      <c r="C6610" t="str">
        <f t="shared" si="206"/>
        <v>Silver Spring -- Court House</v>
      </c>
      <c r="D6610" s="1">
        <v>1730</v>
      </c>
      <c r="E6610" t="s">
        <v>15</v>
      </c>
      <c r="F6610" t="s">
        <v>12</v>
      </c>
      <c r="G6610">
        <v>2</v>
      </c>
      <c r="H6610" s="1">
        <f t="shared" si="207"/>
        <v>3460</v>
      </c>
      <c r="I6610" t="s">
        <v>5</v>
      </c>
      <c r="J6610" t="s">
        <v>72</v>
      </c>
    </row>
    <row r="6611" spans="1:10" x14ac:dyDescent="0.25">
      <c r="A6611" t="s">
        <v>166</v>
      </c>
      <c r="B6611" t="s">
        <v>267</v>
      </c>
      <c r="C6611" t="str">
        <f t="shared" si="206"/>
        <v>Silver Spring -- Crystal City</v>
      </c>
      <c r="D6611" s="1">
        <v>2429</v>
      </c>
      <c r="E6611" t="s">
        <v>15</v>
      </c>
      <c r="F6611" t="s">
        <v>18</v>
      </c>
      <c r="G6611">
        <v>2</v>
      </c>
      <c r="H6611" s="1">
        <f t="shared" si="207"/>
        <v>4858</v>
      </c>
      <c r="I6611" t="s">
        <v>5</v>
      </c>
      <c r="J6611" t="s">
        <v>72</v>
      </c>
    </row>
    <row r="6612" spans="1:10" x14ac:dyDescent="0.25">
      <c r="A6612" t="s">
        <v>166</v>
      </c>
      <c r="B6612" t="s">
        <v>268</v>
      </c>
      <c r="C6612" t="str">
        <f t="shared" si="206"/>
        <v>Silver Spring -- Deanwood</v>
      </c>
      <c r="D6612" s="1">
        <v>435</v>
      </c>
      <c r="E6612" t="s">
        <v>15</v>
      </c>
      <c r="F6612" t="s">
        <v>25</v>
      </c>
      <c r="G6612">
        <v>2</v>
      </c>
      <c r="H6612" s="1">
        <f t="shared" si="207"/>
        <v>870</v>
      </c>
      <c r="I6612" t="s">
        <v>5</v>
      </c>
      <c r="J6612" t="s">
        <v>72</v>
      </c>
    </row>
    <row r="6613" spans="1:10" x14ac:dyDescent="0.25">
      <c r="A6613" t="s">
        <v>166</v>
      </c>
      <c r="B6613" t="s">
        <v>271</v>
      </c>
      <c r="C6613" t="str">
        <f t="shared" si="206"/>
        <v>Silver Spring -- East Falls Church</v>
      </c>
      <c r="D6613" s="1">
        <v>638</v>
      </c>
      <c r="E6613" t="s">
        <v>15</v>
      </c>
      <c r="F6613" t="s">
        <v>12</v>
      </c>
      <c r="G6613">
        <v>2</v>
      </c>
      <c r="H6613" s="1">
        <f t="shared" si="207"/>
        <v>1276</v>
      </c>
      <c r="I6613" t="s">
        <v>5</v>
      </c>
      <c r="J6613" t="s">
        <v>72</v>
      </c>
    </row>
    <row r="6614" spans="1:10" x14ac:dyDescent="0.25">
      <c r="A6614" t="s">
        <v>166</v>
      </c>
      <c r="B6614" t="s">
        <v>273</v>
      </c>
      <c r="C6614" t="str">
        <f t="shared" si="206"/>
        <v>Silver Spring -- Eisenhower Avenue</v>
      </c>
      <c r="D6614" s="1">
        <v>318</v>
      </c>
      <c r="E6614" t="s">
        <v>15</v>
      </c>
      <c r="F6614" t="s">
        <v>274</v>
      </c>
      <c r="G6614">
        <v>2</v>
      </c>
      <c r="H6614" s="1">
        <f t="shared" si="207"/>
        <v>636</v>
      </c>
      <c r="I6614" t="s">
        <v>5</v>
      </c>
      <c r="J6614" t="s">
        <v>72</v>
      </c>
    </row>
    <row r="6615" spans="1:10" x14ac:dyDescent="0.25">
      <c r="A6615" t="s">
        <v>166</v>
      </c>
      <c r="B6615" t="s">
        <v>116</v>
      </c>
      <c r="C6615" t="str">
        <f t="shared" si="206"/>
        <v>Silver Spring -- Fort Totten</v>
      </c>
      <c r="D6615" s="1">
        <v>5957</v>
      </c>
      <c r="E6615" t="s">
        <v>15</v>
      </c>
      <c r="F6615" t="s">
        <v>117</v>
      </c>
      <c r="G6615">
        <v>1</v>
      </c>
      <c r="H6615" s="1">
        <f t="shared" si="207"/>
        <v>5957</v>
      </c>
      <c r="I6615" t="s">
        <v>5</v>
      </c>
      <c r="J6615" t="s">
        <v>72</v>
      </c>
    </row>
    <row r="6616" spans="1:10" x14ac:dyDescent="0.25">
      <c r="A6616" t="s">
        <v>166</v>
      </c>
      <c r="B6616" t="s">
        <v>119</v>
      </c>
      <c r="C6616" t="str">
        <f t="shared" si="206"/>
        <v>Silver Spring -- Friendship Heights</v>
      </c>
      <c r="D6616" s="1">
        <v>776</v>
      </c>
      <c r="E6616" t="s">
        <v>15</v>
      </c>
      <c r="F6616" t="s">
        <v>15</v>
      </c>
      <c r="G6616">
        <v>1</v>
      </c>
      <c r="H6616" s="1">
        <f t="shared" si="207"/>
        <v>776</v>
      </c>
      <c r="I6616" t="s">
        <v>5</v>
      </c>
      <c r="J6616" t="s">
        <v>72</v>
      </c>
    </row>
    <row r="6617" spans="1:10" x14ac:dyDescent="0.25">
      <c r="A6617" t="s">
        <v>166</v>
      </c>
      <c r="B6617" t="s">
        <v>129</v>
      </c>
      <c r="C6617" t="str">
        <f t="shared" si="206"/>
        <v>Silver Spring -- King Street</v>
      </c>
      <c r="D6617" s="1">
        <v>2241</v>
      </c>
      <c r="E6617" t="s">
        <v>15</v>
      </c>
      <c r="F6617" t="s">
        <v>18</v>
      </c>
      <c r="G6617">
        <v>2</v>
      </c>
      <c r="H6617" s="1">
        <f t="shared" si="207"/>
        <v>4482</v>
      </c>
      <c r="I6617" t="s">
        <v>5</v>
      </c>
      <c r="J6617" t="s">
        <v>72</v>
      </c>
    </row>
    <row r="6618" spans="1:10" x14ac:dyDescent="0.25">
      <c r="A6618" t="s">
        <v>166</v>
      </c>
      <c r="B6618" t="s">
        <v>185</v>
      </c>
      <c r="C6618" t="str">
        <f t="shared" si="206"/>
        <v>Silver Spring -- Minnesota Avenue</v>
      </c>
      <c r="D6618" s="1">
        <v>841</v>
      </c>
      <c r="E6618" t="s">
        <v>15</v>
      </c>
      <c r="F6618" t="s">
        <v>25</v>
      </c>
      <c r="G6618">
        <v>2</v>
      </c>
      <c r="H6618" s="1">
        <f t="shared" si="207"/>
        <v>1682</v>
      </c>
      <c r="I6618" t="s">
        <v>5</v>
      </c>
      <c r="J6618" t="s">
        <v>72</v>
      </c>
    </row>
    <row r="6619" spans="1:10" x14ac:dyDescent="0.25">
      <c r="A6619" t="s">
        <v>166</v>
      </c>
      <c r="B6619" t="s">
        <v>156</v>
      </c>
      <c r="C6619" t="str">
        <f t="shared" si="206"/>
        <v>Silver Spring -- Pentagon</v>
      </c>
      <c r="D6619" s="1">
        <v>3153</v>
      </c>
      <c r="E6619" t="s">
        <v>15</v>
      </c>
      <c r="F6619" t="s">
        <v>18</v>
      </c>
      <c r="G6619">
        <v>2</v>
      </c>
      <c r="H6619" s="1">
        <f t="shared" si="207"/>
        <v>6306</v>
      </c>
      <c r="I6619" t="s">
        <v>5</v>
      </c>
      <c r="J6619" t="s">
        <v>72</v>
      </c>
    </row>
    <row r="6620" spans="1:10" x14ac:dyDescent="0.25">
      <c r="A6620" t="s">
        <v>166</v>
      </c>
      <c r="B6620" t="s">
        <v>157</v>
      </c>
      <c r="C6620" t="str">
        <f t="shared" si="206"/>
        <v>Silver Spring -- Pentagon City</v>
      </c>
      <c r="D6620" s="1">
        <v>2782</v>
      </c>
      <c r="E6620" t="s">
        <v>15</v>
      </c>
      <c r="F6620" t="s">
        <v>18</v>
      </c>
      <c r="G6620">
        <v>2</v>
      </c>
      <c r="H6620" s="1">
        <f t="shared" si="207"/>
        <v>5564</v>
      </c>
      <c r="I6620" t="s">
        <v>5</v>
      </c>
      <c r="J6620" t="s">
        <v>72</v>
      </c>
    </row>
    <row r="6621" spans="1:10" x14ac:dyDescent="0.25">
      <c r="A6621" t="s">
        <v>166</v>
      </c>
      <c r="B6621" t="s">
        <v>160</v>
      </c>
      <c r="C6621" t="str">
        <f t="shared" si="206"/>
        <v>Silver Spring -- Reagan Washington National Airport</v>
      </c>
      <c r="D6621" s="1">
        <v>2970</v>
      </c>
      <c r="E6621" t="s">
        <v>15</v>
      </c>
      <c r="F6621" t="s">
        <v>18</v>
      </c>
      <c r="G6621">
        <v>2</v>
      </c>
      <c r="H6621" s="1">
        <f t="shared" si="207"/>
        <v>5940</v>
      </c>
      <c r="I6621" t="s">
        <v>5</v>
      </c>
      <c r="J6621" t="s">
        <v>72</v>
      </c>
    </row>
    <row r="6622" spans="1:10" x14ac:dyDescent="0.25">
      <c r="A6622" t="s">
        <v>166</v>
      </c>
      <c r="B6622" t="s">
        <v>161</v>
      </c>
      <c r="C6622" t="str">
        <f t="shared" si="206"/>
        <v>Silver Spring -- Rhode Island Avenue</v>
      </c>
      <c r="D6622" s="1">
        <v>5740</v>
      </c>
      <c r="E6622" t="s">
        <v>15</v>
      </c>
      <c r="F6622" t="s">
        <v>15</v>
      </c>
      <c r="G6622">
        <v>1</v>
      </c>
      <c r="H6622" s="1">
        <f t="shared" si="207"/>
        <v>5740</v>
      </c>
      <c r="I6622" t="s">
        <v>5</v>
      </c>
      <c r="J6622" t="s">
        <v>72</v>
      </c>
    </row>
    <row r="6623" spans="1:10" x14ac:dyDescent="0.25">
      <c r="A6623" t="s">
        <v>166</v>
      </c>
      <c r="B6623" t="s">
        <v>163</v>
      </c>
      <c r="C6623" t="str">
        <f t="shared" si="206"/>
        <v>Silver Spring -- Rosslyn</v>
      </c>
      <c r="D6623" s="1">
        <v>3328</v>
      </c>
      <c r="E6623" t="s">
        <v>15</v>
      </c>
      <c r="F6623" t="s">
        <v>23</v>
      </c>
      <c r="G6623">
        <v>2</v>
      </c>
      <c r="H6623" s="1">
        <f t="shared" si="207"/>
        <v>6656</v>
      </c>
      <c r="I6623" t="s">
        <v>5</v>
      </c>
      <c r="J6623" t="s">
        <v>72</v>
      </c>
    </row>
    <row r="6624" spans="1:10" x14ac:dyDescent="0.25">
      <c r="A6624" t="s">
        <v>166</v>
      </c>
      <c r="B6624" t="s">
        <v>168</v>
      </c>
      <c r="C6624" t="str">
        <f t="shared" si="206"/>
        <v>Silver Spring -- Southern Avenue</v>
      </c>
      <c r="D6624" s="1">
        <v>1523</v>
      </c>
      <c r="E6624" t="s">
        <v>15</v>
      </c>
      <c r="F6624" t="s">
        <v>4</v>
      </c>
      <c r="G6624">
        <v>2</v>
      </c>
      <c r="H6624" s="1">
        <f t="shared" si="207"/>
        <v>3046</v>
      </c>
      <c r="I6624" t="s">
        <v>5</v>
      </c>
      <c r="J6624" t="s">
        <v>72</v>
      </c>
    </row>
    <row r="6625" spans="1:10" x14ac:dyDescent="0.25">
      <c r="A6625" t="s">
        <v>166</v>
      </c>
      <c r="B6625" t="s">
        <v>60</v>
      </c>
      <c r="C6625" t="str">
        <f t="shared" si="206"/>
        <v>Silver Spring -- Takoma</v>
      </c>
      <c r="D6625" s="1">
        <v>5645</v>
      </c>
      <c r="E6625" t="s">
        <v>15</v>
      </c>
      <c r="F6625" t="s">
        <v>15</v>
      </c>
      <c r="G6625">
        <v>1</v>
      </c>
      <c r="H6625" s="1">
        <f t="shared" si="207"/>
        <v>5645</v>
      </c>
      <c r="I6625" t="s">
        <v>5</v>
      </c>
      <c r="J6625" t="s">
        <v>72</v>
      </c>
    </row>
    <row r="6626" spans="1:10" x14ac:dyDescent="0.25">
      <c r="A6626" t="s">
        <v>166</v>
      </c>
      <c r="B6626" t="s">
        <v>66</v>
      </c>
      <c r="C6626" t="str">
        <f t="shared" si="206"/>
        <v>Silver Spring -- Van Dorn Street</v>
      </c>
      <c r="D6626" s="1">
        <v>479</v>
      </c>
      <c r="E6626" t="s">
        <v>15</v>
      </c>
      <c r="F6626" t="s">
        <v>10</v>
      </c>
      <c r="G6626">
        <v>2</v>
      </c>
      <c r="H6626" s="1">
        <f t="shared" si="207"/>
        <v>958</v>
      </c>
      <c r="I6626" t="s">
        <v>5</v>
      </c>
      <c r="J6626" t="s">
        <v>72</v>
      </c>
    </row>
    <row r="6627" spans="1:10" x14ac:dyDescent="0.25">
      <c r="A6627" t="s">
        <v>166</v>
      </c>
      <c r="B6627" t="s">
        <v>201</v>
      </c>
      <c r="C6627" t="str">
        <f t="shared" si="206"/>
        <v>Silver Spring -- Virginia Square-GMU</v>
      </c>
      <c r="D6627" s="1">
        <v>640</v>
      </c>
      <c r="E6627" t="s">
        <v>15</v>
      </c>
      <c r="F6627" t="s">
        <v>12</v>
      </c>
      <c r="G6627">
        <v>2</v>
      </c>
      <c r="H6627" s="1">
        <f t="shared" si="207"/>
        <v>1280</v>
      </c>
      <c r="I6627" t="s">
        <v>5</v>
      </c>
      <c r="J6627" t="s">
        <v>72</v>
      </c>
    </row>
    <row r="6628" spans="1:10" x14ac:dyDescent="0.25">
      <c r="A6628" t="s">
        <v>168</v>
      </c>
      <c r="B6628" t="s">
        <v>0</v>
      </c>
      <c r="C6628" t="str">
        <f t="shared" si="206"/>
        <v>Southern Avenue -- Addison Road</v>
      </c>
      <c r="D6628" s="1">
        <v>379</v>
      </c>
      <c r="E6628" t="s">
        <v>4</v>
      </c>
      <c r="F6628" t="s">
        <v>1</v>
      </c>
      <c r="G6628">
        <v>2</v>
      </c>
      <c r="H6628" s="1">
        <f t="shared" si="207"/>
        <v>758</v>
      </c>
      <c r="I6628" t="s">
        <v>5</v>
      </c>
      <c r="J6628" t="s">
        <v>72</v>
      </c>
    </row>
    <row r="6629" spans="1:10" x14ac:dyDescent="0.25">
      <c r="A6629" t="s">
        <v>168</v>
      </c>
      <c r="B6629" t="s">
        <v>14</v>
      </c>
      <c r="C6629" t="str">
        <f t="shared" si="206"/>
        <v>Southern Avenue -- Bethesda</v>
      </c>
      <c r="D6629" s="1">
        <v>1000</v>
      </c>
      <c r="E6629" t="s">
        <v>4</v>
      </c>
      <c r="F6629" t="s">
        <v>15</v>
      </c>
      <c r="G6629">
        <v>2</v>
      </c>
      <c r="H6629" s="1">
        <f t="shared" si="207"/>
        <v>2000</v>
      </c>
      <c r="I6629" t="s">
        <v>5</v>
      </c>
      <c r="J6629" t="s">
        <v>72</v>
      </c>
    </row>
    <row r="6630" spans="1:10" x14ac:dyDescent="0.25">
      <c r="A6630" t="s">
        <v>168</v>
      </c>
      <c r="B6630" t="s">
        <v>19</v>
      </c>
      <c r="C6630" t="str">
        <f t="shared" si="206"/>
        <v>Southern Avenue -- Branch Avenue</v>
      </c>
      <c r="D6630" s="1">
        <v>1608</v>
      </c>
      <c r="E6630" t="s">
        <v>4</v>
      </c>
      <c r="F6630" t="s">
        <v>4</v>
      </c>
      <c r="G6630">
        <v>1</v>
      </c>
      <c r="H6630" s="1">
        <f t="shared" si="207"/>
        <v>1608</v>
      </c>
      <c r="I6630" t="s">
        <v>5</v>
      </c>
      <c r="J6630" t="s">
        <v>72</v>
      </c>
    </row>
    <row r="6631" spans="1:10" x14ac:dyDescent="0.25">
      <c r="A6631" t="s">
        <v>168</v>
      </c>
      <c r="B6631" t="s">
        <v>24</v>
      </c>
      <c r="C6631" t="str">
        <f t="shared" si="206"/>
        <v>Southern Avenue -- Cheverly</v>
      </c>
      <c r="D6631" s="1">
        <v>191</v>
      </c>
      <c r="E6631" t="s">
        <v>4</v>
      </c>
      <c r="F6631" t="s">
        <v>25</v>
      </c>
      <c r="G6631">
        <v>2</v>
      </c>
      <c r="H6631" s="1">
        <f t="shared" si="207"/>
        <v>382</v>
      </c>
      <c r="I6631" t="s">
        <v>5</v>
      </c>
      <c r="J6631" t="s">
        <v>72</v>
      </c>
    </row>
    <row r="6632" spans="1:10" x14ac:dyDescent="0.25">
      <c r="A6632" t="s">
        <v>168</v>
      </c>
      <c r="B6632" t="s">
        <v>28</v>
      </c>
      <c r="C6632" t="str">
        <f t="shared" si="206"/>
        <v>Southern Avenue -- College Park-U of MD</v>
      </c>
      <c r="D6632" s="1">
        <v>730</v>
      </c>
      <c r="E6632" t="s">
        <v>4</v>
      </c>
      <c r="F6632" t="s">
        <v>4</v>
      </c>
      <c r="G6632">
        <v>1</v>
      </c>
      <c r="H6632" s="1">
        <f t="shared" si="207"/>
        <v>730</v>
      </c>
      <c r="I6632" t="s">
        <v>5</v>
      </c>
      <c r="J6632" t="s">
        <v>72</v>
      </c>
    </row>
    <row r="6633" spans="1:10" x14ac:dyDescent="0.25">
      <c r="A6633" t="s">
        <v>168</v>
      </c>
      <c r="B6633" t="s">
        <v>269</v>
      </c>
      <c r="C6633" t="str">
        <f t="shared" si="206"/>
        <v>Southern Avenue -- Dunn Loring</v>
      </c>
      <c r="D6633" s="1">
        <v>521</v>
      </c>
      <c r="E6633" t="s">
        <v>4</v>
      </c>
      <c r="F6633" t="s">
        <v>25</v>
      </c>
      <c r="G6633">
        <v>2</v>
      </c>
      <c r="H6633" s="1">
        <f t="shared" si="207"/>
        <v>1042</v>
      </c>
      <c r="I6633" t="s">
        <v>5</v>
      </c>
      <c r="J6633" t="s">
        <v>72</v>
      </c>
    </row>
    <row r="6634" spans="1:10" x14ac:dyDescent="0.25">
      <c r="A6634" t="s">
        <v>168</v>
      </c>
      <c r="B6634" t="s">
        <v>115</v>
      </c>
      <c r="C6634" t="str">
        <f t="shared" si="206"/>
        <v>Southern Avenue -- Forest Glen</v>
      </c>
      <c r="D6634" s="1">
        <v>86</v>
      </c>
      <c r="E6634" t="s">
        <v>4</v>
      </c>
      <c r="F6634" t="s">
        <v>15</v>
      </c>
      <c r="G6634">
        <v>2</v>
      </c>
      <c r="H6634" s="1">
        <f t="shared" si="207"/>
        <v>172</v>
      </c>
      <c r="I6634" t="s">
        <v>5</v>
      </c>
      <c r="J6634" t="s">
        <v>72</v>
      </c>
    </row>
    <row r="6635" spans="1:10" x14ac:dyDescent="0.25">
      <c r="A6635" t="s">
        <v>168</v>
      </c>
      <c r="B6635" t="s">
        <v>118</v>
      </c>
      <c r="C6635" t="str">
        <f t="shared" si="206"/>
        <v>Southern Avenue -- Franconia-Springfield</v>
      </c>
      <c r="D6635" s="1">
        <v>584</v>
      </c>
      <c r="E6635" t="s">
        <v>4</v>
      </c>
      <c r="F6635" t="s">
        <v>10</v>
      </c>
      <c r="G6635">
        <v>2</v>
      </c>
      <c r="H6635" s="1">
        <f t="shared" si="207"/>
        <v>1168</v>
      </c>
      <c r="I6635" t="s">
        <v>5</v>
      </c>
      <c r="J6635" t="s">
        <v>72</v>
      </c>
    </row>
    <row r="6636" spans="1:10" x14ac:dyDescent="0.25">
      <c r="A6636" t="s">
        <v>168</v>
      </c>
      <c r="B6636" t="s">
        <v>122</v>
      </c>
      <c r="C6636" t="str">
        <f t="shared" si="206"/>
        <v>Southern Avenue -- Glenmont</v>
      </c>
      <c r="D6636" s="1">
        <v>203</v>
      </c>
      <c r="E6636" t="s">
        <v>4</v>
      </c>
      <c r="F6636" t="s">
        <v>15</v>
      </c>
      <c r="G6636">
        <v>2</v>
      </c>
      <c r="H6636" s="1">
        <f t="shared" si="207"/>
        <v>406</v>
      </c>
      <c r="I6636" t="s">
        <v>5</v>
      </c>
      <c r="J6636" t="s">
        <v>72</v>
      </c>
    </row>
    <row r="6637" spans="1:10" x14ac:dyDescent="0.25">
      <c r="A6637" t="s">
        <v>168</v>
      </c>
      <c r="B6637" t="s">
        <v>123</v>
      </c>
      <c r="C6637" t="str">
        <f t="shared" si="206"/>
        <v>Southern Avenue -- Greenbelt</v>
      </c>
      <c r="D6637" s="1">
        <v>1061</v>
      </c>
      <c r="E6637" t="s">
        <v>4</v>
      </c>
      <c r="F6637" t="s">
        <v>4</v>
      </c>
      <c r="G6637">
        <v>1</v>
      </c>
      <c r="H6637" s="1">
        <f t="shared" si="207"/>
        <v>1061</v>
      </c>
      <c r="I6637" t="s">
        <v>5</v>
      </c>
      <c r="J6637" t="s">
        <v>72</v>
      </c>
    </row>
    <row r="6638" spans="1:10" x14ac:dyDescent="0.25">
      <c r="A6638" t="s">
        <v>168</v>
      </c>
      <c r="B6638" t="s">
        <v>124</v>
      </c>
      <c r="C6638" t="str">
        <f t="shared" si="206"/>
        <v>Southern Avenue -- Greensboro</v>
      </c>
      <c r="D6638" s="1">
        <v>96</v>
      </c>
      <c r="E6638" t="s">
        <v>4</v>
      </c>
      <c r="F6638" t="s">
        <v>125</v>
      </c>
      <c r="G6638">
        <v>2</v>
      </c>
      <c r="H6638" s="1">
        <f t="shared" si="207"/>
        <v>192</v>
      </c>
      <c r="I6638" t="s">
        <v>5</v>
      </c>
      <c r="J6638" t="s">
        <v>72</v>
      </c>
    </row>
    <row r="6639" spans="1:10" x14ac:dyDescent="0.25">
      <c r="A6639" t="s">
        <v>168</v>
      </c>
      <c r="B6639" t="s">
        <v>126</v>
      </c>
      <c r="C6639" t="str">
        <f t="shared" si="206"/>
        <v>Southern Avenue -- Grosvenor</v>
      </c>
      <c r="D6639" s="1">
        <v>127</v>
      </c>
      <c r="E6639" t="s">
        <v>4</v>
      </c>
      <c r="F6639" t="s">
        <v>15</v>
      </c>
      <c r="G6639">
        <v>2</v>
      </c>
      <c r="H6639" s="1">
        <f t="shared" si="207"/>
        <v>254</v>
      </c>
      <c r="I6639" t="s">
        <v>5</v>
      </c>
      <c r="J6639" t="s">
        <v>72</v>
      </c>
    </row>
    <row r="6640" spans="1:10" x14ac:dyDescent="0.25">
      <c r="A6640" t="s">
        <v>168</v>
      </c>
      <c r="B6640" t="s">
        <v>127</v>
      </c>
      <c r="C6640" t="str">
        <f t="shared" si="206"/>
        <v>Southern Avenue -- Huntington</v>
      </c>
      <c r="D6640" s="1">
        <v>754</v>
      </c>
      <c r="E6640" t="s">
        <v>4</v>
      </c>
      <c r="F6640" t="s">
        <v>274</v>
      </c>
      <c r="G6640">
        <v>2</v>
      </c>
      <c r="H6640" s="1">
        <f t="shared" si="207"/>
        <v>1508</v>
      </c>
      <c r="I6640" t="s">
        <v>5</v>
      </c>
      <c r="J6640" t="s">
        <v>72</v>
      </c>
    </row>
    <row r="6641" spans="1:10" x14ac:dyDescent="0.25">
      <c r="A6641" t="s">
        <v>168</v>
      </c>
      <c r="B6641" t="s">
        <v>130</v>
      </c>
      <c r="C6641" t="str">
        <f t="shared" si="206"/>
        <v>Southern Avenue -- Landover</v>
      </c>
      <c r="D6641" s="1">
        <v>429</v>
      </c>
      <c r="E6641" t="s">
        <v>4</v>
      </c>
      <c r="F6641" t="s">
        <v>25</v>
      </c>
      <c r="G6641">
        <v>2</v>
      </c>
      <c r="H6641" s="1">
        <f t="shared" si="207"/>
        <v>858</v>
      </c>
      <c r="I6641" t="s">
        <v>5</v>
      </c>
      <c r="J6641" t="s">
        <v>72</v>
      </c>
    </row>
    <row r="6642" spans="1:10" x14ac:dyDescent="0.25">
      <c r="A6642" t="s">
        <v>168</v>
      </c>
      <c r="B6642" t="s">
        <v>131</v>
      </c>
      <c r="C6642" t="str">
        <f t="shared" si="206"/>
        <v>Southern Avenue -- Largo Town Center</v>
      </c>
      <c r="D6642" s="1">
        <v>1293</v>
      </c>
      <c r="E6642" t="s">
        <v>4</v>
      </c>
      <c r="F6642" t="s">
        <v>1</v>
      </c>
      <c r="G6642">
        <v>2</v>
      </c>
      <c r="H6642" s="1">
        <f t="shared" si="207"/>
        <v>2586</v>
      </c>
      <c r="I6642" t="s">
        <v>5</v>
      </c>
      <c r="J6642" t="s">
        <v>72</v>
      </c>
    </row>
    <row r="6643" spans="1:10" x14ac:dyDescent="0.25">
      <c r="A6643" t="s">
        <v>168</v>
      </c>
      <c r="B6643" t="s">
        <v>134</v>
      </c>
      <c r="C6643" t="str">
        <f t="shared" si="206"/>
        <v>Southern Avenue -- McLean</v>
      </c>
      <c r="D6643" s="1">
        <v>132</v>
      </c>
      <c r="E6643" t="s">
        <v>4</v>
      </c>
      <c r="F6643" t="s">
        <v>125</v>
      </c>
      <c r="G6643">
        <v>2</v>
      </c>
      <c r="H6643" s="1">
        <f t="shared" si="207"/>
        <v>264</v>
      </c>
      <c r="I6643" t="s">
        <v>5</v>
      </c>
      <c r="J6643" t="s">
        <v>72</v>
      </c>
    </row>
    <row r="6644" spans="1:10" x14ac:dyDescent="0.25">
      <c r="A6644" t="s">
        <v>168</v>
      </c>
      <c r="B6644" t="s">
        <v>182</v>
      </c>
      <c r="C6644" t="str">
        <f t="shared" si="206"/>
        <v>Southern Avenue -- Medical Center</v>
      </c>
      <c r="D6644" s="1">
        <v>1080</v>
      </c>
      <c r="E6644" t="s">
        <v>4</v>
      </c>
      <c r="F6644" t="s">
        <v>15</v>
      </c>
      <c r="G6644">
        <v>2</v>
      </c>
      <c r="H6644" s="1">
        <f t="shared" si="207"/>
        <v>2160</v>
      </c>
      <c r="I6644" t="s">
        <v>5</v>
      </c>
      <c r="J6644" t="s">
        <v>72</v>
      </c>
    </row>
    <row r="6645" spans="1:10" x14ac:dyDescent="0.25">
      <c r="A6645" t="s">
        <v>168</v>
      </c>
      <c r="B6645" t="s">
        <v>186</v>
      </c>
      <c r="C6645" t="str">
        <f t="shared" si="206"/>
        <v>Southern Avenue -- Morgan Blvd.</v>
      </c>
      <c r="D6645" s="1">
        <v>362</v>
      </c>
      <c r="E6645" t="s">
        <v>4</v>
      </c>
      <c r="F6645" t="s">
        <v>1</v>
      </c>
      <c r="G6645">
        <v>2</v>
      </c>
      <c r="H6645" s="1">
        <f t="shared" si="207"/>
        <v>724</v>
      </c>
      <c r="I6645" t="s">
        <v>5</v>
      </c>
      <c r="J6645" t="s">
        <v>72</v>
      </c>
    </row>
    <row r="6646" spans="1:10" x14ac:dyDescent="0.25">
      <c r="A6646" t="s">
        <v>168</v>
      </c>
      <c r="B6646" t="s">
        <v>251</v>
      </c>
      <c r="C6646" t="str">
        <f t="shared" si="206"/>
        <v>Southern Avenue -- Naylor Road</v>
      </c>
      <c r="D6646" s="1">
        <v>1829</v>
      </c>
      <c r="E6646" t="s">
        <v>4</v>
      </c>
      <c r="F6646" t="s">
        <v>4</v>
      </c>
      <c r="G6646">
        <v>1</v>
      </c>
      <c r="H6646" s="1">
        <f t="shared" si="207"/>
        <v>1829</v>
      </c>
      <c r="I6646" t="s">
        <v>5</v>
      </c>
      <c r="J6646" t="s">
        <v>72</v>
      </c>
    </row>
    <row r="6647" spans="1:10" x14ac:dyDescent="0.25">
      <c r="A6647" t="s">
        <v>168</v>
      </c>
      <c r="B6647" t="s">
        <v>252</v>
      </c>
      <c r="C6647" t="str">
        <f t="shared" si="206"/>
        <v>Southern Avenue -- New Carrollton</v>
      </c>
      <c r="D6647" s="1">
        <v>1593</v>
      </c>
      <c r="E6647" t="s">
        <v>4</v>
      </c>
      <c r="F6647" t="s">
        <v>25</v>
      </c>
      <c r="G6647">
        <v>2</v>
      </c>
      <c r="H6647" s="1">
        <f t="shared" si="207"/>
        <v>3186</v>
      </c>
      <c r="I6647" t="s">
        <v>5</v>
      </c>
      <c r="J6647" t="s">
        <v>72</v>
      </c>
    </row>
    <row r="6648" spans="1:10" x14ac:dyDescent="0.25">
      <c r="A6648" t="s">
        <v>168</v>
      </c>
      <c r="B6648" t="s">
        <v>159</v>
      </c>
      <c r="C6648" t="str">
        <f t="shared" si="206"/>
        <v>Southern Avenue -- Prince George's Plaza</v>
      </c>
      <c r="D6648" s="1">
        <v>1447</v>
      </c>
      <c r="E6648" t="s">
        <v>4</v>
      </c>
      <c r="F6648" t="s">
        <v>4</v>
      </c>
      <c r="G6648">
        <v>1</v>
      </c>
      <c r="H6648" s="1">
        <f t="shared" si="207"/>
        <v>1447</v>
      </c>
      <c r="I6648" t="s">
        <v>5</v>
      </c>
      <c r="J6648" t="s">
        <v>72</v>
      </c>
    </row>
    <row r="6649" spans="1:10" x14ac:dyDescent="0.25">
      <c r="A6649" t="s">
        <v>168</v>
      </c>
      <c r="B6649" t="s">
        <v>162</v>
      </c>
      <c r="C6649" t="str">
        <f t="shared" si="206"/>
        <v>Southern Avenue -- Rockville</v>
      </c>
      <c r="D6649" s="1">
        <v>422</v>
      </c>
      <c r="E6649" t="s">
        <v>4</v>
      </c>
      <c r="F6649" t="s">
        <v>15</v>
      </c>
      <c r="G6649">
        <v>2</v>
      </c>
      <c r="H6649" s="1">
        <f t="shared" si="207"/>
        <v>844</v>
      </c>
      <c r="I6649" t="s">
        <v>5</v>
      </c>
      <c r="J6649" t="s">
        <v>72</v>
      </c>
    </row>
    <row r="6650" spans="1:10" x14ac:dyDescent="0.25">
      <c r="A6650" t="s">
        <v>168</v>
      </c>
      <c r="B6650" t="s">
        <v>164</v>
      </c>
      <c r="C6650" t="str">
        <f t="shared" si="206"/>
        <v>Southern Avenue -- Shady Grove</v>
      </c>
      <c r="D6650" s="1">
        <v>575</v>
      </c>
      <c r="E6650" t="s">
        <v>4</v>
      </c>
      <c r="F6650" t="s">
        <v>15</v>
      </c>
      <c r="G6650">
        <v>2</v>
      </c>
      <c r="H6650" s="1">
        <f t="shared" si="207"/>
        <v>1150</v>
      </c>
      <c r="I6650" t="s">
        <v>5</v>
      </c>
      <c r="J6650" t="s">
        <v>72</v>
      </c>
    </row>
    <row r="6651" spans="1:10" x14ac:dyDescent="0.25">
      <c r="A6651" t="s">
        <v>168</v>
      </c>
      <c r="B6651" t="s">
        <v>166</v>
      </c>
      <c r="C6651" t="str">
        <f t="shared" si="206"/>
        <v>Southern Avenue -- Silver Spring</v>
      </c>
      <c r="D6651" s="1">
        <v>1481</v>
      </c>
      <c r="E6651" t="s">
        <v>4</v>
      </c>
      <c r="F6651" t="s">
        <v>15</v>
      </c>
      <c r="G6651">
        <v>2</v>
      </c>
      <c r="H6651" s="1">
        <f t="shared" si="207"/>
        <v>2962</v>
      </c>
      <c r="I6651" t="s">
        <v>5</v>
      </c>
      <c r="J6651" t="s">
        <v>72</v>
      </c>
    </row>
    <row r="6652" spans="1:10" x14ac:dyDescent="0.25">
      <c r="A6652" t="s">
        <v>168</v>
      </c>
      <c r="B6652" t="s">
        <v>169</v>
      </c>
      <c r="C6652" t="str">
        <f t="shared" si="206"/>
        <v>Southern Avenue -- Spring Hill</v>
      </c>
      <c r="D6652" s="1">
        <v>218</v>
      </c>
      <c r="E6652" t="s">
        <v>4</v>
      </c>
      <c r="F6652" t="s">
        <v>125</v>
      </c>
      <c r="G6652">
        <v>2</v>
      </c>
      <c r="H6652" s="1">
        <f t="shared" si="207"/>
        <v>436</v>
      </c>
      <c r="I6652" t="s">
        <v>5</v>
      </c>
      <c r="J6652" t="s">
        <v>72</v>
      </c>
    </row>
    <row r="6653" spans="1:10" x14ac:dyDescent="0.25">
      <c r="A6653" t="s">
        <v>168</v>
      </c>
      <c r="B6653" t="s">
        <v>171</v>
      </c>
      <c r="C6653" t="str">
        <f t="shared" si="206"/>
        <v>Southern Avenue -- Suitland</v>
      </c>
      <c r="D6653" s="1">
        <v>2674</v>
      </c>
      <c r="E6653" t="s">
        <v>4</v>
      </c>
      <c r="F6653" t="s">
        <v>4</v>
      </c>
      <c r="G6653">
        <v>1</v>
      </c>
      <c r="H6653" s="1">
        <f t="shared" si="207"/>
        <v>2674</v>
      </c>
      <c r="I6653" t="s">
        <v>5</v>
      </c>
      <c r="J6653" t="s">
        <v>72</v>
      </c>
    </row>
    <row r="6654" spans="1:10" x14ac:dyDescent="0.25">
      <c r="A6654" t="s">
        <v>168</v>
      </c>
      <c r="B6654" t="s">
        <v>62</v>
      </c>
      <c r="C6654" t="str">
        <f t="shared" si="206"/>
        <v>Southern Avenue -- Twinbrook</v>
      </c>
      <c r="D6654" s="1">
        <v>259</v>
      </c>
      <c r="E6654" t="s">
        <v>4</v>
      </c>
      <c r="F6654" t="s">
        <v>15</v>
      </c>
      <c r="G6654">
        <v>2</v>
      </c>
      <c r="H6654" s="1">
        <f t="shared" si="207"/>
        <v>518</v>
      </c>
      <c r="I6654" t="s">
        <v>5</v>
      </c>
      <c r="J6654" t="s">
        <v>72</v>
      </c>
    </row>
    <row r="6655" spans="1:10" x14ac:dyDescent="0.25">
      <c r="A6655" t="s">
        <v>168</v>
      </c>
      <c r="B6655" t="s">
        <v>63</v>
      </c>
      <c r="C6655" t="str">
        <f t="shared" si="206"/>
        <v>Southern Avenue -- Tysons Corner</v>
      </c>
      <c r="D6655" s="1">
        <v>671</v>
      </c>
      <c r="E6655" t="s">
        <v>4</v>
      </c>
      <c r="F6655" t="s">
        <v>125</v>
      </c>
      <c r="G6655">
        <v>2</v>
      </c>
      <c r="H6655" s="1">
        <f t="shared" si="207"/>
        <v>1342</v>
      </c>
      <c r="I6655" t="s">
        <v>5</v>
      </c>
      <c r="J6655" t="s">
        <v>72</v>
      </c>
    </row>
    <row r="6656" spans="1:10" x14ac:dyDescent="0.25">
      <c r="A6656" t="s">
        <v>168</v>
      </c>
      <c r="B6656" t="s">
        <v>200</v>
      </c>
      <c r="C6656" t="str">
        <f t="shared" si="206"/>
        <v>Southern Avenue -- Vienna</v>
      </c>
      <c r="D6656" s="1">
        <v>433</v>
      </c>
      <c r="E6656" t="s">
        <v>4</v>
      </c>
      <c r="F6656" t="s">
        <v>25</v>
      </c>
      <c r="G6656">
        <v>2</v>
      </c>
      <c r="H6656" s="1">
        <f t="shared" si="207"/>
        <v>866</v>
      </c>
      <c r="I6656" t="s">
        <v>5</v>
      </c>
      <c r="J6656" t="s">
        <v>72</v>
      </c>
    </row>
    <row r="6657" spans="1:10" x14ac:dyDescent="0.25">
      <c r="A6657" t="s">
        <v>168</v>
      </c>
      <c r="B6657" t="s">
        <v>203</v>
      </c>
      <c r="C6657" t="str">
        <f t="shared" si="206"/>
        <v>Southern Avenue -- West Falls Church</v>
      </c>
      <c r="D6657" s="1">
        <v>86</v>
      </c>
      <c r="E6657" t="s">
        <v>4</v>
      </c>
      <c r="F6657" t="s">
        <v>25</v>
      </c>
      <c r="G6657">
        <v>2</v>
      </c>
      <c r="H6657" s="1">
        <f t="shared" si="207"/>
        <v>172</v>
      </c>
      <c r="I6657" t="s">
        <v>5</v>
      </c>
      <c r="J6657" t="s">
        <v>72</v>
      </c>
    </row>
    <row r="6658" spans="1:10" x14ac:dyDescent="0.25">
      <c r="A6658" t="s">
        <v>168</v>
      </c>
      <c r="B6658" t="s">
        <v>204</v>
      </c>
      <c r="C6658" t="str">
        <f t="shared" ref="C6658:C6721" si="208">(A6658&amp;" -- "&amp;B6658)</f>
        <v>Southern Avenue -- West Hyattsville</v>
      </c>
      <c r="D6658" s="1">
        <v>685</v>
      </c>
      <c r="E6658" t="s">
        <v>4</v>
      </c>
      <c r="F6658" t="s">
        <v>4</v>
      </c>
      <c r="G6658">
        <v>1</v>
      </c>
      <c r="H6658" s="1">
        <f t="shared" ref="H6658:H6721" si="209">D6658*G6658</f>
        <v>685</v>
      </c>
      <c r="I6658" t="s">
        <v>5</v>
      </c>
      <c r="J6658" t="s">
        <v>72</v>
      </c>
    </row>
    <row r="6659" spans="1:10" x14ac:dyDescent="0.25">
      <c r="A6659" t="s">
        <v>168</v>
      </c>
      <c r="B6659" t="s">
        <v>205</v>
      </c>
      <c r="C6659" t="str">
        <f t="shared" si="208"/>
        <v>Southern Avenue -- Wheaton</v>
      </c>
      <c r="D6659" s="1">
        <v>430</v>
      </c>
      <c r="E6659" t="s">
        <v>4</v>
      </c>
      <c r="F6659" t="s">
        <v>15</v>
      </c>
      <c r="G6659">
        <v>2</v>
      </c>
      <c r="H6659" s="1">
        <f t="shared" si="209"/>
        <v>860</v>
      </c>
      <c r="I6659" t="s">
        <v>5</v>
      </c>
      <c r="J6659" t="s">
        <v>72</v>
      </c>
    </row>
    <row r="6660" spans="1:10" x14ac:dyDescent="0.25">
      <c r="A6660" t="s">
        <v>168</v>
      </c>
      <c r="B6660" t="s">
        <v>206</v>
      </c>
      <c r="C6660" t="str">
        <f t="shared" si="208"/>
        <v>Southern Avenue -- White Flint</v>
      </c>
      <c r="D6660" s="1">
        <v>384</v>
      </c>
      <c r="E6660" t="s">
        <v>4</v>
      </c>
      <c r="F6660" t="s">
        <v>15</v>
      </c>
      <c r="G6660">
        <v>2</v>
      </c>
      <c r="H6660" s="1">
        <f t="shared" si="209"/>
        <v>768</v>
      </c>
      <c r="I6660" t="s">
        <v>5</v>
      </c>
      <c r="J6660" t="s">
        <v>72</v>
      </c>
    </row>
    <row r="6661" spans="1:10" x14ac:dyDescent="0.25">
      <c r="A6661" t="s">
        <v>168</v>
      </c>
      <c r="B6661" t="s">
        <v>207</v>
      </c>
      <c r="C6661" t="str">
        <f t="shared" si="208"/>
        <v>Southern Avenue -- Wiehle</v>
      </c>
      <c r="D6661" s="1">
        <v>299</v>
      </c>
      <c r="E6661" t="s">
        <v>4</v>
      </c>
      <c r="F6661" t="s">
        <v>125</v>
      </c>
      <c r="G6661">
        <v>2</v>
      </c>
      <c r="H6661" s="1">
        <f t="shared" si="209"/>
        <v>598</v>
      </c>
      <c r="I6661" t="s">
        <v>5</v>
      </c>
      <c r="J6661" t="s">
        <v>72</v>
      </c>
    </row>
    <row r="6662" spans="1:10" x14ac:dyDescent="0.25">
      <c r="A6662" t="s">
        <v>169</v>
      </c>
      <c r="B6662" t="s">
        <v>3</v>
      </c>
      <c r="C6662" t="str">
        <f t="shared" si="208"/>
        <v>Spring Hill -- Anacostia</v>
      </c>
      <c r="D6662" s="1">
        <v>424</v>
      </c>
      <c r="E6662" t="s">
        <v>125</v>
      </c>
      <c r="F6662" t="s">
        <v>4</v>
      </c>
      <c r="G6662">
        <v>2</v>
      </c>
      <c r="H6662" s="1">
        <f t="shared" si="209"/>
        <v>848</v>
      </c>
      <c r="I6662" t="s">
        <v>5</v>
      </c>
      <c r="J6662" t="s">
        <v>72</v>
      </c>
    </row>
    <row r="6663" spans="1:10" x14ac:dyDescent="0.25">
      <c r="A6663" t="s">
        <v>169</v>
      </c>
      <c r="B6663" t="s">
        <v>9</v>
      </c>
      <c r="C6663" t="str">
        <f t="shared" si="208"/>
        <v>Spring Hill -- Arlington Cemetery</v>
      </c>
      <c r="D6663" s="1">
        <v>161</v>
      </c>
      <c r="E6663" t="s">
        <v>125</v>
      </c>
      <c r="F6663" t="s">
        <v>10</v>
      </c>
      <c r="G6663">
        <v>2</v>
      </c>
      <c r="H6663" s="1">
        <f t="shared" si="209"/>
        <v>322</v>
      </c>
      <c r="I6663" t="s">
        <v>5</v>
      </c>
      <c r="J6663" t="s">
        <v>72</v>
      </c>
    </row>
    <row r="6664" spans="1:10" x14ac:dyDescent="0.25">
      <c r="A6664" t="s">
        <v>169</v>
      </c>
      <c r="B6664" t="s">
        <v>11</v>
      </c>
      <c r="C6664" t="str">
        <f t="shared" si="208"/>
        <v>Spring Hill -- Ballston</v>
      </c>
      <c r="D6664" s="1">
        <v>2121</v>
      </c>
      <c r="E6664" t="s">
        <v>125</v>
      </c>
      <c r="F6664" t="s">
        <v>12</v>
      </c>
      <c r="G6664">
        <v>1</v>
      </c>
      <c r="H6664" s="1">
        <f t="shared" si="209"/>
        <v>2121</v>
      </c>
      <c r="I6664" t="s">
        <v>5</v>
      </c>
      <c r="J6664" t="s">
        <v>72</v>
      </c>
    </row>
    <row r="6665" spans="1:10" x14ac:dyDescent="0.25">
      <c r="A6665" t="s">
        <v>169</v>
      </c>
      <c r="B6665" t="s">
        <v>13</v>
      </c>
      <c r="C6665" t="str">
        <f t="shared" si="208"/>
        <v>Spring Hill -- Benning Road</v>
      </c>
      <c r="D6665" s="1">
        <v>216</v>
      </c>
      <c r="E6665" t="s">
        <v>125</v>
      </c>
      <c r="F6665" t="s">
        <v>1</v>
      </c>
      <c r="G6665">
        <v>1</v>
      </c>
      <c r="H6665" s="1">
        <f t="shared" si="209"/>
        <v>216</v>
      </c>
      <c r="I6665" t="s">
        <v>5</v>
      </c>
      <c r="J6665" t="s">
        <v>72</v>
      </c>
    </row>
    <row r="6666" spans="1:10" x14ac:dyDescent="0.25">
      <c r="A6666" t="s">
        <v>169</v>
      </c>
      <c r="B6666" t="s">
        <v>17</v>
      </c>
      <c r="C6666" t="str">
        <f t="shared" si="208"/>
        <v>Spring Hill -- Braddock Road</v>
      </c>
      <c r="D6666" s="1">
        <v>96</v>
      </c>
      <c r="E6666" t="s">
        <v>125</v>
      </c>
      <c r="F6666" t="s">
        <v>18</v>
      </c>
      <c r="G6666">
        <v>2</v>
      </c>
      <c r="H6666" s="1">
        <f t="shared" si="209"/>
        <v>192</v>
      </c>
      <c r="I6666" t="s">
        <v>5</v>
      </c>
      <c r="J6666" t="s">
        <v>72</v>
      </c>
    </row>
    <row r="6667" spans="1:10" x14ac:dyDescent="0.25">
      <c r="A6667" t="s">
        <v>169</v>
      </c>
      <c r="B6667" t="s">
        <v>20</v>
      </c>
      <c r="C6667" t="str">
        <f t="shared" si="208"/>
        <v>Spring Hill -- Brookland</v>
      </c>
      <c r="D6667" s="1">
        <v>121</v>
      </c>
      <c r="E6667" t="s">
        <v>125</v>
      </c>
      <c r="F6667" t="s">
        <v>15</v>
      </c>
      <c r="G6667">
        <v>2</v>
      </c>
      <c r="H6667" s="1">
        <f t="shared" si="209"/>
        <v>242</v>
      </c>
      <c r="I6667" t="s">
        <v>5</v>
      </c>
      <c r="J6667" t="s">
        <v>72</v>
      </c>
    </row>
    <row r="6668" spans="1:10" x14ac:dyDescent="0.25">
      <c r="A6668" t="s">
        <v>169</v>
      </c>
      <c r="B6668" t="s">
        <v>26</v>
      </c>
      <c r="C6668" t="str">
        <f t="shared" si="208"/>
        <v>Spring Hill -- Clarendon</v>
      </c>
      <c r="D6668" s="1">
        <v>561</v>
      </c>
      <c r="E6668" t="s">
        <v>125</v>
      </c>
      <c r="F6668" t="s">
        <v>12</v>
      </c>
      <c r="G6668">
        <v>1</v>
      </c>
      <c r="H6668" s="1">
        <f t="shared" si="209"/>
        <v>561</v>
      </c>
      <c r="I6668" t="s">
        <v>5</v>
      </c>
      <c r="J6668" t="s">
        <v>72</v>
      </c>
    </row>
    <row r="6669" spans="1:10" x14ac:dyDescent="0.25">
      <c r="A6669" t="s">
        <v>169</v>
      </c>
      <c r="B6669" t="s">
        <v>265</v>
      </c>
      <c r="C6669" t="str">
        <f t="shared" si="208"/>
        <v>Spring Hill -- Congress Heights</v>
      </c>
      <c r="D6669" s="1">
        <v>92</v>
      </c>
      <c r="E6669" t="s">
        <v>125</v>
      </c>
      <c r="F6669" t="s">
        <v>4</v>
      </c>
      <c r="G6669">
        <v>2</v>
      </c>
      <c r="H6669" s="1">
        <f t="shared" si="209"/>
        <v>184</v>
      </c>
      <c r="I6669" t="s">
        <v>5</v>
      </c>
      <c r="J6669" t="s">
        <v>72</v>
      </c>
    </row>
    <row r="6670" spans="1:10" x14ac:dyDescent="0.25">
      <c r="A6670" t="s">
        <v>169</v>
      </c>
      <c r="B6670" t="s">
        <v>266</v>
      </c>
      <c r="C6670" t="str">
        <f t="shared" si="208"/>
        <v>Spring Hill -- Court House</v>
      </c>
      <c r="D6670" s="1">
        <v>737</v>
      </c>
      <c r="E6670" t="s">
        <v>125</v>
      </c>
      <c r="F6670" t="s">
        <v>12</v>
      </c>
      <c r="G6670">
        <v>1</v>
      </c>
      <c r="H6670" s="1">
        <f t="shared" si="209"/>
        <v>737</v>
      </c>
      <c r="I6670" t="s">
        <v>5</v>
      </c>
      <c r="J6670" t="s">
        <v>72</v>
      </c>
    </row>
    <row r="6671" spans="1:10" x14ac:dyDescent="0.25">
      <c r="A6671" t="s">
        <v>169</v>
      </c>
      <c r="B6671" t="s">
        <v>267</v>
      </c>
      <c r="C6671" t="str">
        <f t="shared" si="208"/>
        <v>Spring Hill -- Crystal City</v>
      </c>
      <c r="D6671" s="1">
        <v>277</v>
      </c>
      <c r="E6671" t="s">
        <v>125</v>
      </c>
      <c r="F6671" t="s">
        <v>18</v>
      </c>
      <c r="G6671">
        <v>2</v>
      </c>
      <c r="H6671" s="1">
        <f t="shared" si="209"/>
        <v>554</v>
      </c>
      <c r="I6671" t="s">
        <v>5</v>
      </c>
      <c r="J6671" t="s">
        <v>72</v>
      </c>
    </row>
    <row r="6672" spans="1:10" x14ac:dyDescent="0.25">
      <c r="A6672" t="s">
        <v>169</v>
      </c>
      <c r="B6672" t="s">
        <v>268</v>
      </c>
      <c r="C6672" t="str">
        <f t="shared" si="208"/>
        <v>Spring Hill -- Deanwood</v>
      </c>
      <c r="D6672" s="1">
        <v>49</v>
      </c>
      <c r="E6672" t="s">
        <v>125</v>
      </c>
      <c r="F6672" t="s">
        <v>25</v>
      </c>
      <c r="G6672">
        <v>2</v>
      </c>
      <c r="H6672" s="1">
        <f t="shared" si="209"/>
        <v>98</v>
      </c>
      <c r="I6672" t="s">
        <v>5</v>
      </c>
      <c r="J6672" t="s">
        <v>72</v>
      </c>
    </row>
    <row r="6673" spans="1:10" x14ac:dyDescent="0.25">
      <c r="A6673" t="s">
        <v>169</v>
      </c>
      <c r="B6673" t="s">
        <v>271</v>
      </c>
      <c r="C6673" t="str">
        <f t="shared" si="208"/>
        <v>Spring Hill -- East Falls Church</v>
      </c>
      <c r="D6673" s="1">
        <v>643</v>
      </c>
      <c r="E6673" t="s">
        <v>125</v>
      </c>
      <c r="F6673" t="s">
        <v>12</v>
      </c>
      <c r="G6673">
        <v>1</v>
      </c>
      <c r="H6673" s="1">
        <f t="shared" si="209"/>
        <v>643</v>
      </c>
      <c r="I6673" t="s">
        <v>5</v>
      </c>
      <c r="J6673" t="s">
        <v>72</v>
      </c>
    </row>
    <row r="6674" spans="1:10" x14ac:dyDescent="0.25">
      <c r="A6674" t="s">
        <v>169</v>
      </c>
      <c r="B6674" t="s">
        <v>273</v>
      </c>
      <c r="C6674" t="str">
        <f t="shared" si="208"/>
        <v>Spring Hill -- Eisenhower Avenue</v>
      </c>
      <c r="D6674" s="1">
        <v>15</v>
      </c>
      <c r="E6674" t="s">
        <v>125</v>
      </c>
      <c r="F6674" t="s">
        <v>274</v>
      </c>
      <c r="G6674">
        <v>2</v>
      </c>
      <c r="H6674" s="1">
        <f t="shared" si="209"/>
        <v>30</v>
      </c>
      <c r="I6674" t="s">
        <v>5</v>
      </c>
      <c r="J6674" t="s">
        <v>72</v>
      </c>
    </row>
    <row r="6675" spans="1:10" x14ac:dyDescent="0.25">
      <c r="A6675" t="s">
        <v>169</v>
      </c>
      <c r="B6675" t="s">
        <v>116</v>
      </c>
      <c r="C6675" t="str">
        <f t="shared" si="208"/>
        <v>Spring Hill -- Fort Totten</v>
      </c>
      <c r="D6675" s="1">
        <v>101</v>
      </c>
      <c r="E6675" t="s">
        <v>125</v>
      </c>
      <c r="F6675" t="s">
        <v>117</v>
      </c>
      <c r="G6675">
        <v>2</v>
      </c>
      <c r="H6675" s="1">
        <f t="shared" si="209"/>
        <v>202</v>
      </c>
      <c r="I6675" t="s">
        <v>5</v>
      </c>
      <c r="J6675" t="s">
        <v>72</v>
      </c>
    </row>
    <row r="6676" spans="1:10" x14ac:dyDescent="0.25">
      <c r="A6676" t="s">
        <v>169</v>
      </c>
      <c r="B6676" t="s">
        <v>119</v>
      </c>
      <c r="C6676" t="str">
        <f t="shared" si="208"/>
        <v>Spring Hill -- Friendship Heights</v>
      </c>
      <c r="D6676" s="1">
        <v>83</v>
      </c>
      <c r="E6676" t="s">
        <v>125</v>
      </c>
      <c r="F6676" t="s">
        <v>15</v>
      </c>
      <c r="G6676">
        <v>2</v>
      </c>
      <c r="H6676" s="1">
        <f t="shared" si="209"/>
        <v>166</v>
      </c>
      <c r="I6676" t="s">
        <v>5</v>
      </c>
      <c r="J6676" t="s">
        <v>72</v>
      </c>
    </row>
    <row r="6677" spans="1:10" x14ac:dyDescent="0.25">
      <c r="A6677" t="s">
        <v>169</v>
      </c>
      <c r="B6677" t="s">
        <v>129</v>
      </c>
      <c r="C6677" t="str">
        <f t="shared" si="208"/>
        <v>Spring Hill -- King Street</v>
      </c>
      <c r="D6677" s="1">
        <v>257</v>
      </c>
      <c r="E6677" t="s">
        <v>125</v>
      </c>
      <c r="F6677" t="s">
        <v>18</v>
      </c>
      <c r="G6677">
        <v>2</v>
      </c>
      <c r="H6677" s="1">
        <f t="shared" si="209"/>
        <v>514</v>
      </c>
      <c r="I6677" t="s">
        <v>5</v>
      </c>
      <c r="J6677" t="s">
        <v>72</v>
      </c>
    </row>
    <row r="6678" spans="1:10" x14ac:dyDescent="0.25">
      <c r="A6678" t="s">
        <v>169</v>
      </c>
      <c r="B6678" t="s">
        <v>185</v>
      </c>
      <c r="C6678" t="str">
        <f t="shared" si="208"/>
        <v>Spring Hill -- Minnesota Avenue</v>
      </c>
      <c r="D6678" s="1">
        <v>64</v>
      </c>
      <c r="E6678" t="s">
        <v>125</v>
      </c>
      <c r="F6678" t="s">
        <v>25</v>
      </c>
      <c r="G6678">
        <v>2</v>
      </c>
      <c r="H6678" s="1">
        <f t="shared" si="209"/>
        <v>128</v>
      </c>
      <c r="I6678" t="s">
        <v>5</v>
      </c>
      <c r="J6678" t="s">
        <v>72</v>
      </c>
    </row>
    <row r="6679" spans="1:10" x14ac:dyDescent="0.25">
      <c r="A6679" t="s">
        <v>169</v>
      </c>
      <c r="B6679" t="s">
        <v>156</v>
      </c>
      <c r="C6679" t="str">
        <f t="shared" si="208"/>
        <v>Spring Hill -- Pentagon</v>
      </c>
      <c r="D6679" s="1">
        <v>331</v>
      </c>
      <c r="E6679" t="s">
        <v>125</v>
      </c>
      <c r="F6679" t="s">
        <v>18</v>
      </c>
      <c r="G6679">
        <v>2</v>
      </c>
      <c r="H6679" s="1">
        <f t="shared" si="209"/>
        <v>662</v>
      </c>
      <c r="I6679" t="s">
        <v>5</v>
      </c>
      <c r="J6679" t="s">
        <v>72</v>
      </c>
    </row>
    <row r="6680" spans="1:10" x14ac:dyDescent="0.25">
      <c r="A6680" t="s">
        <v>169</v>
      </c>
      <c r="B6680" t="s">
        <v>157</v>
      </c>
      <c r="C6680" t="str">
        <f t="shared" si="208"/>
        <v>Spring Hill -- Pentagon City</v>
      </c>
      <c r="D6680" s="1">
        <v>217</v>
      </c>
      <c r="E6680" t="s">
        <v>125</v>
      </c>
      <c r="F6680" t="s">
        <v>18</v>
      </c>
      <c r="G6680">
        <v>2</v>
      </c>
      <c r="H6680" s="1">
        <f t="shared" si="209"/>
        <v>434</v>
      </c>
      <c r="I6680" t="s">
        <v>5</v>
      </c>
      <c r="J6680" t="s">
        <v>72</v>
      </c>
    </row>
    <row r="6681" spans="1:10" x14ac:dyDescent="0.25">
      <c r="A6681" t="s">
        <v>169</v>
      </c>
      <c r="B6681" t="s">
        <v>160</v>
      </c>
      <c r="C6681" t="str">
        <f t="shared" si="208"/>
        <v>Spring Hill -- Reagan Washington National Airport</v>
      </c>
      <c r="D6681" s="1">
        <v>360</v>
      </c>
      <c r="E6681" t="s">
        <v>125</v>
      </c>
      <c r="F6681" t="s">
        <v>18</v>
      </c>
      <c r="G6681">
        <v>2</v>
      </c>
      <c r="H6681" s="1">
        <f t="shared" si="209"/>
        <v>720</v>
      </c>
      <c r="I6681" t="s">
        <v>5</v>
      </c>
      <c r="J6681" t="s">
        <v>72</v>
      </c>
    </row>
    <row r="6682" spans="1:10" x14ac:dyDescent="0.25">
      <c r="A6682" t="s">
        <v>169</v>
      </c>
      <c r="B6682" t="s">
        <v>161</v>
      </c>
      <c r="C6682" t="str">
        <f t="shared" si="208"/>
        <v>Spring Hill -- Rhode Island Avenue</v>
      </c>
      <c r="D6682" s="1">
        <v>138</v>
      </c>
      <c r="E6682" t="s">
        <v>125</v>
      </c>
      <c r="F6682" t="s">
        <v>15</v>
      </c>
      <c r="G6682">
        <v>2</v>
      </c>
      <c r="H6682" s="1">
        <f t="shared" si="209"/>
        <v>276</v>
      </c>
      <c r="I6682" t="s">
        <v>5</v>
      </c>
      <c r="J6682" t="s">
        <v>72</v>
      </c>
    </row>
    <row r="6683" spans="1:10" x14ac:dyDescent="0.25">
      <c r="A6683" t="s">
        <v>169</v>
      </c>
      <c r="B6683" t="s">
        <v>163</v>
      </c>
      <c r="C6683" t="str">
        <f t="shared" si="208"/>
        <v>Spring Hill -- Rosslyn</v>
      </c>
      <c r="D6683" s="1">
        <v>1286</v>
      </c>
      <c r="E6683" t="s">
        <v>125</v>
      </c>
      <c r="F6683" t="s">
        <v>23</v>
      </c>
      <c r="G6683">
        <v>1</v>
      </c>
      <c r="H6683" s="1">
        <f t="shared" si="209"/>
        <v>1286</v>
      </c>
      <c r="I6683" t="s">
        <v>5</v>
      </c>
      <c r="J6683" t="s">
        <v>72</v>
      </c>
    </row>
    <row r="6684" spans="1:10" x14ac:dyDescent="0.25">
      <c r="A6684" t="s">
        <v>169</v>
      </c>
      <c r="B6684" t="s">
        <v>168</v>
      </c>
      <c r="C6684" t="str">
        <f t="shared" si="208"/>
        <v>Spring Hill -- Southern Avenue</v>
      </c>
      <c r="D6684" s="1">
        <v>173</v>
      </c>
      <c r="E6684" t="s">
        <v>125</v>
      </c>
      <c r="F6684" t="s">
        <v>4</v>
      </c>
      <c r="G6684">
        <v>2</v>
      </c>
      <c r="H6684" s="1">
        <f t="shared" si="209"/>
        <v>346</v>
      </c>
      <c r="I6684" t="s">
        <v>5</v>
      </c>
      <c r="J6684" t="s">
        <v>72</v>
      </c>
    </row>
    <row r="6685" spans="1:10" x14ac:dyDescent="0.25">
      <c r="A6685" t="s">
        <v>169</v>
      </c>
      <c r="B6685" t="s">
        <v>60</v>
      </c>
      <c r="C6685" t="str">
        <f t="shared" si="208"/>
        <v>Spring Hill -- Takoma</v>
      </c>
      <c r="D6685" s="1">
        <v>69</v>
      </c>
      <c r="E6685" t="s">
        <v>125</v>
      </c>
      <c r="F6685" t="s">
        <v>15</v>
      </c>
      <c r="G6685">
        <v>2</v>
      </c>
      <c r="H6685" s="1">
        <f t="shared" si="209"/>
        <v>138</v>
      </c>
      <c r="I6685" t="s">
        <v>5</v>
      </c>
      <c r="J6685" t="s">
        <v>72</v>
      </c>
    </row>
    <row r="6686" spans="1:10" x14ac:dyDescent="0.25">
      <c r="A6686" t="s">
        <v>169</v>
      </c>
      <c r="B6686" t="s">
        <v>66</v>
      </c>
      <c r="C6686" t="str">
        <f t="shared" si="208"/>
        <v>Spring Hill -- Van Dorn Street</v>
      </c>
      <c r="D6686" s="1">
        <v>144</v>
      </c>
      <c r="E6686" t="s">
        <v>125</v>
      </c>
      <c r="F6686" t="s">
        <v>10</v>
      </c>
      <c r="G6686">
        <v>2</v>
      </c>
      <c r="H6686" s="1">
        <f t="shared" si="209"/>
        <v>288</v>
      </c>
      <c r="I6686" t="s">
        <v>5</v>
      </c>
      <c r="J6686" t="s">
        <v>72</v>
      </c>
    </row>
    <row r="6687" spans="1:10" x14ac:dyDescent="0.25">
      <c r="A6687" t="s">
        <v>169</v>
      </c>
      <c r="B6687" t="s">
        <v>201</v>
      </c>
      <c r="C6687" t="str">
        <f t="shared" si="208"/>
        <v>Spring Hill -- Virginia Square-GMU</v>
      </c>
      <c r="D6687" s="1">
        <v>265</v>
      </c>
      <c r="E6687" t="s">
        <v>125</v>
      </c>
      <c r="F6687" t="s">
        <v>12</v>
      </c>
      <c r="G6687">
        <v>1</v>
      </c>
      <c r="H6687" s="1">
        <f t="shared" si="209"/>
        <v>265</v>
      </c>
      <c r="I6687" t="s">
        <v>5</v>
      </c>
      <c r="J6687" t="s">
        <v>72</v>
      </c>
    </row>
    <row r="6688" spans="1:10" x14ac:dyDescent="0.25">
      <c r="A6688" t="s">
        <v>171</v>
      </c>
      <c r="B6688" t="s">
        <v>3</v>
      </c>
      <c r="C6688" t="str">
        <f t="shared" si="208"/>
        <v>Suitland -- Anacostia</v>
      </c>
      <c r="D6688" s="1">
        <v>5364</v>
      </c>
      <c r="E6688" t="s">
        <v>4</v>
      </c>
      <c r="F6688" t="s">
        <v>4</v>
      </c>
      <c r="G6688">
        <v>1</v>
      </c>
      <c r="H6688" s="1">
        <f t="shared" si="209"/>
        <v>5364</v>
      </c>
      <c r="I6688" t="s">
        <v>5</v>
      </c>
      <c r="J6688" t="s">
        <v>72</v>
      </c>
    </row>
    <row r="6689" spans="1:10" x14ac:dyDescent="0.25">
      <c r="A6689" t="s">
        <v>171</v>
      </c>
      <c r="B6689" t="s">
        <v>9</v>
      </c>
      <c r="C6689" t="str">
        <f t="shared" si="208"/>
        <v>Suitland -- Arlington Cemetery</v>
      </c>
      <c r="D6689" s="1">
        <v>52</v>
      </c>
      <c r="E6689" t="s">
        <v>4</v>
      </c>
      <c r="F6689" t="s">
        <v>10</v>
      </c>
      <c r="G6689">
        <v>2</v>
      </c>
      <c r="H6689" s="1">
        <f t="shared" si="209"/>
        <v>104</v>
      </c>
      <c r="I6689" t="s">
        <v>5</v>
      </c>
      <c r="J6689" t="s">
        <v>72</v>
      </c>
    </row>
    <row r="6690" spans="1:10" x14ac:dyDescent="0.25">
      <c r="A6690" t="s">
        <v>171</v>
      </c>
      <c r="B6690" t="s">
        <v>11</v>
      </c>
      <c r="C6690" t="str">
        <f t="shared" si="208"/>
        <v>Suitland -- Ballston</v>
      </c>
      <c r="D6690" s="1">
        <v>1316</v>
      </c>
      <c r="E6690" t="s">
        <v>4</v>
      </c>
      <c r="F6690" t="s">
        <v>12</v>
      </c>
      <c r="G6690">
        <v>2</v>
      </c>
      <c r="H6690" s="1">
        <f t="shared" si="209"/>
        <v>2632</v>
      </c>
      <c r="I6690" t="s">
        <v>5</v>
      </c>
      <c r="J6690" t="s">
        <v>72</v>
      </c>
    </row>
    <row r="6691" spans="1:10" x14ac:dyDescent="0.25">
      <c r="A6691" t="s">
        <v>171</v>
      </c>
      <c r="B6691" t="s">
        <v>13</v>
      </c>
      <c r="C6691" t="str">
        <f t="shared" si="208"/>
        <v>Suitland -- Benning Road</v>
      </c>
      <c r="D6691" s="1">
        <v>372</v>
      </c>
      <c r="E6691" t="s">
        <v>4</v>
      </c>
      <c r="F6691" t="s">
        <v>1</v>
      </c>
      <c r="G6691">
        <v>2</v>
      </c>
      <c r="H6691" s="1">
        <f t="shared" si="209"/>
        <v>744</v>
      </c>
      <c r="I6691" t="s">
        <v>5</v>
      </c>
      <c r="J6691" t="s">
        <v>72</v>
      </c>
    </row>
    <row r="6692" spans="1:10" x14ac:dyDescent="0.25">
      <c r="A6692" t="s">
        <v>171</v>
      </c>
      <c r="B6692" t="s">
        <v>17</v>
      </c>
      <c r="C6692" t="str">
        <f t="shared" si="208"/>
        <v>Suitland -- Braddock Road</v>
      </c>
      <c r="D6692" s="1">
        <v>586</v>
      </c>
      <c r="E6692" t="s">
        <v>4</v>
      </c>
      <c r="F6692" t="s">
        <v>18</v>
      </c>
      <c r="G6692">
        <v>2</v>
      </c>
      <c r="H6692" s="1">
        <f t="shared" si="209"/>
        <v>1172</v>
      </c>
      <c r="I6692" t="s">
        <v>5</v>
      </c>
      <c r="J6692" t="s">
        <v>72</v>
      </c>
    </row>
    <row r="6693" spans="1:10" x14ac:dyDescent="0.25">
      <c r="A6693" t="s">
        <v>171</v>
      </c>
      <c r="B6693" t="s">
        <v>20</v>
      </c>
      <c r="C6693" t="str">
        <f t="shared" si="208"/>
        <v>Suitland -- Brookland</v>
      </c>
      <c r="D6693" s="1">
        <v>977</v>
      </c>
      <c r="E6693" t="s">
        <v>4</v>
      </c>
      <c r="F6693" t="s">
        <v>15</v>
      </c>
      <c r="G6693">
        <v>2</v>
      </c>
      <c r="H6693" s="1">
        <f t="shared" si="209"/>
        <v>1954</v>
      </c>
      <c r="I6693" t="s">
        <v>5</v>
      </c>
      <c r="J6693" t="s">
        <v>72</v>
      </c>
    </row>
    <row r="6694" spans="1:10" x14ac:dyDescent="0.25">
      <c r="A6694" t="s">
        <v>171</v>
      </c>
      <c r="B6694" t="s">
        <v>21</v>
      </c>
      <c r="C6694" t="str">
        <f t="shared" si="208"/>
        <v>Suitland -- Capitol Heights</v>
      </c>
      <c r="D6694" s="1">
        <v>123</v>
      </c>
      <c r="E6694" t="s">
        <v>4</v>
      </c>
      <c r="F6694" t="s">
        <v>1</v>
      </c>
      <c r="G6694">
        <v>2</v>
      </c>
      <c r="H6694" s="1">
        <f t="shared" si="209"/>
        <v>246</v>
      </c>
      <c r="I6694" t="s">
        <v>5</v>
      </c>
      <c r="J6694" t="s">
        <v>72</v>
      </c>
    </row>
    <row r="6695" spans="1:10" x14ac:dyDescent="0.25">
      <c r="A6695" t="s">
        <v>171</v>
      </c>
      <c r="B6695" t="s">
        <v>26</v>
      </c>
      <c r="C6695" t="str">
        <f t="shared" si="208"/>
        <v>Suitland -- Clarendon</v>
      </c>
      <c r="D6695" s="1">
        <v>324</v>
      </c>
      <c r="E6695" t="s">
        <v>4</v>
      </c>
      <c r="F6695" t="s">
        <v>12</v>
      </c>
      <c r="G6695">
        <v>2</v>
      </c>
      <c r="H6695" s="1">
        <f t="shared" si="209"/>
        <v>648</v>
      </c>
      <c r="I6695" t="s">
        <v>5</v>
      </c>
      <c r="J6695" t="s">
        <v>72</v>
      </c>
    </row>
    <row r="6696" spans="1:10" x14ac:dyDescent="0.25">
      <c r="A6696" t="s">
        <v>171</v>
      </c>
      <c r="B6696" t="s">
        <v>265</v>
      </c>
      <c r="C6696" t="str">
        <f t="shared" si="208"/>
        <v>Suitland -- Congress Heights</v>
      </c>
      <c r="D6696" s="1">
        <v>2103</v>
      </c>
      <c r="E6696" t="s">
        <v>4</v>
      </c>
      <c r="F6696" t="s">
        <v>4</v>
      </c>
      <c r="G6696">
        <v>1</v>
      </c>
      <c r="H6696" s="1">
        <f t="shared" si="209"/>
        <v>2103</v>
      </c>
      <c r="I6696" t="s">
        <v>5</v>
      </c>
      <c r="J6696" t="s">
        <v>72</v>
      </c>
    </row>
    <row r="6697" spans="1:10" x14ac:dyDescent="0.25">
      <c r="A6697" t="s">
        <v>171</v>
      </c>
      <c r="B6697" t="s">
        <v>266</v>
      </c>
      <c r="C6697" t="str">
        <f t="shared" si="208"/>
        <v>Suitland -- Court House</v>
      </c>
      <c r="D6697" s="1">
        <v>542</v>
      </c>
      <c r="E6697" t="s">
        <v>4</v>
      </c>
      <c r="F6697" t="s">
        <v>12</v>
      </c>
      <c r="G6697">
        <v>2</v>
      </c>
      <c r="H6697" s="1">
        <f t="shared" si="209"/>
        <v>1084</v>
      </c>
      <c r="I6697" t="s">
        <v>5</v>
      </c>
      <c r="J6697" t="s">
        <v>72</v>
      </c>
    </row>
    <row r="6698" spans="1:10" x14ac:dyDescent="0.25">
      <c r="A6698" t="s">
        <v>171</v>
      </c>
      <c r="B6698" t="s">
        <v>267</v>
      </c>
      <c r="C6698" t="str">
        <f t="shared" si="208"/>
        <v>Suitland -- Crystal City</v>
      </c>
      <c r="D6698" s="1">
        <v>1521</v>
      </c>
      <c r="E6698" t="s">
        <v>4</v>
      </c>
      <c r="F6698" t="s">
        <v>18</v>
      </c>
      <c r="G6698">
        <v>2</v>
      </c>
      <c r="H6698" s="1">
        <f t="shared" si="209"/>
        <v>3042</v>
      </c>
      <c r="I6698" t="s">
        <v>5</v>
      </c>
      <c r="J6698" t="s">
        <v>72</v>
      </c>
    </row>
    <row r="6699" spans="1:10" x14ac:dyDescent="0.25">
      <c r="A6699" t="s">
        <v>171</v>
      </c>
      <c r="B6699" t="s">
        <v>268</v>
      </c>
      <c r="C6699" t="str">
        <f t="shared" si="208"/>
        <v>Suitland -- Deanwood</v>
      </c>
      <c r="D6699" s="1">
        <v>192</v>
      </c>
      <c r="E6699" t="s">
        <v>4</v>
      </c>
      <c r="F6699" t="s">
        <v>25</v>
      </c>
      <c r="G6699">
        <v>2</v>
      </c>
      <c r="H6699" s="1">
        <f t="shared" si="209"/>
        <v>384</v>
      </c>
      <c r="I6699" t="s">
        <v>5</v>
      </c>
      <c r="J6699" t="s">
        <v>72</v>
      </c>
    </row>
    <row r="6700" spans="1:10" x14ac:dyDescent="0.25">
      <c r="A6700" t="s">
        <v>171</v>
      </c>
      <c r="B6700" t="s">
        <v>271</v>
      </c>
      <c r="C6700" t="str">
        <f t="shared" si="208"/>
        <v>Suitland -- East Falls Church</v>
      </c>
      <c r="D6700" s="1">
        <v>180</v>
      </c>
      <c r="E6700" t="s">
        <v>4</v>
      </c>
      <c r="F6700" t="s">
        <v>12</v>
      </c>
      <c r="G6700">
        <v>2</v>
      </c>
      <c r="H6700" s="1">
        <f t="shared" si="209"/>
        <v>360</v>
      </c>
      <c r="I6700" t="s">
        <v>5</v>
      </c>
      <c r="J6700" t="s">
        <v>72</v>
      </c>
    </row>
    <row r="6701" spans="1:10" x14ac:dyDescent="0.25">
      <c r="A6701" t="s">
        <v>171</v>
      </c>
      <c r="B6701" t="s">
        <v>273</v>
      </c>
      <c r="C6701" t="str">
        <f t="shared" si="208"/>
        <v>Suitland -- Eisenhower Avenue</v>
      </c>
      <c r="D6701" s="1">
        <v>279</v>
      </c>
      <c r="E6701" t="s">
        <v>4</v>
      </c>
      <c r="F6701" t="s">
        <v>274</v>
      </c>
      <c r="G6701">
        <v>2</v>
      </c>
      <c r="H6701" s="1">
        <f t="shared" si="209"/>
        <v>558</v>
      </c>
      <c r="I6701" t="s">
        <v>5</v>
      </c>
      <c r="J6701" t="s">
        <v>72</v>
      </c>
    </row>
    <row r="6702" spans="1:10" x14ac:dyDescent="0.25">
      <c r="A6702" t="s">
        <v>171</v>
      </c>
      <c r="B6702" t="s">
        <v>116</v>
      </c>
      <c r="C6702" t="str">
        <f t="shared" si="208"/>
        <v>Suitland -- Fort Totten</v>
      </c>
      <c r="D6702" s="1">
        <v>1965</v>
      </c>
      <c r="E6702" t="s">
        <v>4</v>
      </c>
      <c r="F6702" t="s">
        <v>117</v>
      </c>
      <c r="G6702">
        <v>1</v>
      </c>
      <c r="H6702" s="1">
        <f t="shared" si="209"/>
        <v>1965</v>
      </c>
      <c r="I6702" t="s">
        <v>5</v>
      </c>
      <c r="J6702" t="s">
        <v>72</v>
      </c>
    </row>
    <row r="6703" spans="1:10" x14ac:dyDescent="0.25">
      <c r="A6703" t="s">
        <v>171</v>
      </c>
      <c r="B6703" t="s">
        <v>119</v>
      </c>
      <c r="C6703" t="str">
        <f t="shared" si="208"/>
        <v>Suitland -- Friendship Heights</v>
      </c>
      <c r="D6703" s="1">
        <v>1515</v>
      </c>
      <c r="E6703" t="s">
        <v>4</v>
      </c>
      <c r="F6703" t="s">
        <v>15</v>
      </c>
      <c r="G6703">
        <v>2</v>
      </c>
      <c r="H6703" s="1">
        <f t="shared" si="209"/>
        <v>3030</v>
      </c>
      <c r="I6703" t="s">
        <v>5</v>
      </c>
      <c r="J6703" t="s">
        <v>72</v>
      </c>
    </row>
    <row r="6704" spans="1:10" x14ac:dyDescent="0.25">
      <c r="A6704" t="s">
        <v>171</v>
      </c>
      <c r="B6704" t="s">
        <v>129</v>
      </c>
      <c r="C6704" t="str">
        <f t="shared" si="208"/>
        <v>Suitland -- King Street</v>
      </c>
      <c r="D6704" s="1">
        <v>1087</v>
      </c>
      <c r="E6704" t="s">
        <v>4</v>
      </c>
      <c r="F6704" t="s">
        <v>18</v>
      </c>
      <c r="G6704">
        <v>2</v>
      </c>
      <c r="H6704" s="1">
        <f t="shared" si="209"/>
        <v>2174</v>
      </c>
      <c r="I6704" t="s">
        <v>5</v>
      </c>
      <c r="J6704" t="s">
        <v>72</v>
      </c>
    </row>
    <row r="6705" spans="1:10" x14ac:dyDescent="0.25">
      <c r="A6705" t="s">
        <v>171</v>
      </c>
      <c r="B6705" t="s">
        <v>185</v>
      </c>
      <c r="C6705" t="str">
        <f t="shared" si="208"/>
        <v>Suitland -- Minnesota Avenue</v>
      </c>
      <c r="D6705" s="1">
        <v>724</v>
      </c>
      <c r="E6705" t="s">
        <v>4</v>
      </c>
      <c r="F6705" t="s">
        <v>25</v>
      </c>
      <c r="G6705">
        <v>2</v>
      </c>
      <c r="H6705" s="1">
        <f t="shared" si="209"/>
        <v>1448</v>
      </c>
      <c r="I6705" t="s">
        <v>5</v>
      </c>
      <c r="J6705" t="s">
        <v>72</v>
      </c>
    </row>
    <row r="6706" spans="1:10" x14ac:dyDescent="0.25">
      <c r="A6706" t="s">
        <v>171</v>
      </c>
      <c r="B6706" t="s">
        <v>156</v>
      </c>
      <c r="C6706" t="str">
        <f t="shared" si="208"/>
        <v>Suitland -- Pentagon</v>
      </c>
      <c r="D6706" s="1">
        <v>2858</v>
      </c>
      <c r="E6706" t="s">
        <v>4</v>
      </c>
      <c r="F6706" t="s">
        <v>18</v>
      </c>
      <c r="G6706">
        <v>2</v>
      </c>
      <c r="H6706" s="1">
        <f t="shared" si="209"/>
        <v>5716</v>
      </c>
      <c r="I6706" t="s">
        <v>5</v>
      </c>
      <c r="J6706" t="s">
        <v>72</v>
      </c>
    </row>
    <row r="6707" spans="1:10" x14ac:dyDescent="0.25">
      <c r="A6707" t="s">
        <v>171</v>
      </c>
      <c r="B6707" t="s">
        <v>157</v>
      </c>
      <c r="C6707" t="str">
        <f t="shared" si="208"/>
        <v>Suitland -- Pentagon City</v>
      </c>
      <c r="D6707" s="1">
        <v>2832</v>
      </c>
      <c r="E6707" t="s">
        <v>4</v>
      </c>
      <c r="F6707" t="s">
        <v>18</v>
      </c>
      <c r="G6707">
        <v>2</v>
      </c>
      <c r="H6707" s="1">
        <f t="shared" si="209"/>
        <v>5664</v>
      </c>
      <c r="I6707" t="s">
        <v>5</v>
      </c>
      <c r="J6707" t="s">
        <v>72</v>
      </c>
    </row>
    <row r="6708" spans="1:10" x14ac:dyDescent="0.25">
      <c r="A6708" t="s">
        <v>171</v>
      </c>
      <c r="B6708" t="s">
        <v>160</v>
      </c>
      <c r="C6708" t="str">
        <f t="shared" si="208"/>
        <v>Suitland -- Reagan Washington National Airport</v>
      </c>
      <c r="D6708" s="1">
        <v>963</v>
      </c>
      <c r="E6708" t="s">
        <v>4</v>
      </c>
      <c r="F6708" t="s">
        <v>18</v>
      </c>
      <c r="G6708">
        <v>2</v>
      </c>
      <c r="H6708" s="1">
        <f t="shared" si="209"/>
        <v>1926</v>
      </c>
      <c r="I6708" t="s">
        <v>5</v>
      </c>
      <c r="J6708" t="s">
        <v>72</v>
      </c>
    </row>
    <row r="6709" spans="1:10" x14ac:dyDescent="0.25">
      <c r="A6709" t="s">
        <v>171</v>
      </c>
      <c r="B6709" t="s">
        <v>161</v>
      </c>
      <c r="C6709" t="str">
        <f t="shared" si="208"/>
        <v>Suitland -- Rhode Island Avenue</v>
      </c>
      <c r="D6709" s="1">
        <v>1333</v>
      </c>
      <c r="E6709" t="s">
        <v>4</v>
      </c>
      <c r="F6709" t="s">
        <v>15</v>
      </c>
      <c r="G6709">
        <v>2</v>
      </c>
      <c r="H6709" s="1">
        <f t="shared" si="209"/>
        <v>2666</v>
      </c>
      <c r="I6709" t="s">
        <v>5</v>
      </c>
      <c r="J6709" t="s">
        <v>72</v>
      </c>
    </row>
    <row r="6710" spans="1:10" x14ac:dyDescent="0.25">
      <c r="A6710" t="s">
        <v>171</v>
      </c>
      <c r="B6710" t="s">
        <v>163</v>
      </c>
      <c r="C6710" t="str">
        <f t="shared" si="208"/>
        <v>Suitland -- Rosslyn</v>
      </c>
      <c r="D6710" s="1">
        <v>1292</v>
      </c>
      <c r="E6710" t="s">
        <v>4</v>
      </c>
      <c r="F6710" t="s">
        <v>23</v>
      </c>
      <c r="G6710">
        <v>2</v>
      </c>
      <c r="H6710" s="1">
        <f t="shared" si="209"/>
        <v>2584</v>
      </c>
      <c r="I6710" t="s">
        <v>5</v>
      </c>
      <c r="J6710" t="s">
        <v>72</v>
      </c>
    </row>
    <row r="6711" spans="1:10" x14ac:dyDescent="0.25">
      <c r="A6711" t="s">
        <v>171</v>
      </c>
      <c r="B6711" t="s">
        <v>168</v>
      </c>
      <c r="C6711" t="str">
        <f t="shared" si="208"/>
        <v>Suitland -- Southern Avenue</v>
      </c>
      <c r="D6711" s="1">
        <v>2091</v>
      </c>
      <c r="E6711" t="s">
        <v>4</v>
      </c>
      <c r="F6711" t="s">
        <v>4</v>
      </c>
      <c r="G6711">
        <v>1</v>
      </c>
      <c r="H6711" s="1">
        <f t="shared" si="209"/>
        <v>2091</v>
      </c>
      <c r="I6711" t="s">
        <v>5</v>
      </c>
      <c r="J6711" t="s">
        <v>72</v>
      </c>
    </row>
    <row r="6712" spans="1:10" x14ac:dyDescent="0.25">
      <c r="A6712" t="s">
        <v>171</v>
      </c>
      <c r="B6712" t="s">
        <v>60</v>
      </c>
      <c r="C6712" t="str">
        <f t="shared" si="208"/>
        <v>Suitland -- Takoma</v>
      </c>
      <c r="D6712" s="1">
        <v>594</v>
      </c>
      <c r="E6712" t="s">
        <v>4</v>
      </c>
      <c r="F6712" t="s">
        <v>15</v>
      </c>
      <c r="G6712">
        <v>2</v>
      </c>
      <c r="H6712" s="1">
        <f t="shared" si="209"/>
        <v>1188</v>
      </c>
      <c r="I6712" t="s">
        <v>5</v>
      </c>
      <c r="J6712" t="s">
        <v>72</v>
      </c>
    </row>
    <row r="6713" spans="1:10" x14ac:dyDescent="0.25">
      <c r="A6713" t="s">
        <v>171</v>
      </c>
      <c r="B6713" t="s">
        <v>66</v>
      </c>
      <c r="C6713" t="str">
        <f t="shared" si="208"/>
        <v>Suitland -- Van Dorn Street</v>
      </c>
      <c r="D6713" s="1">
        <v>370</v>
      </c>
      <c r="E6713" t="s">
        <v>4</v>
      </c>
      <c r="F6713" t="s">
        <v>10</v>
      </c>
      <c r="G6713">
        <v>2</v>
      </c>
      <c r="H6713" s="1">
        <f t="shared" si="209"/>
        <v>740</v>
      </c>
      <c r="I6713" t="s">
        <v>5</v>
      </c>
      <c r="J6713" t="s">
        <v>72</v>
      </c>
    </row>
    <row r="6714" spans="1:10" x14ac:dyDescent="0.25">
      <c r="A6714" t="s">
        <v>171</v>
      </c>
      <c r="B6714" t="s">
        <v>201</v>
      </c>
      <c r="C6714" t="str">
        <f t="shared" si="208"/>
        <v>Suitland -- Virginia Square-GMU</v>
      </c>
      <c r="D6714" s="1">
        <v>266</v>
      </c>
      <c r="E6714" t="s">
        <v>4</v>
      </c>
      <c r="F6714" t="s">
        <v>12</v>
      </c>
      <c r="G6714">
        <v>2</v>
      </c>
      <c r="H6714" s="1">
        <f t="shared" si="209"/>
        <v>532</v>
      </c>
      <c r="I6714" t="s">
        <v>5</v>
      </c>
      <c r="J6714" t="s">
        <v>72</v>
      </c>
    </row>
    <row r="6715" spans="1:10" x14ac:dyDescent="0.25">
      <c r="A6715" t="s">
        <v>60</v>
      </c>
      <c r="B6715" t="s">
        <v>0</v>
      </c>
      <c r="C6715" t="str">
        <f t="shared" si="208"/>
        <v>Takoma -- Addison Road</v>
      </c>
      <c r="D6715" s="1">
        <v>274</v>
      </c>
      <c r="E6715" t="s">
        <v>15</v>
      </c>
      <c r="F6715" t="s">
        <v>1</v>
      </c>
      <c r="G6715">
        <v>2</v>
      </c>
      <c r="H6715" s="1">
        <f t="shared" si="209"/>
        <v>548</v>
      </c>
      <c r="I6715" t="s">
        <v>5</v>
      </c>
      <c r="J6715" t="s">
        <v>72</v>
      </c>
    </row>
    <row r="6716" spans="1:10" x14ac:dyDescent="0.25">
      <c r="A6716" t="s">
        <v>60</v>
      </c>
      <c r="B6716" t="s">
        <v>14</v>
      </c>
      <c r="C6716" t="str">
        <f t="shared" si="208"/>
        <v>Takoma -- Bethesda</v>
      </c>
      <c r="D6716" s="1">
        <v>743</v>
      </c>
      <c r="E6716" t="s">
        <v>15</v>
      </c>
      <c r="F6716" t="s">
        <v>15</v>
      </c>
      <c r="G6716">
        <v>1</v>
      </c>
      <c r="H6716" s="1">
        <f t="shared" si="209"/>
        <v>743</v>
      </c>
      <c r="I6716" t="s">
        <v>5</v>
      </c>
      <c r="J6716" t="s">
        <v>72</v>
      </c>
    </row>
    <row r="6717" spans="1:10" x14ac:dyDescent="0.25">
      <c r="A6717" t="s">
        <v>60</v>
      </c>
      <c r="B6717" t="s">
        <v>19</v>
      </c>
      <c r="C6717" t="str">
        <f t="shared" si="208"/>
        <v>Takoma -- Branch Avenue</v>
      </c>
      <c r="D6717" s="1">
        <v>385</v>
      </c>
      <c r="E6717" t="s">
        <v>15</v>
      </c>
      <c r="F6717" t="s">
        <v>4</v>
      </c>
      <c r="G6717">
        <v>2</v>
      </c>
      <c r="H6717" s="1">
        <f t="shared" si="209"/>
        <v>770</v>
      </c>
      <c r="I6717" t="s">
        <v>5</v>
      </c>
      <c r="J6717" t="s">
        <v>72</v>
      </c>
    </row>
    <row r="6718" spans="1:10" x14ac:dyDescent="0.25">
      <c r="A6718" t="s">
        <v>60</v>
      </c>
      <c r="B6718" t="s">
        <v>24</v>
      </c>
      <c r="C6718" t="str">
        <f t="shared" si="208"/>
        <v>Takoma -- Cheverly</v>
      </c>
      <c r="D6718" s="1">
        <v>28</v>
      </c>
      <c r="E6718" t="s">
        <v>15</v>
      </c>
      <c r="F6718" t="s">
        <v>25</v>
      </c>
      <c r="G6718">
        <v>2</v>
      </c>
      <c r="H6718" s="1">
        <f t="shared" si="209"/>
        <v>56</v>
      </c>
      <c r="I6718" t="s">
        <v>5</v>
      </c>
      <c r="J6718" t="s">
        <v>72</v>
      </c>
    </row>
    <row r="6719" spans="1:10" x14ac:dyDescent="0.25">
      <c r="A6719" t="s">
        <v>60</v>
      </c>
      <c r="B6719" t="s">
        <v>28</v>
      </c>
      <c r="C6719" t="str">
        <f t="shared" si="208"/>
        <v>Takoma -- College Park-U of MD</v>
      </c>
      <c r="D6719" s="1">
        <v>1231</v>
      </c>
      <c r="E6719" t="s">
        <v>15</v>
      </c>
      <c r="F6719" t="s">
        <v>4</v>
      </c>
      <c r="G6719">
        <v>2</v>
      </c>
      <c r="H6719" s="1">
        <f t="shared" si="209"/>
        <v>2462</v>
      </c>
      <c r="I6719" t="s">
        <v>5</v>
      </c>
      <c r="J6719" t="s">
        <v>72</v>
      </c>
    </row>
    <row r="6720" spans="1:10" x14ac:dyDescent="0.25">
      <c r="A6720" t="s">
        <v>60</v>
      </c>
      <c r="B6720" t="s">
        <v>269</v>
      </c>
      <c r="C6720" t="str">
        <f t="shared" si="208"/>
        <v>Takoma -- Dunn Loring</v>
      </c>
      <c r="D6720" s="1">
        <v>235</v>
      </c>
      <c r="E6720" t="s">
        <v>15</v>
      </c>
      <c r="F6720" t="s">
        <v>25</v>
      </c>
      <c r="G6720">
        <v>2</v>
      </c>
      <c r="H6720" s="1">
        <f t="shared" si="209"/>
        <v>470</v>
      </c>
      <c r="I6720" t="s">
        <v>5</v>
      </c>
      <c r="J6720" t="s">
        <v>72</v>
      </c>
    </row>
    <row r="6721" spans="1:10" x14ac:dyDescent="0.25">
      <c r="A6721" t="s">
        <v>60</v>
      </c>
      <c r="B6721" t="s">
        <v>115</v>
      </c>
      <c r="C6721" t="str">
        <f t="shared" si="208"/>
        <v>Takoma -- Forest Glen</v>
      </c>
      <c r="D6721" s="1">
        <v>651</v>
      </c>
      <c r="E6721" t="s">
        <v>15</v>
      </c>
      <c r="F6721" t="s">
        <v>15</v>
      </c>
      <c r="G6721">
        <v>1</v>
      </c>
      <c r="H6721" s="1">
        <f t="shared" si="209"/>
        <v>651</v>
      </c>
      <c r="I6721" t="s">
        <v>5</v>
      </c>
      <c r="J6721" t="s">
        <v>72</v>
      </c>
    </row>
    <row r="6722" spans="1:10" x14ac:dyDescent="0.25">
      <c r="A6722" t="s">
        <v>60</v>
      </c>
      <c r="B6722" t="s">
        <v>118</v>
      </c>
      <c r="C6722" t="str">
        <f t="shared" ref="C6722:C6785" si="210">(A6722&amp;" -- "&amp;B6722)</f>
        <v>Takoma -- Franconia-Springfield</v>
      </c>
      <c r="D6722" s="1">
        <v>264</v>
      </c>
      <c r="E6722" t="s">
        <v>15</v>
      </c>
      <c r="F6722" t="s">
        <v>10</v>
      </c>
      <c r="G6722">
        <v>2</v>
      </c>
      <c r="H6722" s="1">
        <f t="shared" ref="H6722:H6785" si="211">D6722*G6722</f>
        <v>528</v>
      </c>
      <c r="I6722" t="s">
        <v>5</v>
      </c>
      <c r="J6722" t="s">
        <v>72</v>
      </c>
    </row>
    <row r="6723" spans="1:10" x14ac:dyDescent="0.25">
      <c r="A6723" t="s">
        <v>60</v>
      </c>
      <c r="B6723" t="s">
        <v>122</v>
      </c>
      <c r="C6723" t="str">
        <f t="shared" si="210"/>
        <v>Takoma -- Glenmont</v>
      </c>
      <c r="D6723" s="1">
        <v>1541</v>
      </c>
      <c r="E6723" t="s">
        <v>15</v>
      </c>
      <c r="F6723" t="s">
        <v>15</v>
      </c>
      <c r="G6723">
        <v>1</v>
      </c>
      <c r="H6723" s="1">
        <f t="shared" si="211"/>
        <v>1541</v>
      </c>
      <c r="I6723" t="s">
        <v>5</v>
      </c>
      <c r="J6723" t="s">
        <v>72</v>
      </c>
    </row>
    <row r="6724" spans="1:10" x14ac:dyDescent="0.25">
      <c r="A6724" t="s">
        <v>60</v>
      </c>
      <c r="B6724" t="s">
        <v>123</v>
      </c>
      <c r="C6724" t="str">
        <f t="shared" si="210"/>
        <v>Takoma -- Greenbelt</v>
      </c>
      <c r="D6724" s="1">
        <v>790</v>
      </c>
      <c r="E6724" t="s">
        <v>15</v>
      </c>
      <c r="F6724" t="s">
        <v>4</v>
      </c>
      <c r="G6724">
        <v>2</v>
      </c>
      <c r="H6724" s="1">
        <f t="shared" si="211"/>
        <v>1580</v>
      </c>
      <c r="I6724" t="s">
        <v>5</v>
      </c>
      <c r="J6724" t="s">
        <v>72</v>
      </c>
    </row>
    <row r="6725" spans="1:10" x14ac:dyDescent="0.25">
      <c r="A6725" t="s">
        <v>60</v>
      </c>
      <c r="B6725" t="s">
        <v>124</v>
      </c>
      <c r="C6725" t="str">
        <f t="shared" si="210"/>
        <v>Takoma -- Greensboro</v>
      </c>
      <c r="D6725" s="1">
        <v>105</v>
      </c>
      <c r="E6725" t="s">
        <v>15</v>
      </c>
      <c r="F6725" t="s">
        <v>125</v>
      </c>
      <c r="G6725">
        <v>2</v>
      </c>
      <c r="H6725" s="1">
        <f t="shared" si="211"/>
        <v>210</v>
      </c>
      <c r="I6725" t="s">
        <v>5</v>
      </c>
      <c r="J6725" t="s">
        <v>72</v>
      </c>
    </row>
    <row r="6726" spans="1:10" x14ac:dyDescent="0.25">
      <c r="A6726" t="s">
        <v>60</v>
      </c>
      <c r="B6726" t="s">
        <v>126</v>
      </c>
      <c r="C6726" t="str">
        <f t="shared" si="210"/>
        <v>Takoma -- Grosvenor</v>
      </c>
      <c r="D6726" s="1">
        <v>73</v>
      </c>
      <c r="E6726" t="s">
        <v>15</v>
      </c>
      <c r="F6726" t="s">
        <v>15</v>
      </c>
      <c r="G6726">
        <v>1</v>
      </c>
      <c r="H6726" s="1">
        <f t="shared" si="211"/>
        <v>73</v>
      </c>
      <c r="I6726" t="s">
        <v>5</v>
      </c>
      <c r="J6726" t="s">
        <v>72</v>
      </c>
    </row>
    <row r="6727" spans="1:10" x14ac:dyDescent="0.25">
      <c r="A6727" t="s">
        <v>60</v>
      </c>
      <c r="B6727" t="s">
        <v>127</v>
      </c>
      <c r="C6727" t="str">
        <f t="shared" si="210"/>
        <v>Takoma -- Huntington</v>
      </c>
      <c r="D6727" s="1">
        <v>327</v>
      </c>
      <c r="E6727" t="s">
        <v>15</v>
      </c>
      <c r="F6727" t="s">
        <v>274</v>
      </c>
      <c r="G6727">
        <v>2</v>
      </c>
      <c r="H6727" s="1">
        <f t="shared" si="211"/>
        <v>654</v>
      </c>
      <c r="I6727" t="s">
        <v>5</v>
      </c>
      <c r="J6727" t="s">
        <v>72</v>
      </c>
    </row>
    <row r="6728" spans="1:10" x14ac:dyDescent="0.25">
      <c r="A6728" t="s">
        <v>60</v>
      </c>
      <c r="B6728" t="s">
        <v>130</v>
      </c>
      <c r="C6728" t="str">
        <f t="shared" si="210"/>
        <v>Takoma -- Landover</v>
      </c>
      <c r="D6728" s="1">
        <v>85</v>
      </c>
      <c r="E6728" t="s">
        <v>15</v>
      </c>
      <c r="F6728" t="s">
        <v>25</v>
      </c>
      <c r="G6728">
        <v>2</v>
      </c>
      <c r="H6728" s="1">
        <f t="shared" si="211"/>
        <v>170</v>
      </c>
      <c r="I6728" t="s">
        <v>5</v>
      </c>
      <c r="J6728" t="s">
        <v>72</v>
      </c>
    </row>
    <row r="6729" spans="1:10" x14ac:dyDescent="0.25">
      <c r="A6729" t="s">
        <v>60</v>
      </c>
      <c r="B6729" t="s">
        <v>131</v>
      </c>
      <c r="C6729" t="str">
        <f t="shared" si="210"/>
        <v>Takoma -- Largo Town Center</v>
      </c>
      <c r="D6729" s="1">
        <v>405</v>
      </c>
      <c r="E6729" t="s">
        <v>15</v>
      </c>
      <c r="F6729" t="s">
        <v>1</v>
      </c>
      <c r="G6729">
        <v>2</v>
      </c>
      <c r="H6729" s="1">
        <f t="shared" si="211"/>
        <v>810</v>
      </c>
      <c r="I6729" t="s">
        <v>5</v>
      </c>
      <c r="J6729" t="s">
        <v>72</v>
      </c>
    </row>
    <row r="6730" spans="1:10" x14ac:dyDescent="0.25">
      <c r="A6730" t="s">
        <v>60</v>
      </c>
      <c r="B6730" t="s">
        <v>134</v>
      </c>
      <c r="C6730" t="str">
        <f t="shared" si="210"/>
        <v>Takoma -- McLean</v>
      </c>
      <c r="D6730" s="1">
        <v>41</v>
      </c>
      <c r="E6730" t="s">
        <v>15</v>
      </c>
      <c r="F6730" t="s">
        <v>125</v>
      </c>
      <c r="G6730">
        <v>2</v>
      </c>
      <c r="H6730" s="1">
        <f t="shared" si="211"/>
        <v>82</v>
      </c>
      <c r="I6730" t="s">
        <v>5</v>
      </c>
      <c r="J6730" t="s">
        <v>72</v>
      </c>
    </row>
    <row r="6731" spans="1:10" x14ac:dyDescent="0.25">
      <c r="A6731" t="s">
        <v>60</v>
      </c>
      <c r="B6731" t="s">
        <v>182</v>
      </c>
      <c r="C6731" t="str">
        <f t="shared" si="210"/>
        <v>Takoma -- Medical Center</v>
      </c>
      <c r="D6731" s="1">
        <v>305</v>
      </c>
      <c r="E6731" t="s">
        <v>15</v>
      </c>
      <c r="F6731" t="s">
        <v>15</v>
      </c>
      <c r="G6731">
        <v>1</v>
      </c>
      <c r="H6731" s="1">
        <f t="shared" si="211"/>
        <v>305</v>
      </c>
      <c r="I6731" t="s">
        <v>5</v>
      </c>
      <c r="J6731" t="s">
        <v>72</v>
      </c>
    </row>
    <row r="6732" spans="1:10" x14ac:dyDescent="0.25">
      <c r="A6732" t="s">
        <v>60</v>
      </c>
      <c r="B6732" t="s">
        <v>186</v>
      </c>
      <c r="C6732" t="str">
        <f t="shared" si="210"/>
        <v>Takoma -- Morgan Blvd.</v>
      </c>
      <c r="D6732" s="1">
        <v>195</v>
      </c>
      <c r="E6732" t="s">
        <v>15</v>
      </c>
      <c r="F6732" t="s">
        <v>1</v>
      </c>
      <c r="G6732">
        <v>2</v>
      </c>
      <c r="H6732" s="1">
        <f t="shared" si="211"/>
        <v>390</v>
      </c>
      <c r="I6732" t="s">
        <v>5</v>
      </c>
      <c r="J6732" t="s">
        <v>72</v>
      </c>
    </row>
    <row r="6733" spans="1:10" x14ac:dyDescent="0.25">
      <c r="A6733" t="s">
        <v>60</v>
      </c>
      <c r="B6733" t="s">
        <v>251</v>
      </c>
      <c r="C6733" t="str">
        <f t="shared" si="210"/>
        <v>Takoma -- Naylor Road</v>
      </c>
      <c r="D6733" s="1">
        <v>208</v>
      </c>
      <c r="E6733" t="s">
        <v>15</v>
      </c>
      <c r="F6733" t="s">
        <v>4</v>
      </c>
      <c r="G6733">
        <v>2</v>
      </c>
      <c r="H6733" s="1">
        <f t="shared" si="211"/>
        <v>416</v>
      </c>
      <c r="I6733" t="s">
        <v>5</v>
      </c>
      <c r="J6733" t="s">
        <v>72</v>
      </c>
    </row>
    <row r="6734" spans="1:10" x14ac:dyDescent="0.25">
      <c r="A6734" t="s">
        <v>60</v>
      </c>
      <c r="B6734" t="s">
        <v>252</v>
      </c>
      <c r="C6734" t="str">
        <f t="shared" si="210"/>
        <v>Takoma -- New Carrollton</v>
      </c>
      <c r="D6734" s="1">
        <v>216</v>
      </c>
      <c r="E6734" t="s">
        <v>15</v>
      </c>
      <c r="F6734" t="s">
        <v>25</v>
      </c>
      <c r="G6734">
        <v>2</v>
      </c>
      <c r="H6734" s="1">
        <f t="shared" si="211"/>
        <v>432</v>
      </c>
      <c r="I6734" t="s">
        <v>5</v>
      </c>
      <c r="J6734" t="s">
        <v>72</v>
      </c>
    </row>
    <row r="6735" spans="1:10" x14ac:dyDescent="0.25">
      <c r="A6735" t="s">
        <v>60</v>
      </c>
      <c r="B6735" t="s">
        <v>159</v>
      </c>
      <c r="C6735" t="str">
        <f t="shared" si="210"/>
        <v>Takoma -- Prince George's Plaza</v>
      </c>
      <c r="D6735" s="1">
        <v>872</v>
      </c>
      <c r="E6735" t="s">
        <v>15</v>
      </c>
      <c r="F6735" t="s">
        <v>4</v>
      </c>
      <c r="G6735">
        <v>2</v>
      </c>
      <c r="H6735" s="1">
        <f t="shared" si="211"/>
        <v>1744</v>
      </c>
      <c r="I6735" t="s">
        <v>5</v>
      </c>
      <c r="J6735" t="s">
        <v>72</v>
      </c>
    </row>
    <row r="6736" spans="1:10" x14ac:dyDescent="0.25">
      <c r="A6736" t="s">
        <v>60</v>
      </c>
      <c r="B6736" t="s">
        <v>162</v>
      </c>
      <c r="C6736" t="str">
        <f t="shared" si="210"/>
        <v>Takoma -- Rockville</v>
      </c>
      <c r="D6736" s="1">
        <v>399</v>
      </c>
      <c r="E6736" t="s">
        <v>15</v>
      </c>
      <c r="F6736" t="s">
        <v>15</v>
      </c>
      <c r="G6736">
        <v>1</v>
      </c>
      <c r="H6736" s="1">
        <f t="shared" si="211"/>
        <v>399</v>
      </c>
      <c r="I6736" t="s">
        <v>5</v>
      </c>
      <c r="J6736" t="s">
        <v>72</v>
      </c>
    </row>
    <row r="6737" spans="1:10" x14ac:dyDescent="0.25">
      <c r="A6737" t="s">
        <v>60</v>
      </c>
      <c r="B6737" t="s">
        <v>164</v>
      </c>
      <c r="C6737" t="str">
        <f t="shared" si="210"/>
        <v>Takoma -- Shady Grove</v>
      </c>
      <c r="D6737" s="1">
        <v>676</v>
      </c>
      <c r="E6737" t="s">
        <v>15</v>
      </c>
      <c r="F6737" t="s">
        <v>15</v>
      </c>
      <c r="G6737">
        <v>1</v>
      </c>
      <c r="H6737" s="1">
        <f t="shared" si="211"/>
        <v>676</v>
      </c>
      <c r="I6737" t="s">
        <v>5</v>
      </c>
      <c r="J6737" t="s">
        <v>72</v>
      </c>
    </row>
    <row r="6738" spans="1:10" x14ac:dyDescent="0.25">
      <c r="A6738" t="s">
        <v>60</v>
      </c>
      <c r="B6738" t="s">
        <v>166</v>
      </c>
      <c r="C6738" t="str">
        <f t="shared" si="210"/>
        <v>Takoma -- Silver Spring</v>
      </c>
      <c r="D6738" s="1">
        <v>6068</v>
      </c>
      <c r="E6738" t="s">
        <v>15</v>
      </c>
      <c r="F6738" t="s">
        <v>15</v>
      </c>
      <c r="G6738">
        <v>1</v>
      </c>
      <c r="H6738" s="1">
        <f t="shared" si="211"/>
        <v>6068</v>
      </c>
      <c r="I6738" t="s">
        <v>5</v>
      </c>
      <c r="J6738" t="s">
        <v>72</v>
      </c>
    </row>
    <row r="6739" spans="1:10" x14ac:dyDescent="0.25">
      <c r="A6739" t="s">
        <v>60</v>
      </c>
      <c r="B6739" t="s">
        <v>169</v>
      </c>
      <c r="C6739" t="str">
        <f t="shared" si="210"/>
        <v>Takoma -- Spring Hill</v>
      </c>
      <c r="D6739" s="1">
        <v>73</v>
      </c>
      <c r="E6739" t="s">
        <v>15</v>
      </c>
      <c r="F6739" t="s">
        <v>125</v>
      </c>
      <c r="G6739">
        <v>2</v>
      </c>
      <c r="H6739" s="1">
        <f t="shared" si="211"/>
        <v>146</v>
      </c>
      <c r="I6739" t="s">
        <v>5</v>
      </c>
      <c r="J6739" t="s">
        <v>72</v>
      </c>
    </row>
    <row r="6740" spans="1:10" x14ac:dyDescent="0.25">
      <c r="A6740" t="s">
        <v>60</v>
      </c>
      <c r="B6740" t="s">
        <v>171</v>
      </c>
      <c r="C6740" t="str">
        <f t="shared" si="210"/>
        <v>Takoma -- Suitland</v>
      </c>
      <c r="D6740" s="1">
        <v>595</v>
      </c>
      <c r="E6740" t="s">
        <v>15</v>
      </c>
      <c r="F6740" t="s">
        <v>4</v>
      </c>
      <c r="G6740">
        <v>2</v>
      </c>
      <c r="H6740" s="1">
        <f t="shared" si="211"/>
        <v>1190</v>
      </c>
      <c r="I6740" t="s">
        <v>5</v>
      </c>
      <c r="J6740" t="s">
        <v>72</v>
      </c>
    </row>
    <row r="6741" spans="1:10" x14ac:dyDescent="0.25">
      <c r="A6741" t="s">
        <v>60</v>
      </c>
      <c r="B6741" t="s">
        <v>62</v>
      </c>
      <c r="C6741" t="str">
        <f t="shared" si="210"/>
        <v>Takoma -- Twinbrook</v>
      </c>
      <c r="D6741" s="1">
        <v>142</v>
      </c>
      <c r="E6741" t="s">
        <v>15</v>
      </c>
      <c r="F6741" t="s">
        <v>15</v>
      </c>
      <c r="G6741">
        <v>1</v>
      </c>
      <c r="H6741" s="1">
        <f t="shared" si="211"/>
        <v>142</v>
      </c>
      <c r="I6741" t="s">
        <v>5</v>
      </c>
      <c r="J6741" t="s">
        <v>72</v>
      </c>
    </row>
    <row r="6742" spans="1:10" x14ac:dyDescent="0.25">
      <c r="A6742" t="s">
        <v>60</v>
      </c>
      <c r="B6742" t="s">
        <v>63</v>
      </c>
      <c r="C6742" t="str">
        <f t="shared" si="210"/>
        <v>Takoma -- Tysons Corner</v>
      </c>
      <c r="D6742" s="1">
        <v>291</v>
      </c>
      <c r="E6742" t="s">
        <v>15</v>
      </c>
      <c r="F6742" t="s">
        <v>125</v>
      </c>
      <c r="G6742">
        <v>2</v>
      </c>
      <c r="H6742" s="1">
        <f t="shared" si="211"/>
        <v>582</v>
      </c>
      <c r="I6742" t="s">
        <v>5</v>
      </c>
      <c r="J6742" t="s">
        <v>72</v>
      </c>
    </row>
    <row r="6743" spans="1:10" x14ac:dyDescent="0.25">
      <c r="A6743" t="s">
        <v>60</v>
      </c>
      <c r="B6743" t="s">
        <v>200</v>
      </c>
      <c r="C6743" t="str">
        <f t="shared" si="210"/>
        <v>Takoma -- Vienna</v>
      </c>
      <c r="D6743" s="1">
        <v>383</v>
      </c>
      <c r="E6743" t="s">
        <v>15</v>
      </c>
      <c r="F6743" t="s">
        <v>25</v>
      </c>
      <c r="G6743">
        <v>2</v>
      </c>
      <c r="H6743" s="1">
        <f t="shared" si="211"/>
        <v>766</v>
      </c>
      <c r="I6743" t="s">
        <v>5</v>
      </c>
      <c r="J6743" t="s">
        <v>72</v>
      </c>
    </row>
    <row r="6744" spans="1:10" x14ac:dyDescent="0.25">
      <c r="A6744" t="s">
        <v>60</v>
      </c>
      <c r="B6744" t="s">
        <v>203</v>
      </c>
      <c r="C6744" t="str">
        <f t="shared" si="210"/>
        <v>Takoma -- West Falls Church</v>
      </c>
      <c r="D6744" s="1">
        <v>115</v>
      </c>
      <c r="E6744" t="s">
        <v>15</v>
      </c>
      <c r="F6744" t="s">
        <v>25</v>
      </c>
      <c r="G6744">
        <v>2</v>
      </c>
      <c r="H6744" s="1">
        <f t="shared" si="211"/>
        <v>230</v>
      </c>
      <c r="I6744" t="s">
        <v>5</v>
      </c>
      <c r="J6744" t="s">
        <v>72</v>
      </c>
    </row>
    <row r="6745" spans="1:10" x14ac:dyDescent="0.25">
      <c r="A6745" t="s">
        <v>60</v>
      </c>
      <c r="B6745" t="s">
        <v>204</v>
      </c>
      <c r="C6745" t="str">
        <f t="shared" si="210"/>
        <v>Takoma -- West Hyattsville</v>
      </c>
      <c r="D6745" s="1">
        <v>636</v>
      </c>
      <c r="E6745" t="s">
        <v>15</v>
      </c>
      <c r="F6745" t="s">
        <v>4</v>
      </c>
      <c r="G6745">
        <v>2</v>
      </c>
      <c r="H6745" s="1">
        <f t="shared" si="211"/>
        <v>1272</v>
      </c>
      <c r="I6745" t="s">
        <v>5</v>
      </c>
      <c r="J6745" t="s">
        <v>72</v>
      </c>
    </row>
    <row r="6746" spans="1:10" x14ac:dyDescent="0.25">
      <c r="A6746" t="s">
        <v>60</v>
      </c>
      <c r="B6746" t="s">
        <v>205</v>
      </c>
      <c r="C6746" t="str">
        <f t="shared" si="210"/>
        <v>Takoma -- Wheaton</v>
      </c>
      <c r="D6746" s="1">
        <v>2938</v>
      </c>
      <c r="E6746" t="s">
        <v>15</v>
      </c>
      <c r="F6746" t="s">
        <v>15</v>
      </c>
      <c r="G6746">
        <v>1</v>
      </c>
      <c r="H6746" s="1">
        <f t="shared" si="211"/>
        <v>2938</v>
      </c>
      <c r="I6746" t="s">
        <v>5</v>
      </c>
      <c r="J6746" t="s">
        <v>72</v>
      </c>
    </row>
    <row r="6747" spans="1:10" x14ac:dyDescent="0.25">
      <c r="A6747" t="s">
        <v>60</v>
      </c>
      <c r="B6747" t="s">
        <v>206</v>
      </c>
      <c r="C6747" t="str">
        <f t="shared" si="210"/>
        <v>Takoma -- White Flint</v>
      </c>
      <c r="D6747" s="1">
        <v>152</v>
      </c>
      <c r="E6747" t="s">
        <v>15</v>
      </c>
      <c r="F6747" t="s">
        <v>15</v>
      </c>
      <c r="G6747">
        <v>1</v>
      </c>
      <c r="H6747" s="1">
        <f t="shared" si="211"/>
        <v>152</v>
      </c>
      <c r="I6747" t="s">
        <v>5</v>
      </c>
      <c r="J6747" t="s">
        <v>72</v>
      </c>
    </row>
    <row r="6748" spans="1:10" x14ac:dyDescent="0.25">
      <c r="A6748" t="s">
        <v>60</v>
      </c>
      <c r="B6748" t="s">
        <v>207</v>
      </c>
      <c r="C6748" t="str">
        <f t="shared" si="210"/>
        <v>Takoma -- Wiehle</v>
      </c>
      <c r="D6748" s="1">
        <v>329</v>
      </c>
      <c r="E6748" t="s">
        <v>15</v>
      </c>
      <c r="F6748" t="s">
        <v>125</v>
      </c>
      <c r="G6748">
        <v>2</v>
      </c>
      <c r="H6748" s="1">
        <f t="shared" si="211"/>
        <v>658</v>
      </c>
      <c r="I6748" t="s">
        <v>5</v>
      </c>
      <c r="J6748" t="s">
        <v>72</v>
      </c>
    </row>
    <row r="6749" spans="1:10" x14ac:dyDescent="0.25">
      <c r="A6749" t="s">
        <v>62</v>
      </c>
      <c r="B6749" t="s">
        <v>3</v>
      </c>
      <c r="C6749" t="str">
        <f t="shared" si="210"/>
        <v>Twinbrook -- Anacostia</v>
      </c>
      <c r="D6749" s="1">
        <v>278</v>
      </c>
      <c r="E6749" t="s">
        <v>15</v>
      </c>
      <c r="F6749" t="s">
        <v>4</v>
      </c>
      <c r="G6749">
        <v>2</v>
      </c>
      <c r="H6749" s="1">
        <f t="shared" si="211"/>
        <v>556</v>
      </c>
      <c r="I6749" t="s">
        <v>5</v>
      </c>
      <c r="J6749" t="s">
        <v>72</v>
      </c>
    </row>
    <row r="6750" spans="1:10" x14ac:dyDescent="0.25">
      <c r="A6750" t="s">
        <v>62</v>
      </c>
      <c r="B6750" t="s">
        <v>9</v>
      </c>
      <c r="C6750" t="str">
        <f t="shared" si="210"/>
        <v>Twinbrook -- Arlington Cemetery</v>
      </c>
      <c r="D6750" s="1">
        <v>59</v>
      </c>
      <c r="E6750" t="s">
        <v>15</v>
      </c>
      <c r="F6750" t="s">
        <v>10</v>
      </c>
      <c r="G6750">
        <v>2</v>
      </c>
      <c r="H6750" s="1">
        <f t="shared" si="211"/>
        <v>118</v>
      </c>
      <c r="I6750" t="s">
        <v>5</v>
      </c>
      <c r="J6750" t="s">
        <v>72</v>
      </c>
    </row>
    <row r="6751" spans="1:10" x14ac:dyDescent="0.25">
      <c r="A6751" t="s">
        <v>62</v>
      </c>
      <c r="B6751" t="s">
        <v>11</v>
      </c>
      <c r="C6751" t="str">
        <f t="shared" si="210"/>
        <v>Twinbrook -- Ballston</v>
      </c>
      <c r="D6751" s="1">
        <v>496</v>
      </c>
      <c r="E6751" t="s">
        <v>15</v>
      </c>
      <c r="F6751" t="s">
        <v>12</v>
      </c>
      <c r="G6751">
        <v>2</v>
      </c>
      <c r="H6751" s="1">
        <f t="shared" si="211"/>
        <v>992</v>
      </c>
      <c r="I6751" t="s">
        <v>5</v>
      </c>
      <c r="J6751" t="s">
        <v>72</v>
      </c>
    </row>
    <row r="6752" spans="1:10" x14ac:dyDescent="0.25">
      <c r="A6752" t="s">
        <v>62</v>
      </c>
      <c r="B6752" t="s">
        <v>13</v>
      </c>
      <c r="C6752" t="str">
        <f t="shared" si="210"/>
        <v>Twinbrook -- Benning Road</v>
      </c>
      <c r="D6752" s="1">
        <v>163</v>
      </c>
      <c r="E6752" t="s">
        <v>15</v>
      </c>
      <c r="F6752" t="s">
        <v>1</v>
      </c>
      <c r="G6752">
        <v>2</v>
      </c>
      <c r="H6752" s="1">
        <f t="shared" si="211"/>
        <v>326</v>
      </c>
      <c r="I6752" t="s">
        <v>5</v>
      </c>
      <c r="J6752" t="s">
        <v>72</v>
      </c>
    </row>
    <row r="6753" spans="1:10" x14ac:dyDescent="0.25">
      <c r="A6753" t="s">
        <v>62</v>
      </c>
      <c r="B6753" t="s">
        <v>17</v>
      </c>
      <c r="C6753" t="str">
        <f t="shared" si="210"/>
        <v>Twinbrook -- Braddock Road</v>
      </c>
      <c r="D6753" s="1">
        <v>185</v>
      </c>
      <c r="E6753" t="s">
        <v>15</v>
      </c>
      <c r="F6753" t="s">
        <v>18</v>
      </c>
      <c r="G6753">
        <v>2</v>
      </c>
      <c r="H6753" s="1">
        <f t="shared" si="211"/>
        <v>370</v>
      </c>
      <c r="I6753" t="s">
        <v>5</v>
      </c>
      <c r="J6753" t="s">
        <v>72</v>
      </c>
    </row>
    <row r="6754" spans="1:10" x14ac:dyDescent="0.25">
      <c r="A6754" t="s">
        <v>62</v>
      </c>
      <c r="B6754" t="s">
        <v>20</v>
      </c>
      <c r="C6754" t="str">
        <f t="shared" si="210"/>
        <v>Twinbrook -- Brookland</v>
      </c>
      <c r="D6754" s="1">
        <v>407</v>
      </c>
      <c r="E6754" t="s">
        <v>15</v>
      </c>
      <c r="F6754" t="s">
        <v>15</v>
      </c>
      <c r="G6754">
        <v>1</v>
      </c>
      <c r="H6754" s="1">
        <f t="shared" si="211"/>
        <v>407</v>
      </c>
      <c r="I6754" t="s">
        <v>5</v>
      </c>
      <c r="J6754" t="s">
        <v>72</v>
      </c>
    </row>
    <row r="6755" spans="1:10" x14ac:dyDescent="0.25">
      <c r="A6755" t="s">
        <v>62</v>
      </c>
      <c r="B6755" t="s">
        <v>21</v>
      </c>
      <c r="C6755" t="str">
        <f t="shared" si="210"/>
        <v>Twinbrook -- Capitol Heights</v>
      </c>
      <c r="D6755" s="1">
        <v>152</v>
      </c>
      <c r="E6755" t="s">
        <v>15</v>
      </c>
      <c r="F6755" t="s">
        <v>1</v>
      </c>
      <c r="G6755">
        <v>2</v>
      </c>
      <c r="H6755" s="1">
        <f t="shared" si="211"/>
        <v>304</v>
      </c>
      <c r="I6755" t="s">
        <v>5</v>
      </c>
      <c r="J6755" t="s">
        <v>72</v>
      </c>
    </row>
    <row r="6756" spans="1:10" x14ac:dyDescent="0.25">
      <c r="A6756" t="s">
        <v>62</v>
      </c>
      <c r="B6756" t="s">
        <v>26</v>
      </c>
      <c r="C6756" t="str">
        <f t="shared" si="210"/>
        <v>Twinbrook -- Clarendon</v>
      </c>
      <c r="D6756" s="1">
        <v>212</v>
      </c>
      <c r="E6756" t="s">
        <v>15</v>
      </c>
      <c r="F6756" t="s">
        <v>12</v>
      </c>
      <c r="G6756">
        <v>2</v>
      </c>
      <c r="H6756" s="1">
        <f t="shared" si="211"/>
        <v>424</v>
      </c>
      <c r="I6756" t="s">
        <v>5</v>
      </c>
      <c r="J6756" t="s">
        <v>72</v>
      </c>
    </row>
    <row r="6757" spans="1:10" x14ac:dyDescent="0.25">
      <c r="A6757" t="s">
        <v>62</v>
      </c>
      <c r="B6757" t="s">
        <v>265</v>
      </c>
      <c r="C6757" t="str">
        <f t="shared" si="210"/>
        <v>Twinbrook -- Congress Heights</v>
      </c>
      <c r="D6757" s="1">
        <v>94</v>
      </c>
      <c r="E6757" t="s">
        <v>15</v>
      </c>
      <c r="F6757" t="s">
        <v>4</v>
      </c>
      <c r="G6757">
        <v>2</v>
      </c>
      <c r="H6757" s="1">
        <f t="shared" si="211"/>
        <v>188</v>
      </c>
      <c r="I6757" t="s">
        <v>5</v>
      </c>
      <c r="J6757" t="s">
        <v>72</v>
      </c>
    </row>
    <row r="6758" spans="1:10" x14ac:dyDescent="0.25">
      <c r="A6758" t="s">
        <v>62</v>
      </c>
      <c r="B6758" t="s">
        <v>266</v>
      </c>
      <c r="C6758" t="str">
        <f t="shared" si="210"/>
        <v>Twinbrook -- Court House</v>
      </c>
      <c r="D6758" s="1">
        <v>372</v>
      </c>
      <c r="E6758" t="s">
        <v>15</v>
      </c>
      <c r="F6758" t="s">
        <v>12</v>
      </c>
      <c r="G6758">
        <v>2</v>
      </c>
      <c r="H6758" s="1">
        <f t="shared" si="211"/>
        <v>744</v>
      </c>
      <c r="I6758" t="s">
        <v>5</v>
      </c>
      <c r="J6758" t="s">
        <v>72</v>
      </c>
    </row>
    <row r="6759" spans="1:10" x14ac:dyDescent="0.25">
      <c r="A6759" t="s">
        <v>62</v>
      </c>
      <c r="B6759" t="s">
        <v>267</v>
      </c>
      <c r="C6759" t="str">
        <f t="shared" si="210"/>
        <v>Twinbrook -- Crystal City</v>
      </c>
      <c r="D6759" s="1">
        <v>543</v>
      </c>
      <c r="E6759" t="s">
        <v>15</v>
      </c>
      <c r="F6759" t="s">
        <v>18</v>
      </c>
      <c r="G6759">
        <v>2</v>
      </c>
      <c r="H6759" s="1">
        <f t="shared" si="211"/>
        <v>1086</v>
      </c>
      <c r="I6759" t="s">
        <v>5</v>
      </c>
      <c r="J6759" t="s">
        <v>72</v>
      </c>
    </row>
    <row r="6760" spans="1:10" x14ac:dyDescent="0.25">
      <c r="A6760" t="s">
        <v>62</v>
      </c>
      <c r="B6760" t="s">
        <v>268</v>
      </c>
      <c r="C6760" t="str">
        <f t="shared" si="210"/>
        <v>Twinbrook -- Deanwood</v>
      </c>
      <c r="D6760" s="1">
        <v>53</v>
      </c>
      <c r="E6760" t="s">
        <v>15</v>
      </c>
      <c r="F6760" t="s">
        <v>25</v>
      </c>
      <c r="G6760">
        <v>2</v>
      </c>
      <c r="H6760" s="1">
        <f t="shared" si="211"/>
        <v>106</v>
      </c>
      <c r="I6760" t="s">
        <v>5</v>
      </c>
      <c r="J6760" t="s">
        <v>72</v>
      </c>
    </row>
    <row r="6761" spans="1:10" x14ac:dyDescent="0.25">
      <c r="A6761" t="s">
        <v>62</v>
      </c>
      <c r="B6761" t="s">
        <v>271</v>
      </c>
      <c r="C6761" t="str">
        <f t="shared" si="210"/>
        <v>Twinbrook -- East Falls Church</v>
      </c>
      <c r="D6761" s="1">
        <v>139</v>
      </c>
      <c r="E6761" t="s">
        <v>15</v>
      </c>
      <c r="F6761" t="s">
        <v>12</v>
      </c>
      <c r="G6761">
        <v>2</v>
      </c>
      <c r="H6761" s="1">
        <f t="shared" si="211"/>
        <v>278</v>
      </c>
      <c r="I6761" t="s">
        <v>5</v>
      </c>
      <c r="J6761" t="s">
        <v>72</v>
      </c>
    </row>
    <row r="6762" spans="1:10" x14ac:dyDescent="0.25">
      <c r="A6762" t="s">
        <v>62</v>
      </c>
      <c r="B6762" t="s">
        <v>273</v>
      </c>
      <c r="C6762" t="str">
        <f t="shared" si="210"/>
        <v>Twinbrook -- Eisenhower Avenue</v>
      </c>
      <c r="D6762" s="1">
        <v>60</v>
      </c>
      <c r="E6762" t="s">
        <v>15</v>
      </c>
      <c r="F6762" t="s">
        <v>274</v>
      </c>
      <c r="G6762">
        <v>2</v>
      </c>
      <c r="H6762" s="1">
        <f t="shared" si="211"/>
        <v>120</v>
      </c>
      <c r="I6762" t="s">
        <v>5</v>
      </c>
      <c r="J6762" t="s">
        <v>72</v>
      </c>
    </row>
    <row r="6763" spans="1:10" x14ac:dyDescent="0.25">
      <c r="A6763" t="s">
        <v>62</v>
      </c>
      <c r="B6763" t="s">
        <v>116</v>
      </c>
      <c r="C6763" t="str">
        <f t="shared" si="210"/>
        <v>Twinbrook -- Fort Totten</v>
      </c>
      <c r="D6763" s="1">
        <v>200</v>
      </c>
      <c r="E6763" t="s">
        <v>15</v>
      </c>
      <c r="F6763" t="s">
        <v>117</v>
      </c>
      <c r="G6763">
        <v>1</v>
      </c>
      <c r="H6763" s="1">
        <f t="shared" si="211"/>
        <v>200</v>
      </c>
      <c r="I6763" t="s">
        <v>5</v>
      </c>
      <c r="J6763" t="s">
        <v>72</v>
      </c>
    </row>
    <row r="6764" spans="1:10" x14ac:dyDescent="0.25">
      <c r="A6764" t="s">
        <v>62</v>
      </c>
      <c r="B6764" t="s">
        <v>119</v>
      </c>
      <c r="C6764" t="str">
        <f t="shared" si="210"/>
        <v>Twinbrook -- Friendship Heights</v>
      </c>
      <c r="D6764" s="1">
        <v>5193</v>
      </c>
      <c r="E6764" t="s">
        <v>15</v>
      </c>
      <c r="F6764" t="s">
        <v>15</v>
      </c>
      <c r="G6764">
        <v>1</v>
      </c>
      <c r="H6764" s="1">
        <f t="shared" si="211"/>
        <v>5193</v>
      </c>
      <c r="I6764" t="s">
        <v>5</v>
      </c>
      <c r="J6764" t="s">
        <v>72</v>
      </c>
    </row>
    <row r="6765" spans="1:10" x14ac:dyDescent="0.25">
      <c r="A6765" t="s">
        <v>62</v>
      </c>
      <c r="B6765" t="s">
        <v>129</v>
      </c>
      <c r="C6765" t="str">
        <f t="shared" si="210"/>
        <v>Twinbrook -- King Street</v>
      </c>
      <c r="D6765" s="1">
        <v>485</v>
      </c>
      <c r="E6765" t="s">
        <v>15</v>
      </c>
      <c r="F6765" t="s">
        <v>18</v>
      </c>
      <c r="G6765">
        <v>2</v>
      </c>
      <c r="H6765" s="1">
        <f t="shared" si="211"/>
        <v>970</v>
      </c>
      <c r="I6765" t="s">
        <v>5</v>
      </c>
      <c r="J6765" t="s">
        <v>72</v>
      </c>
    </row>
    <row r="6766" spans="1:10" x14ac:dyDescent="0.25">
      <c r="A6766" t="s">
        <v>62</v>
      </c>
      <c r="B6766" t="s">
        <v>185</v>
      </c>
      <c r="C6766" t="str">
        <f t="shared" si="210"/>
        <v>Twinbrook -- Minnesota Avenue</v>
      </c>
      <c r="D6766" s="1">
        <v>194</v>
      </c>
      <c r="E6766" t="s">
        <v>15</v>
      </c>
      <c r="F6766" t="s">
        <v>25</v>
      </c>
      <c r="G6766">
        <v>2</v>
      </c>
      <c r="H6766" s="1">
        <f t="shared" si="211"/>
        <v>388</v>
      </c>
      <c r="I6766" t="s">
        <v>5</v>
      </c>
      <c r="J6766" t="s">
        <v>72</v>
      </c>
    </row>
    <row r="6767" spans="1:10" x14ac:dyDescent="0.25">
      <c r="A6767" t="s">
        <v>62</v>
      </c>
      <c r="B6767" t="s">
        <v>156</v>
      </c>
      <c r="C6767" t="str">
        <f t="shared" si="210"/>
        <v>Twinbrook -- Pentagon</v>
      </c>
      <c r="D6767" s="1">
        <v>712</v>
      </c>
      <c r="E6767" t="s">
        <v>15</v>
      </c>
      <c r="F6767" t="s">
        <v>18</v>
      </c>
      <c r="G6767">
        <v>2</v>
      </c>
      <c r="H6767" s="1">
        <f t="shared" si="211"/>
        <v>1424</v>
      </c>
      <c r="I6767" t="s">
        <v>5</v>
      </c>
      <c r="J6767" t="s">
        <v>72</v>
      </c>
    </row>
    <row r="6768" spans="1:10" x14ac:dyDescent="0.25">
      <c r="A6768" t="s">
        <v>62</v>
      </c>
      <c r="B6768" t="s">
        <v>157</v>
      </c>
      <c r="C6768" t="str">
        <f t="shared" si="210"/>
        <v>Twinbrook -- Pentagon City</v>
      </c>
      <c r="D6768" s="1">
        <v>465</v>
      </c>
      <c r="E6768" t="s">
        <v>15</v>
      </c>
      <c r="F6768" t="s">
        <v>18</v>
      </c>
      <c r="G6768">
        <v>2</v>
      </c>
      <c r="H6768" s="1">
        <f t="shared" si="211"/>
        <v>930</v>
      </c>
      <c r="I6768" t="s">
        <v>5</v>
      </c>
      <c r="J6768" t="s">
        <v>72</v>
      </c>
    </row>
    <row r="6769" spans="1:10" x14ac:dyDescent="0.25">
      <c r="A6769" t="s">
        <v>62</v>
      </c>
      <c r="B6769" t="s">
        <v>160</v>
      </c>
      <c r="C6769" t="str">
        <f t="shared" si="210"/>
        <v>Twinbrook -- Reagan Washington National Airport</v>
      </c>
      <c r="D6769" s="1">
        <v>964</v>
      </c>
      <c r="E6769" t="s">
        <v>15</v>
      </c>
      <c r="F6769" t="s">
        <v>18</v>
      </c>
      <c r="G6769">
        <v>2</v>
      </c>
      <c r="H6769" s="1">
        <f t="shared" si="211"/>
        <v>1928</v>
      </c>
      <c r="I6769" t="s">
        <v>5</v>
      </c>
      <c r="J6769" t="s">
        <v>72</v>
      </c>
    </row>
    <row r="6770" spans="1:10" x14ac:dyDescent="0.25">
      <c r="A6770" t="s">
        <v>62</v>
      </c>
      <c r="B6770" t="s">
        <v>161</v>
      </c>
      <c r="C6770" t="str">
        <f t="shared" si="210"/>
        <v>Twinbrook -- Rhode Island Avenue</v>
      </c>
      <c r="D6770" s="1">
        <v>375</v>
      </c>
      <c r="E6770" t="s">
        <v>15</v>
      </c>
      <c r="F6770" t="s">
        <v>15</v>
      </c>
      <c r="G6770">
        <v>1</v>
      </c>
      <c r="H6770" s="1">
        <f t="shared" si="211"/>
        <v>375</v>
      </c>
      <c r="I6770" t="s">
        <v>5</v>
      </c>
      <c r="J6770" t="s">
        <v>72</v>
      </c>
    </row>
    <row r="6771" spans="1:10" x14ac:dyDescent="0.25">
      <c r="A6771" t="s">
        <v>62</v>
      </c>
      <c r="B6771" t="s">
        <v>163</v>
      </c>
      <c r="C6771" t="str">
        <f t="shared" si="210"/>
        <v>Twinbrook -- Rosslyn</v>
      </c>
      <c r="D6771" s="1">
        <v>696</v>
      </c>
      <c r="E6771" t="s">
        <v>15</v>
      </c>
      <c r="F6771" t="s">
        <v>23</v>
      </c>
      <c r="G6771">
        <v>2</v>
      </c>
      <c r="H6771" s="1">
        <f t="shared" si="211"/>
        <v>1392</v>
      </c>
      <c r="I6771" t="s">
        <v>5</v>
      </c>
      <c r="J6771" t="s">
        <v>72</v>
      </c>
    </row>
    <row r="6772" spans="1:10" x14ac:dyDescent="0.25">
      <c r="A6772" t="s">
        <v>62</v>
      </c>
      <c r="B6772" t="s">
        <v>168</v>
      </c>
      <c r="C6772" t="str">
        <f t="shared" si="210"/>
        <v>Twinbrook -- Southern Avenue</v>
      </c>
      <c r="D6772" s="1">
        <v>269</v>
      </c>
      <c r="E6772" t="s">
        <v>15</v>
      </c>
      <c r="F6772" t="s">
        <v>4</v>
      </c>
      <c r="G6772">
        <v>2</v>
      </c>
      <c r="H6772" s="1">
        <f t="shared" si="211"/>
        <v>538</v>
      </c>
      <c r="I6772" t="s">
        <v>5</v>
      </c>
      <c r="J6772" t="s">
        <v>72</v>
      </c>
    </row>
    <row r="6773" spans="1:10" x14ac:dyDescent="0.25">
      <c r="A6773" t="s">
        <v>62</v>
      </c>
      <c r="B6773" t="s">
        <v>60</v>
      </c>
      <c r="C6773" t="str">
        <f t="shared" si="210"/>
        <v>Twinbrook -- Takoma</v>
      </c>
      <c r="D6773" s="1">
        <v>130</v>
      </c>
      <c r="E6773" t="s">
        <v>15</v>
      </c>
      <c r="F6773" t="s">
        <v>15</v>
      </c>
      <c r="G6773">
        <v>1</v>
      </c>
      <c r="H6773" s="1">
        <f t="shared" si="211"/>
        <v>130</v>
      </c>
      <c r="I6773" t="s">
        <v>5</v>
      </c>
      <c r="J6773" t="s">
        <v>72</v>
      </c>
    </row>
    <row r="6774" spans="1:10" x14ac:dyDescent="0.25">
      <c r="A6774" t="s">
        <v>62</v>
      </c>
      <c r="B6774" t="s">
        <v>66</v>
      </c>
      <c r="C6774" t="str">
        <f t="shared" si="210"/>
        <v>Twinbrook -- Van Dorn Street</v>
      </c>
      <c r="D6774" s="1">
        <v>65</v>
      </c>
      <c r="E6774" t="s">
        <v>15</v>
      </c>
      <c r="F6774" t="s">
        <v>10</v>
      </c>
      <c r="G6774">
        <v>2</v>
      </c>
      <c r="H6774" s="1">
        <f t="shared" si="211"/>
        <v>130</v>
      </c>
      <c r="I6774" t="s">
        <v>5</v>
      </c>
      <c r="J6774" t="s">
        <v>72</v>
      </c>
    </row>
    <row r="6775" spans="1:10" x14ac:dyDescent="0.25">
      <c r="A6775" t="s">
        <v>62</v>
      </c>
      <c r="B6775" t="s">
        <v>201</v>
      </c>
      <c r="C6775" t="str">
        <f t="shared" si="210"/>
        <v>Twinbrook -- Virginia Square-GMU</v>
      </c>
      <c r="D6775" s="1">
        <v>167</v>
      </c>
      <c r="E6775" t="s">
        <v>15</v>
      </c>
      <c r="F6775" t="s">
        <v>12</v>
      </c>
      <c r="G6775">
        <v>2</v>
      </c>
      <c r="H6775" s="1">
        <f t="shared" si="211"/>
        <v>334</v>
      </c>
      <c r="I6775" t="s">
        <v>5</v>
      </c>
      <c r="J6775" t="s">
        <v>72</v>
      </c>
    </row>
    <row r="6776" spans="1:10" x14ac:dyDescent="0.25">
      <c r="A6776" t="s">
        <v>63</v>
      </c>
      <c r="B6776" t="s">
        <v>3</v>
      </c>
      <c r="C6776" t="str">
        <f t="shared" si="210"/>
        <v>Tysons Corner -- Anacostia</v>
      </c>
      <c r="D6776" s="1">
        <v>682</v>
      </c>
      <c r="E6776" t="s">
        <v>125</v>
      </c>
      <c r="F6776" t="s">
        <v>4</v>
      </c>
      <c r="G6776">
        <v>2</v>
      </c>
      <c r="H6776" s="1">
        <f t="shared" si="211"/>
        <v>1364</v>
      </c>
      <c r="I6776" t="s">
        <v>5</v>
      </c>
      <c r="J6776" t="s">
        <v>72</v>
      </c>
    </row>
    <row r="6777" spans="1:10" x14ac:dyDescent="0.25">
      <c r="A6777" t="s">
        <v>63</v>
      </c>
      <c r="B6777" t="s">
        <v>9</v>
      </c>
      <c r="C6777" t="str">
        <f t="shared" si="210"/>
        <v>Tysons Corner -- Arlington Cemetery</v>
      </c>
      <c r="D6777" s="1">
        <v>115</v>
      </c>
      <c r="E6777" t="s">
        <v>125</v>
      </c>
      <c r="F6777" t="s">
        <v>10</v>
      </c>
      <c r="G6777">
        <v>2</v>
      </c>
      <c r="H6777" s="1">
        <f t="shared" si="211"/>
        <v>230</v>
      </c>
      <c r="I6777" t="s">
        <v>5</v>
      </c>
      <c r="J6777" t="s">
        <v>72</v>
      </c>
    </row>
    <row r="6778" spans="1:10" x14ac:dyDescent="0.25">
      <c r="A6778" t="s">
        <v>63</v>
      </c>
      <c r="B6778" t="s">
        <v>11</v>
      </c>
      <c r="C6778" t="str">
        <f t="shared" si="210"/>
        <v>Tysons Corner -- Ballston</v>
      </c>
      <c r="D6778" s="1">
        <v>6259</v>
      </c>
      <c r="E6778" t="s">
        <v>125</v>
      </c>
      <c r="F6778" t="s">
        <v>12</v>
      </c>
      <c r="G6778">
        <v>1</v>
      </c>
      <c r="H6778" s="1">
        <f t="shared" si="211"/>
        <v>6259</v>
      </c>
      <c r="I6778" t="s">
        <v>5</v>
      </c>
      <c r="J6778" t="s">
        <v>72</v>
      </c>
    </row>
    <row r="6779" spans="1:10" x14ac:dyDescent="0.25">
      <c r="A6779" t="s">
        <v>63</v>
      </c>
      <c r="B6779" t="s">
        <v>13</v>
      </c>
      <c r="C6779" t="str">
        <f t="shared" si="210"/>
        <v>Tysons Corner -- Benning Road</v>
      </c>
      <c r="D6779" s="1">
        <v>667</v>
      </c>
      <c r="E6779" t="s">
        <v>125</v>
      </c>
      <c r="F6779" t="s">
        <v>1</v>
      </c>
      <c r="G6779">
        <v>1</v>
      </c>
      <c r="H6779" s="1">
        <f t="shared" si="211"/>
        <v>667</v>
      </c>
      <c r="I6779" t="s">
        <v>5</v>
      </c>
      <c r="J6779" t="s">
        <v>72</v>
      </c>
    </row>
    <row r="6780" spans="1:10" x14ac:dyDescent="0.25">
      <c r="A6780" t="s">
        <v>63</v>
      </c>
      <c r="B6780" t="s">
        <v>17</v>
      </c>
      <c r="C6780" t="str">
        <f t="shared" si="210"/>
        <v>Tysons Corner -- Braddock Road</v>
      </c>
      <c r="D6780" s="1">
        <v>261</v>
      </c>
      <c r="E6780" t="s">
        <v>125</v>
      </c>
      <c r="F6780" t="s">
        <v>18</v>
      </c>
      <c r="G6780">
        <v>2</v>
      </c>
      <c r="H6780" s="1">
        <f t="shared" si="211"/>
        <v>522</v>
      </c>
      <c r="I6780" t="s">
        <v>5</v>
      </c>
      <c r="J6780" t="s">
        <v>72</v>
      </c>
    </row>
    <row r="6781" spans="1:10" x14ac:dyDescent="0.25">
      <c r="A6781" t="s">
        <v>63</v>
      </c>
      <c r="B6781" t="s">
        <v>20</v>
      </c>
      <c r="C6781" t="str">
        <f t="shared" si="210"/>
        <v>Tysons Corner -- Brookland</v>
      </c>
      <c r="D6781" s="1">
        <v>441</v>
      </c>
      <c r="E6781" t="s">
        <v>125</v>
      </c>
      <c r="F6781" t="s">
        <v>15</v>
      </c>
      <c r="G6781">
        <v>2</v>
      </c>
      <c r="H6781" s="1">
        <f t="shared" si="211"/>
        <v>882</v>
      </c>
      <c r="I6781" t="s">
        <v>5</v>
      </c>
      <c r="J6781" t="s">
        <v>72</v>
      </c>
    </row>
    <row r="6782" spans="1:10" x14ac:dyDescent="0.25">
      <c r="A6782" t="s">
        <v>63</v>
      </c>
      <c r="B6782" t="s">
        <v>21</v>
      </c>
      <c r="C6782" t="str">
        <f t="shared" si="210"/>
        <v>Tysons Corner -- Capitol Heights</v>
      </c>
      <c r="D6782" s="1">
        <v>435</v>
      </c>
      <c r="E6782" t="s">
        <v>125</v>
      </c>
      <c r="F6782" t="s">
        <v>1</v>
      </c>
      <c r="G6782">
        <v>1</v>
      </c>
      <c r="H6782" s="1">
        <f t="shared" si="211"/>
        <v>435</v>
      </c>
      <c r="I6782" t="s">
        <v>5</v>
      </c>
      <c r="J6782" t="s">
        <v>72</v>
      </c>
    </row>
    <row r="6783" spans="1:10" x14ac:dyDescent="0.25">
      <c r="A6783" t="s">
        <v>63</v>
      </c>
      <c r="B6783" t="s">
        <v>26</v>
      </c>
      <c r="C6783" t="str">
        <f t="shared" si="210"/>
        <v>Tysons Corner -- Clarendon</v>
      </c>
      <c r="D6783" s="1">
        <v>2375</v>
      </c>
      <c r="E6783" t="s">
        <v>125</v>
      </c>
      <c r="F6783" t="s">
        <v>12</v>
      </c>
      <c r="G6783">
        <v>1</v>
      </c>
      <c r="H6783" s="1">
        <f t="shared" si="211"/>
        <v>2375</v>
      </c>
      <c r="I6783" t="s">
        <v>5</v>
      </c>
      <c r="J6783" t="s">
        <v>72</v>
      </c>
    </row>
    <row r="6784" spans="1:10" x14ac:dyDescent="0.25">
      <c r="A6784" t="s">
        <v>63</v>
      </c>
      <c r="B6784" t="s">
        <v>266</v>
      </c>
      <c r="C6784" t="str">
        <f t="shared" si="210"/>
        <v>Tysons Corner -- Court House</v>
      </c>
      <c r="D6784" s="1">
        <v>2591</v>
      </c>
      <c r="E6784" t="s">
        <v>125</v>
      </c>
      <c r="F6784" t="s">
        <v>12</v>
      </c>
      <c r="G6784">
        <v>1</v>
      </c>
      <c r="H6784" s="1">
        <f t="shared" si="211"/>
        <v>2591</v>
      </c>
      <c r="I6784" t="s">
        <v>5</v>
      </c>
      <c r="J6784" t="s">
        <v>72</v>
      </c>
    </row>
    <row r="6785" spans="1:10" x14ac:dyDescent="0.25">
      <c r="A6785" t="s">
        <v>63</v>
      </c>
      <c r="B6785" t="s">
        <v>267</v>
      </c>
      <c r="C6785" t="str">
        <f t="shared" si="210"/>
        <v>Tysons Corner -- Crystal City</v>
      </c>
      <c r="D6785" s="1">
        <v>900</v>
      </c>
      <c r="E6785" t="s">
        <v>125</v>
      </c>
      <c r="F6785" t="s">
        <v>18</v>
      </c>
      <c r="G6785">
        <v>2</v>
      </c>
      <c r="H6785" s="1">
        <f t="shared" si="211"/>
        <v>1800</v>
      </c>
      <c r="I6785" t="s">
        <v>5</v>
      </c>
      <c r="J6785" t="s">
        <v>72</v>
      </c>
    </row>
    <row r="6786" spans="1:10" x14ac:dyDescent="0.25">
      <c r="A6786" t="s">
        <v>63</v>
      </c>
      <c r="B6786" t="s">
        <v>268</v>
      </c>
      <c r="C6786" t="str">
        <f t="shared" ref="C6786:C6849" si="212">(A6786&amp;" -- "&amp;B6786)</f>
        <v>Tysons Corner -- Deanwood</v>
      </c>
      <c r="D6786" s="1">
        <v>238</v>
      </c>
      <c r="E6786" t="s">
        <v>125</v>
      </c>
      <c r="F6786" t="s">
        <v>25</v>
      </c>
      <c r="G6786">
        <v>2</v>
      </c>
      <c r="H6786" s="1">
        <f t="shared" ref="H6786:H6849" si="213">D6786*G6786</f>
        <v>476</v>
      </c>
      <c r="I6786" t="s">
        <v>5</v>
      </c>
      <c r="J6786" t="s">
        <v>72</v>
      </c>
    </row>
    <row r="6787" spans="1:10" x14ac:dyDescent="0.25">
      <c r="A6787" t="s">
        <v>63</v>
      </c>
      <c r="B6787" t="s">
        <v>271</v>
      </c>
      <c r="C6787" t="str">
        <f t="shared" si="212"/>
        <v>Tysons Corner -- East Falls Church</v>
      </c>
      <c r="D6787" s="1">
        <v>1994</v>
      </c>
      <c r="E6787" t="s">
        <v>125</v>
      </c>
      <c r="F6787" t="s">
        <v>12</v>
      </c>
      <c r="G6787">
        <v>1</v>
      </c>
      <c r="H6787" s="1">
        <f t="shared" si="213"/>
        <v>1994</v>
      </c>
      <c r="I6787" t="s">
        <v>5</v>
      </c>
      <c r="J6787" t="s">
        <v>72</v>
      </c>
    </row>
    <row r="6788" spans="1:10" x14ac:dyDescent="0.25">
      <c r="A6788" t="s">
        <v>63</v>
      </c>
      <c r="B6788" t="s">
        <v>273</v>
      </c>
      <c r="C6788" t="str">
        <f t="shared" si="212"/>
        <v>Tysons Corner -- Eisenhower Avenue</v>
      </c>
      <c r="D6788" s="1">
        <v>64</v>
      </c>
      <c r="E6788" t="s">
        <v>125</v>
      </c>
      <c r="F6788" t="s">
        <v>274</v>
      </c>
      <c r="G6788">
        <v>2</v>
      </c>
      <c r="H6788" s="1">
        <f t="shared" si="213"/>
        <v>128</v>
      </c>
      <c r="I6788" t="s">
        <v>5</v>
      </c>
      <c r="J6788" t="s">
        <v>72</v>
      </c>
    </row>
    <row r="6789" spans="1:10" x14ac:dyDescent="0.25">
      <c r="A6789" t="s">
        <v>63</v>
      </c>
      <c r="B6789" t="s">
        <v>116</v>
      </c>
      <c r="C6789" t="str">
        <f t="shared" si="212"/>
        <v>Tysons Corner -- Fort Totten</v>
      </c>
      <c r="D6789" s="1">
        <v>496</v>
      </c>
      <c r="E6789" t="s">
        <v>125</v>
      </c>
      <c r="F6789" t="s">
        <v>117</v>
      </c>
      <c r="G6789">
        <v>2</v>
      </c>
      <c r="H6789" s="1">
        <f t="shared" si="213"/>
        <v>992</v>
      </c>
      <c r="I6789" t="s">
        <v>5</v>
      </c>
      <c r="J6789" t="s">
        <v>72</v>
      </c>
    </row>
    <row r="6790" spans="1:10" x14ac:dyDescent="0.25">
      <c r="A6790" t="s">
        <v>63</v>
      </c>
      <c r="B6790" t="s">
        <v>119</v>
      </c>
      <c r="C6790" t="str">
        <f t="shared" si="212"/>
        <v>Tysons Corner -- Friendship Heights</v>
      </c>
      <c r="D6790" s="1">
        <v>378</v>
      </c>
      <c r="E6790" t="s">
        <v>125</v>
      </c>
      <c r="F6790" t="s">
        <v>15</v>
      </c>
      <c r="G6790">
        <v>2</v>
      </c>
      <c r="H6790" s="1">
        <f t="shared" si="213"/>
        <v>756</v>
      </c>
      <c r="I6790" t="s">
        <v>5</v>
      </c>
      <c r="J6790" t="s">
        <v>72</v>
      </c>
    </row>
    <row r="6791" spans="1:10" x14ac:dyDescent="0.25">
      <c r="A6791" t="s">
        <v>63</v>
      </c>
      <c r="B6791" t="s">
        <v>129</v>
      </c>
      <c r="C6791" t="str">
        <f t="shared" si="212"/>
        <v>Tysons Corner -- King Street</v>
      </c>
      <c r="D6791" s="1">
        <v>742</v>
      </c>
      <c r="E6791" t="s">
        <v>125</v>
      </c>
      <c r="F6791" t="s">
        <v>18</v>
      </c>
      <c r="G6791">
        <v>2</v>
      </c>
      <c r="H6791" s="1">
        <f t="shared" si="213"/>
        <v>1484</v>
      </c>
      <c r="I6791" t="s">
        <v>5</v>
      </c>
      <c r="J6791" t="s">
        <v>72</v>
      </c>
    </row>
    <row r="6792" spans="1:10" x14ac:dyDescent="0.25">
      <c r="A6792" t="s">
        <v>63</v>
      </c>
      <c r="B6792" t="s">
        <v>185</v>
      </c>
      <c r="C6792" t="str">
        <f t="shared" si="212"/>
        <v>Tysons Corner -- Minnesota Avenue</v>
      </c>
      <c r="D6792" s="1">
        <v>325</v>
      </c>
      <c r="E6792" t="s">
        <v>125</v>
      </c>
      <c r="F6792" t="s">
        <v>25</v>
      </c>
      <c r="G6792">
        <v>2</v>
      </c>
      <c r="H6792" s="1">
        <f t="shared" si="213"/>
        <v>650</v>
      </c>
      <c r="I6792" t="s">
        <v>5</v>
      </c>
      <c r="J6792" t="s">
        <v>72</v>
      </c>
    </row>
    <row r="6793" spans="1:10" x14ac:dyDescent="0.25">
      <c r="A6793" t="s">
        <v>63</v>
      </c>
      <c r="B6793" t="s">
        <v>156</v>
      </c>
      <c r="C6793" t="str">
        <f t="shared" si="212"/>
        <v>Tysons Corner -- Pentagon</v>
      </c>
      <c r="D6793" s="1">
        <v>551</v>
      </c>
      <c r="E6793" t="s">
        <v>125</v>
      </c>
      <c r="F6793" t="s">
        <v>18</v>
      </c>
      <c r="G6793">
        <v>2</v>
      </c>
      <c r="H6793" s="1">
        <f t="shared" si="213"/>
        <v>1102</v>
      </c>
      <c r="I6793" t="s">
        <v>5</v>
      </c>
      <c r="J6793" t="s">
        <v>72</v>
      </c>
    </row>
    <row r="6794" spans="1:10" x14ac:dyDescent="0.25">
      <c r="A6794" t="s">
        <v>63</v>
      </c>
      <c r="B6794" t="s">
        <v>157</v>
      </c>
      <c r="C6794" t="str">
        <f t="shared" si="212"/>
        <v>Tysons Corner -- Pentagon City</v>
      </c>
      <c r="D6794" s="1">
        <v>1395</v>
      </c>
      <c r="E6794" t="s">
        <v>125</v>
      </c>
      <c r="F6794" t="s">
        <v>18</v>
      </c>
      <c r="G6794">
        <v>2</v>
      </c>
      <c r="H6794" s="1">
        <f t="shared" si="213"/>
        <v>2790</v>
      </c>
      <c r="I6794" t="s">
        <v>5</v>
      </c>
      <c r="J6794" t="s">
        <v>72</v>
      </c>
    </row>
    <row r="6795" spans="1:10" x14ac:dyDescent="0.25">
      <c r="A6795" t="s">
        <v>63</v>
      </c>
      <c r="B6795" t="s">
        <v>160</v>
      </c>
      <c r="C6795" t="str">
        <f t="shared" si="212"/>
        <v>Tysons Corner -- Reagan Washington National Airport</v>
      </c>
      <c r="D6795" s="1">
        <v>446</v>
      </c>
      <c r="E6795" t="s">
        <v>125</v>
      </c>
      <c r="F6795" t="s">
        <v>18</v>
      </c>
      <c r="G6795">
        <v>2</v>
      </c>
      <c r="H6795" s="1">
        <f t="shared" si="213"/>
        <v>892</v>
      </c>
      <c r="I6795" t="s">
        <v>5</v>
      </c>
      <c r="J6795" t="s">
        <v>72</v>
      </c>
    </row>
    <row r="6796" spans="1:10" x14ac:dyDescent="0.25">
      <c r="A6796" t="s">
        <v>63</v>
      </c>
      <c r="B6796" t="s">
        <v>161</v>
      </c>
      <c r="C6796" t="str">
        <f t="shared" si="212"/>
        <v>Tysons Corner -- Rhode Island Avenue</v>
      </c>
      <c r="D6796" s="1">
        <v>411</v>
      </c>
      <c r="E6796" t="s">
        <v>125</v>
      </c>
      <c r="F6796" t="s">
        <v>15</v>
      </c>
      <c r="G6796">
        <v>2</v>
      </c>
      <c r="H6796" s="1">
        <f t="shared" si="213"/>
        <v>822</v>
      </c>
      <c r="I6796" t="s">
        <v>5</v>
      </c>
      <c r="J6796" t="s">
        <v>72</v>
      </c>
    </row>
    <row r="6797" spans="1:10" x14ac:dyDescent="0.25">
      <c r="A6797" t="s">
        <v>63</v>
      </c>
      <c r="B6797" t="s">
        <v>163</v>
      </c>
      <c r="C6797" t="str">
        <f t="shared" si="212"/>
        <v>Tysons Corner -- Rosslyn</v>
      </c>
      <c r="D6797" s="1">
        <v>3317</v>
      </c>
      <c r="E6797" t="s">
        <v>125</v>
      </c>
      <c r="F6797" t="s">
        <v>23</v>
      </c>
      <c r="G6797">
        <v>1</v>
      </c>
      <c r="H6797" s="1">
        <f t="shared" si="213"/>
        <v>3317</v>
      </c>
      <c r="I6797" t="s">
        <v>5</v>
      </c>
      <c r="J6797" t="s">
        <v>72</v>
      </c>
    </row>
    <row r="6798" spans="1:10" x14ac:dyDescent="0.25">
      <c r="A6798" t="s">
        <v>63</v>
      </c>
      <c r="B6798" t="s">
        <v>168</v>
      </c>
      <c r="C6798" t="str">
        <f t="shared" si="212"/>
        <v>Tysons Corner -- Southern Avenue</v>
      </c>
      <c r="D6798" s="1">
        <v>678</v>
      </c>
      <c r="E6798" t="s">
        <v>125</v>
      </c>
      <c r="F6798" t="s">
        <v>4</v>
      </c>
      <c r="G6798">
        <v>2</v>
      </c>
      <c r="H6798" s="1">
        <f t="shared" si="213"/>
        <v>1356</v>
      </c>
      <c r="I6798" t="s">
        <v>5</v>
      </c>
      <c r="J6798" t="s">
        <v>72</v>
      </c>
    </row>
    <row r="6799" spans="1:10" x14ac:dyDescent="0.25">
      <c r="A6799" t="s">
        <v>63</v>
      </c>
      <c r="B6799" t="s">
        <v>60</v>
      </c>
      <c r="C6799" t="str">
        <f t="shared" si="212"/>
        <v>Tysons Corner -- Takoma</v>
      </c>
      <c r="D6799" s="1">
        <v>303</v>
      </c>
      <c r="E6799" t="s">
        <v>125</v>
      </c>
      <c r="F6799" t="s">
        <v>15</v>
      </c>
      <c r="G6799">
        <v>2</v>
      </c>
      <c r="H6799" s="1">
        <f t="shared" si="213"/>
        <v>606</v>
      </c>
      <c r="I6799" t="s">
        <v>5</v>
      </c>
      <c r="J6799" t="s">
        <v>72</v>
      </c>
    </row>
    <row r="6800" spans="1:10" x14ac:dyDescent="0.25">
      <c r="A6800" t="s">
        <v>63</v>
      </c>
      <c r="B6800" t="s">
        <v>66</v>
      </c>
      <c r="C6800" t="str">
        <f t="shared" si="212"/>
        <v>Tysons Corner -- Van Dorn Street</v>
      </c>
      <c r="D6800" s="1">
        <v>319</v>
      </c>
      <c r="E6800" t="s">
        <v>125</v>
      </c>
      <c r="F6800" t="s">
        <v>10</v>
      </c>
      <c r="G6800">
        <v>2</v>
      </c>
      <c r="H6800" s="1">
        <f t="shared" si="213"/>
        <v>638</v>
      </c>
      <c r="I6800" t="s">
        <v>5</v>
      </c>
      <c r="J6800" t="s">
        <v>72</v>
      </c>
    </row>
    <row r="6801" spans="1:10" x14ac:dyDescent="0.25">
      <c r="A6801" t="s">
        <v>63</v>
      </c>
      <c r="B6801" t="s">
        <v>201</v>
      </c>
      <c r="C6801" t="str">
        <f t="shared" si="212"/>
        <v>Tysons Corner -- Virginia Square-GMU</v>
      </c>
      <c r="D6801" s="1">
        <v>1229</v>
      </c>
      <c r="E6801" t="s">
        <v>125</v>
      </c>
      <c r="F6801" t="s">
        <v>12</v>
      </c>
      <c r="G6801">
        <v>1</v>
      </c>
      <c r="H6801" s="1">
        <f t="shared" si="213"/>
        <v>1229</v>
      </c>
      <c r="I6801" t="s">
        <v>5</v>
      </c>
      <c r="J6801" t="s">
        <v>72</v>
      </c>
    </row>
    <row r="6802" spans="1:10" x14ac:dyDescent="0.25">
      <c r="A6802" t="s">
        <v>66</v>
      </c>
      <c r="B6802" t="s">
        <v>0</v>
      </c>
      <c r="C6802" t="str">
        <f t="shared" si="212"/>
        <v>Van Dorn Street -- Addison Road</v>
      </c>
      <c r="D6802" s="1">
        <v>225</v>
      </c>
      <c r="E6802" t="s">
        <v>10</v>
      </c>
      <c r="F6802" t="s">
        <v>1</v>
      </c>
      <c r="G6802">
        <v>1</v>
      </c>
      <c r="H6802" s="1">
        <f t="shared" si="213"/>
        <v>225</v>
      </c>
      <c r="I6802" t="s">
        <v>5</v>
      </c>
      <c r="J6802" t="s">
        <v>72</v>
      </c>
    </row>
    <row r="6803" spans="1:10" x14ac:dyDescent="0.25">
      <c r="A6803" t="s">
        <v>66</v>
      </c>
      <c r="B6803" t="s">
        <v>14</v>
      </c>
      <c r="C6803" t="str">
        <f t="shared" si="212"/>
        <v>Van Dorn Street -- Bethesda</v>
      </c>
      <c r="D6803" s="1">
        <v>372</v>
      </c>
      <c r="E6803" t="s">
        <v>10</v>
      </c>
      <c r="F6803" t="s">
        <v>15</v>
      </c>
      <c r="G6803">
        <v>2</v>
      </c>
      <c r="H6803" s="1">
        <f t="shared" si="213"/>
        <v>744</v>
      </c>
      <c r="I6803" t="s">
        <v>5</v>
      </c>
      <c r="J6803" t="s">
        <v>72</v>
      </c>
    </row>
    <row r="6804" spans="1:10" x14ac:dyDescent="0.25">
      <c r="A6804" t="s">
        <v>66</v>
      </c>
      <c r="B6804" t="s">
        <v>19</v>
      </c>
      <c r="C6804" t="str">
        <f t="shared" si="212"/>
        <v>Van Dorn Street -- Branch Avenue</v>
      </c>
      <c r="D6804" s="1">
        <v>197</v>
      </c>
      <c r="E6804" t="s">
        <v>10</v>
      </c>
      <c r="F6804" t="s">
        <v>4</v>
      </c>
      <c r="G6804">
        <v>2</v>
      </c>
      <c r="H6804" s="1">
        <f t="shared" si="213"/>
        <v>394</v>
      </c>
      <c r="I6804" t="s">
        <v>5</v>
      </c>
      <c r="J6804" t="s">
        <v>72</v>
      </c>
    </row>
    <row r="6805" spans="1:10" x14ac:dyDescent="0.25">
      <c r="A6805" t="s">
        <v>66</v>
      </c>
      <c r="B6805" t="s">
        <v>24</v>
      </c>
      <c r="C6805" t="str">
        <f t="shared" si="212"/>
        <v>Van Dorn Street -- Cheverly</v>
      </c>
      <c r="D6805" s="1">
        <v>62</v>
      </c>
      <c r="E6805" t="s">
        <v>10</v>
      </c>
      <c r="F6805" t="s">
        <v>25</v>
      </c>
      <c r="G6805">
        <v>2</v>
      </c>
      <c r="H6805" s="1">
        <f t="shared" si="213"/>
        <v>124</v>
      </c>
      <c r="I6805" t="s">
        <v>5</v>
      </c>
      <c r="J6805" t="s">
        <v>72</v>
      </c>
    </row>
    <row r="6806" spans="1:10" x14ac:dyDescent="0.25">
      <c r="A6806" t="s">
        <v>66</v>
      </c>
      <c r="B6806" t="s">
        <v>28</v>
      </c>
      <c r="C6806" t="str">
        <f t="shared" si="212"/>
        <v>Van Dorn Street -- College Park-U of MD</v>
      </c>
      <c r="D6806" s="1">
        <v>151</v>
      </c>
      <c r="E6806" t="s">
        <v>10</v>
      </c>
      <c r="F6806" t="s">
        <v>4</v>
      </c>
      <c r="G6806">
        <v>2</v>
      </c>
      <c r="H6806" s="1">
        <f t="shared" si="213"/>
        <v>302</v>
      </c>
      <c r="I6806" t="s">
        <v>5</v>
      </c>
      <c r="J6806" t="s">
        <v>72</v>
      </c>
    </row>
    <row r="6807" spans="1:10" x14ac:dyDescent="0.25">
      <c r="A6807" t="s">
        <v>66</v>
      </c>
      <c r="B6807" t="s">
        <v>269</v>
      </c>
      <c r="C6807" t="str">
        <f t="shared" si="212"/>
        <v>Van Dorn Street -- Dunn Loring</v>
      </c>
      <c r="D6807" s="1">
        <v>178</v>
      </c>
      <c r="E6807" t="s">
        <v>10</v>
      </c>
      <c r="F6807" t="s">
        <v>25</v>
      </c>
      <c r="G6807">
        <v>2</v>
      </c>
      <c r="H6807" s="1">
        <f t="shared" si="213"/>
        <v>356</v>
      </c>
      <c r="I6807" t="s">
        <v>5</v>
      </c>
      <c r="J6807" t="s">
        <v>72</v>
      </c>
    </row>
    <row r="6808" spans="1:10" x14ac:dyDescent="0.25">
      <c r="A6808" t="s">
        <v>66</v>
      </c>
      <c r="B6808" t="s">
        <v>115</v>
      </c>
      <c r="C6808" t="str">
        <f t="shared" si="212"/>
        <v>Van Dorn Street -- Forest Glen</v>
      </c>
      <c r="D6808" s="1">
        <v>21</v>
      </c>
      <c r="E6808" t="s">
        <v>10</v>
      </c>
      <c r="F6808" t="s">
        <v>15</v>
      </c>
      <c r="G6808">
        <v>2</v>
      </c>
      <c r="H6808" s="1">
        <f t="shared" si="213"/>
        <v>42</v>
      </c>
      <c r="I6808" t="s">
        <v>5</v>
      </c>
      <c r="J6808" t="s">
        <v>72</v>
      </c>
    </row>
    <row r="6809" spans="1:10" x14ac:dyDescent="0.25">
      <c r="A6809" t="s">
        <v>66</v>
      </c>
      <c r="B6809" t="s">
        <v>118</v>
      </c>
      <c r="C6809" t="str">
        <f t="shared" si="212"/>
        <v>Van Dorn Street -- Franconia-Springfield</v>
      </c>
      <c r="D6809" s="1">
        <v>3121</v>
      </c>
      <c r="E6809" t="s">
        <v>10</v>
      </c>
      <c r="F6809" t="s">
        <v>10</v>
      </c>
      <c r="G6809">
        <v>1</v>
      </c>
      <c r="H6809" s="1">
        <f t="shared" si="213"/>
        <v>3121</v>
      </c>
      <c r="I6809" t="s">
        <v>5</v>
      </c>
      <c r="J6809" t="s">
        <v>72</v>
      </c>
    </row>
    <row r="6810" spans="1:10" x14ac:dyDescent="0.25">
      <c r="A6810" t="s">
        <v>66</v>
      </c>
      <c r="B6810" t="s">
        <v>122</v>
      </c>
      <c r="C6810" t="str">
        <f t="shared" si="212"/>
        <v>Van Dorn Street -- Glenmont</v>
      </c>
      <c r="D6810" s="1">
        <v>79</v>
      </c>
      <c r="E6810" t="s">
        <v>10</v>
      </c>
      <c r="F6810" t="s">
        <v>15</v>
      </c>
      <c r="G6810">
        <v>2</v>
      </c>
      <c r="H6810" s="1">
        <f t="shared" si="213"/>
        <v>158</v>
      </c>
      <c r="I6810" t="s">
        <v>5</v>
      </c>
      <c r="J6810" t="s">
        <v>72</v>
      </c>
    </row>
    <row r="6811" spans="1:10" x14ac:dyDescent="0.25">
      <c r="A6811" t="s">
        <v>66</v>
      </c>
      <c r="B6811" t="s">
        <v>123</v>
      </c>
      <c r="C6811" t="str">
        <f t="shared" si="212"/>
        <v>Van Dorn Street -- Greenbelt</v>
      </c>
      <c r="D6811" s="1">
        <v>185</v>
      </c>
      <c r="E6811" t="s">
        <v>10</v>
      </c>
      <c r="F6811" t="s">
        <v>4</v>
      </c>
      <c r="G6811">
        <v>2</v>
      </c>
      <c r="H6811" s="1">
        <f t="shared" si="213"/>
        <v>370</v>
      </c>
      <c r="I6811" t="s">
        <v>5</v>
      </c>
      <c r="J6811" t="s">
        <v>72</v>
      </c>
    </row>
    <row r="6812" spans="1:10" x14ac:dyDescent="0.25">
      <c r="A6812" t="s">
        <v>66</v>
      </c>
      <c r="B6812" t="s">
        <v>124</v>
      </c>
      <c r="C6812" t="str">
        <f t="shared" si="212"/>
        <v>Van Dorn Street -- Greensboro</v>
      </c>
      <c r="D6812" s="1">
        <v>82</v>
      </c>
      <c r="E6812" t="s">
        <v>10</v>
      </c>
      <c r="F6812" t="s">
        <v>125</v>
      </c>
      <c r="G6812">
        <v>2</v>
      </c>
      <c r="H6812" s="1">
        <f t="shared" si="213"/>
        <v>164</v>
      </c>
      <c r="I6812" t="s">
        <v>5</v>
      </c>
      <c r="J6812" t="s">
        <v>72</v>
      </c>
    </row>
    <row r="6813" spans="1:10" x14ac:dyDescent="0.25">
      <c r="A6813" t="s">
        <v>66</v>
      </c>
      <c r="B6813" t="s">
        <v>126</v>
      </c>
      <c r="C6813" t="str">
        <f t="shared" si="212"/>
        <v>Van Dorn Street -- Grosvenor</v>
      </c>
      <c r="D6813" s="1">
        <v>43</v>
      </c>
      <c r="E6813" t="s">
        <v>10</v>
      </c>
      <c r="F6813" t="s">
        <v>15</v>
      </c>
      <c r="G6813">
        <v>2</v>
      </c>
      <c r="H6813" s="1">
        <f t="shared" si="213"/>
        <v>86</v>
      </c>
      <c r="I6813" t="s">
        <v>5</v>
      </c>
      <c r="J6813" t="s">
        <v>72</v>
      </c>
    </row>
    <row r="6814" spans="1:10" x14ac:dyDescent="0.25">
      <c r="A6814" t="s">
        <v>66</v>
      </c>
      <c r="B6814" t="s">
        <v>127</v>
      </c>
      <c r="C6814" t="str">
        <f t="shared" si="212"/>
        <v>Van Dorn Street -- Huntington</v>
      </c>
      <c r="D6814" s="1">
        <v>1124</v>
      </c>
      <c r="E6814" t="s">
        <v>10</v>
      </c>
      <c r="F6814" t="s">
        <v>274</v>
      </c>
      <c r="G6814">
        <v>2</v>
      </c>
      <c r="H6814" s="1">
        <f t="shared" si="213"/>
        <v>2248</v>
      </c>
      <c r="I6814" t="s">
        <v>5</v>
      </c>
      <c r="J6814" t="s">
        <v>72</v>
      </c>
    </row>
    <row r="6815" spans="1:10" x14ac:dyDescent="0.25">
      <c r="A6815" t="s">
        <v>66</v>
      </c>
      <c r="B6815" t="s">
        <v>130</v>
      </c>
      <c r="C6815" t="str">
        <f t="shared" si="212"/>
        <v>Van Dorn Street -- Landover</v>
      </c>
      <c r="D6815" s="1">
        <v>95</v>
      </c>
      <c r="E6815" t="s">
        <v>10</v>
      </c>
      <c r="F6815" t="s">
        <v>25</v>
      </c>
      <c r="G6815">
        <v>2</v>
      </c>
      <c r="H6815" s="1">
        <f t="shared" si="213"/>
        <v>190</v>
      </c>
      <c r="I6815" t="s">
        <v>5</v>
      </c>
      <c r="J6815" t="s">
        <v>72</v>
      </c>
    </row>
    <row r="6816" spans="1:10" x14ac:dyDescent="0.25">
      <c r="A6816" t="s">
        <v>66</v>
      </c>
      <c r="B6816" t="s">
        <v>131</v>
      </c>
      <c r="C6816" t="str">
        <f t="shared" si="212"/>
        <v>Van Dorn Street -- Largo Town Center</v>
      </c>
      <c r="D6816" s="1">
        <v>145</v>
      </c>
      <c r="E6816" t="s">
        <v>10</v>
      </c>
      <c r="F6816" t="s">
        <v>1</v>
      </c>
      <c r="G6816">
        <v>1</v>
      </c>
      <c r="H6816" s="1">
        <f t="shared" si="213"/>
        <v>145</v>
      </c>
      <c r="I6816" t="s">
        <v>5</v>
      </c>
      <c r="J6816" t="s">
        <v>72</v>
      </c>
    </row>
    <row r="6817" spans="1:10" x14ac:dyDescent="0.25">
      <c r="A6817" t="s">
        <v>66</v>
      </c>
      <c r="B6817" t="s">
        <v>134</v>
      </c>
      <c r="C6817" t="str">
        <f t="shared" si="212"/>
        <v>Van Dorn Street -- McLean</v>
      </c>
      <c r="D6817" s="1">
        <v>37</v>
      </c>
      <c r="E6817" t="s">
        <v>10</v>
      </c>
      <c r="F6817" t="s">
        <v>125</v>
      </c>
      <c r="G6817">
        <v>2</v>
      </c>
      <c r="H6817" s="1">
        <f t="shared" si="213"/>
        <v>74</v>
      </c>
      <c r="I6817" t="s">
        <v>5</v>
      </c>
      <c r="J6817" t="s">
        <v>72</v>
      </c>
    </row>
    <row r="6818" spans="1:10" x14ac:dyDescent="0.25">
      <c r="A6818" t="s">
        <v>66</v>
      </c>
      <c r="B6818" t="s">
        <v>182</v>
      </c>
      <c r="C6818" t="str">
        <f t="shared" si="212"/>
        <v>Van Dorn Street -- Medical Center</v>
      </c>
      <c r="D6818" s="1">
        <v>266</v>
      </c>
      <c r="E6818" t="s">
        <v>10</v>
      </c>
      <c r="F6818" t="s">
        <v>15</v>
      </c>
      <c r="G6818">
        <v>2</v>
      </c>
      <c r="H6818" s="1">
        <f t="shared" si="213"/>
        <v>532</v>
      </c>
      <c r="I6818" t="s">
        <v>5</v>
      </c>
      <c r="J6818" t="s">
        <v>72</v>
      </c>
    </row>
    <row r="6819" spans="1:10" x14ac:dyDescent="0.25">
      <c r="A6819" t="s">
        <v>66</v>
      </c>
      <c r="B6819" t="s">
        <v>251</v>
      </c>
      <c r="C6819" t="str">
        <f t="shared" si="212"/>
        <v>Van Dorn Street -- Naylor Road</v>
      </c>
      <c r="D6819" s="1">
        <v>195</v>
      </c>
      <c r="E6819" t="s">
        <v>10</v>
      </c>
      <c r="F6819" t="s">
        <v>4</v>
      </c>
      <c r="G6819">
        <v>2</v>
      </c>
      <c r="H6819" s="1">
        <f t="shared" si="213"/>
        <v>390</v>
      </c>
      <c r="I6819" t="s">
        <v>5</v>
      </c>
      <c r="J6819" t="s">
        <v>72</v>
      </c>
    </row>
    <row r="6820" spans="1:10" x14ac:dyDescent="0.25">
      <c r="A6820" t="s">
        <v>66</v>
      </c>
      <c r="B6820" t="s">
        <v>252</v>
      </c>
      <c r="C6820" t="str">
        <f t="shared" si="212"/>
        <v>Van Dorn Street -- New Carrollton</v>
      </c>
      <c r="D6820" s="1">
        <v>312</v>
      </c>
      <c r="E6820" t="s">
        <v>10</v>
      </c>
      <c r="F6820" t="s">
        <v>25</v>
      </c>
      <c r="G6820">
        <v>2</v>
      </c>
      <c r="H6820" s="1">
        <f t="shared" si="213"/>
        <v>624</v>
      </c>
      <c r="I6820" t="s">
        <v>5</v>
      </c>
      <c r="J6820" t="s">
        <v>72</v>
      </c>
    </row>
    <row r="6821" spans="1:10" x14ac:dyDescent="0.25">
      <c r="A6821" t="s">
        <v>66</v>
      </c>
      <c r="B6821" t="s">
        <v>159</v>
      </c>
      <c r="C6821" t="str">
        <f t="shared" si="212"/>
        <v>Van Dorn Street -- Prince George's Plaza</v>
      </c>
      <c r="D6821" s="1">
        <v>262</v>
      </c>
      <c r="E6821" t="s">
        <v>10</v>
      </c>
      <c r="F6821" t="s">
        <v>4</v>
      </c>
      <c r="G6821">
        <v>2</v>
      </c>
      <c r="H6821" s="1">
        <f t="shared" si="213"/>
        <v>524</v>
      </c>
      <c r="I6821" t="s">
        <v>5</v>
      </c>
      <c r="J6821" t="s">
        <v>72</v>
      </c>
    </row>
    <row r="6822" spans="1:10" x14ac:dyDescent="0.25">
      <c r="A6822" t="s">
        <v>66</v>
      </c>
      <c r="B6822" t="s">
        <v>162</v>
      </c>
      <c r="C6822" t="str">
        <f t="shared" si="212"/>
        <v>Van Dorn Street -- Rockville</v>
      </c>
      <c r="D6822" s="1">
        <v>106</v>
      </c>
      <c r="E6822" t="s">
        <v>10</v>
      </c>
      <c r="F6822" t="s">
        <v>15</v>
      </c>
      <c r="G6822">
        <v>2</v>
      </c>
      <c r="H6822" s="1">
        <f t="shared" si="213"/>
        <v>212</v>
      </c>
      <c r="I6822" t="s">
        <v>5</v>
      </c>
      <c r="J6822" t="s">
        <v>72</v>
      </c>
    </row>
    <row r="6823" spans="1:10" x14ac:dyDescent="0.25">
      <c r="A6823" t="s">
        <v>66</v>
      </c>
      <c r="B6823" t="s">
        <v>164</v>
      </c>
      <c r="C6823" t="str">
        <f t="shared" si="212"/>
        <v>Van Dorn Street -- Shady Grove</v>
      </c>
      <c r="D6823" s="1">
        <v>227</v>
      </c>
      <c r="E6823" t="s">
        <v>10</v>
      </c>
      <c r="F6823" t="s">
        <v>15</v>
      </c>
      <c r="G6823">
        <v>2</v>
      </c>
      <c r="H6823" s="1">
        <f t="shared" si="213"/>
        <v>454</v>
      </c>
      <c r="I6823" t="s">
        <v>5</v>
      </c>
      <c r="J6823" t="s">
        <v>72</v>
      </c>
    </row>
    <row r="6824" spans="1:10" x14ac:dyDescent="0.25">
      <c r="A6824" t="s">
        <v>66</v>
      </c>
      <c r="B6824" t="s">
        <v>166</v>
      </c>
      <c r="C6824" t="str">
        <f t="shared" si="212"/>
        <v>Van Dorn Street -- Silver Spring</v>
      </c>
      <c r="D6824" s="1">
        <v>436</v>
      </c>
      <c r="E6824" t="s">
        <v>10</v>
      </c>
      <c r="F6824" t="s">
        <v>15</v>
      </c>
      <c r="G6824">
        <v>2</v>
      </c>
      <c r="H6824" s="1">
        <f t="shared" si="213"/>
        <v>872</v>
      </c>
      <c r="I6824" t="s">
        <v>5</v>
      </c>
      <c r="J6824" t="s">
        <v>72</v>
      </c>
    </row>
    <row r="6825" spans="1:10" x14ac:dyDescent="0.25">
      <c r="A6825" t="s">
        <v>66</v>
      </c>
      <c r="B6825" t="s">
        <v>169</v>
      </c>
      <c r="C6825" t="str">
        <f t="shared" si="212"/>
        <v>Van Dorn Street -- Spring Hill</v>
      </c>
      <c r="D6825" s="1">
        <v>115</v>
      </c>
      <c r="E6825" t="s">
        <v>10</v>
      </c>
      <c r="F6825" t="s">
        <v>125</v>
      </c>
      <c r="G6825">
        <v>2</v>
      </c>
      <c r="H6825" s="1">
        <f t="shared" si="213"/>
        <v>230</v>
      </c>
      <c r="I6825" t="s">
        <v>5</v>
      </c>
      <c r="J6825" t="s">
        <v>72</v>
      </c>
    </row>
    <row r="6826" spans="1:10" x14ac:dyDescent="0.25">
      <c r="A6826" t="s">
        <v>66</v>
      </c>
      <c r="B6826" t="s">
        <v>171</v>
      </c>
      <c r="C6826" t="str">
        <f t="shared" si="212"/>
        <v>Van Dorn Street -- Suitland</v>
      </c>
      <c r="D6826" s="1">
        <v>481</v>
      </c>
      <c r="E6826" t="s">
        <v>10</v>
      </c>
      <c r="F6826" t="s">
        <v>4</v>
      </c>
      <c r="G6826">
        <v>2</v>
      </c>
      <c r="H6826" s="1">
        <f t="shared" si="213"/>
        <v>962</v>
      </c>
      <c r="I6826" t="s">
        <v>5</v>
      </c>
      <c r="J6826" t="s">
        <v>72</v>
      </c>
    </row>
    <row r="6827" spans="1:10" x14ac:dyDescent="0.25">
      <c r="A6827" t="s">
        <v>66</v>
      </c>
      <c r="B6827" t="s">
        <v>62</v>
      </c>
      <c r="C6827" t="str">
        <f t="shared" si="212"/>
        <v>Van Dorn Street -- Twinbrook</v>
      </c>
      <c r="D6827" s="1">
        <v>58</v>
      </c>
      <c r="E6827" t="s">
        <v>10</v>
      </c>
      <c r="F6827" t="s">
        <v>15</v>
      </c>
      <c r="G6827">
        <v>2</v>
      </c>
      <c r="H6827" s="1">
        <f t="shared" si="213"/>
        <v>116</v>
      </c>
      <c r="I6827" t="s">
        <v>5</v>
      </c>
      <c r="J6827" t="s">
        <v>72</v>
      </c>
    </row>
    <row r="6828" spans="1:10" x14ac:dyDescent="0.25">
      <c r="A6828" t="s">
        <v>66</v>
      </c>
      <c r="B6828" t="s">
        <v>63</v>
      </c>
      <c r="C6828" t="str">
        <f t="shared" si="212"/>
        <v>Van Dorn Street -- Tysons Corner</v>
      </c>
      <c r="D6828" s="1">
        <v>253</v>
      </c>
      <c r="E6828" t="s">
        <v>10</v>
      </c>
      <c r="F6828" t="s">
        <v>125</v>
      </c>
      <c r="G6828">
        <v>2</v>
      </c>
      <c r="H6828" s="1">
        <f t="shared" si="213"/>
        <v>506</v>
      </c>
      <c r="I6828" t="s">
        <v>5</v>
      </c>
      <c r="J6828" t="s">
        <v>72</v>
      </c>
    </row>
    <row r="6829" spans="1:10" x14ac:dyDescent="0.25">
      <c r="A6829" t="s">
        <v>66</v>
      </c>
      <c r="B6829" t="s">
        <v>200</v>
      </c>
      <c r="C6829" t="str">
        <f t="shared" si="212"/>
        <v>Van Dorn Street -- Vienna</v>
      </c>
      <c r="D6829" s="1">
        <v>300</v>
      </c>
      <c r="E6829" t="s">
        <v>10</v>
      </c>
      <c r="F6829" t="s">
        <v>25</v>
      </c>
      <c r="G6829">
        <v>2</v>
      </c>
      <c r="H6829" s="1">
        <f t="shared" si="213"/>
        <v>600</v>
      </c>
      <c r="I6829" t="s">
        <v>5</v>
      </c>
      <c r="J6829" t="s">
        <v>72</v>
      </c>
    </row>
    <row r="6830" spans="1:10" x14ac:dyDescent="0.25">
      <c r="A6830" t="s">
        <v>66</v>
      </c>
      <c r="B6830" t="s">
        <v>203</v>
      </c>
      <c r="C6830" t="str">
        <f t="shared" si="212"/>
        <v>Van Dorn Street -- West Falls Church</v>
      </c>
      <c r="D6830" s="1">
        <v>54</v>
      </c>
      <c r="E6830" t="s">
        <v>10</v>
      </c>
      <c r="F6830" t="s">
        <v>25</v>
      </c>
      <c r="G6830">
        <v>2</v>
      </c>
      <c r="H6830" s="1">
        <f t="shared" si="213"/>
        <v>108</v>
      </c>
      <c r="I6830" t="s">
        <v>5</v>
      </c>
      <c r="J6830" t="s">
        <v>72</v>
      </c>
    </row>
    <row r="6831" spans="1:10" x14ac:dyDescent="0.25">
      <c r="A6831" t="s">
        <v>66</v>
      </c>
      <c r="B6831" t="s">
        <v>204</v>
      </c>
      <c r="C6831" t="str">
        <f t="shared" si="212"/>
        <v>Van Dorn Street -- West Hyattsville</v>
      </c>
      <c r="D6831" s="1">
        <v>188</v>
      </c>
      <c r="E6831" t="s">
        <v>10</v>
      </c>
      <c r="F6831" t="s">
        <v>4</v>
      </c>
      <c r="G6831">
        <v>2</v>
      </c>
      <c r="H6831" s="1">
        <f t="shared" si="213"/>
        <v>376</v>
      </c>
      <c r="I6831" t="s">
        <v>5</v>
      </c>
      <c r="J6831" t="s">
        <v>72</v>
      </c>
    </row>
    <row r="6832" spans="1:10" x14ac:dyDescent="0.25">
      <c r="A6832" t="s">
        <v>66</v>
      </c>
      <c r="B6832" t="s">
        <v>205</v>
      </c>
      <c r="C6832" t="str">
        <f t="shared" si="212"/>
        <v>Van Dorn Street -- Wheaton</v>
      </c>
      <c r="D6832" s="1">
        <v>152</v>
      </c>
      <c r="E6832" t="s">
        <v>10</v>
      </c>
      <c r="F6832" t="s">
        <v>15</v>
      </c>
      <c r="G6832">
        <v>2</v>
      </c>
      <c r="H6832" s="1">
        <f t="shared" si="213"/>
        <v>304</v>
      </c>
      <c r="I6832" t="s">
        <v>5</v>
      </c>
      <c r="J6832" t="s">
        <v>72</v>
      </c>
    </row>
    <row r="6833" spans="1:10" x14ac:dyDescent="0.25">
      <c r="A6833" t="s">
        <v>66</v>
      </c>
      <c r="B6833" t="s">
        <v>206</v>
      </c>
      <c r="C6833" t="str">
        <f t="shared" si="212"/>
        <v>Van Dorn Street -- White Flint</v>
      </c>
      <c r="D6833" s="1">
        <v>88</v>
      </c>
      <c r="E6833" t="s">
        <v>10</v>
      </c>
      <c r="F6833" t="s">
        <v>15</v>
      </c>
      <c r="G6833">
        <v>2</v>
      </c>
      <c r="H6833" s="1">
        <f t="shared" si="213"/>
        <v>176</v>
      </c>
      <c r="I6833" t="s">
        <v>5</v>
      </c>
      <c r="J6833" t="s">
        <v>72</v>
      </c>
    </row>
    <row r="6834" spans="1:10" x14ac:dyDescent="0.25">
      <c r="A6834" t="s">
        <v>66</v>
      </c>
      <c r="B6834" t="s">
        <v>207</v>
      </c>
      <c r="C6834" t="str">
        <f t="shared" si="212"/>
        <v>Van Dorn Street -- Wiehle</v>
      </c>
      <c r="D6834" s="1">
        <v>322</v>
      </c>
      <c r="E6834" t="s">
        <v>10</v>
      </c>
      <c r="F6834" t="s">
        <v>125</v>
      </c>
      <c r="G6834">
        <v>2</v>
      </c>
      <c r="H6834" s="1">
        <f t="shared" si="213"/>
        <v>644</v>
      </c>
      <c r="I6834" t="s">
        <v>5</v>
      </c>
      <c r="J6834" t="s">
        <v>72</v>
      </c>
    </row>
    <row r="6835" spans="1:10" x14ac:dyDescent="0.25">
      <c r="A6835" t="s">
        <v>200</v>
      </c>
      <c r="B6835" t="s">
        <v>3</v>
      </c>
      <c r="C6835" t="str">
        <f t="shared" si="212"/>
        <v>Vienna -- Anacostia</v>
      </c>
      <c r="D6835" s="1">
        <v>888</v>
      </c>
      <c r="E6835" t="s">
        <v>25</v>
      </c>
      <c r="F6835" t="s">
        <v>4</v>
      </c>
      <c r="G6835">
        <v>2</v>
      </c>
      <c r="H6835" s="1">
        <f t="shared" si="213"/>
        <v>1776</v>
      </c>
      <c r="I6835" t="s">
        <v>5</v>
      </c>
      <c r="J6835" t="s">
        <v>72</v>
      </c>
    </row>
    <row r="6836" spans="1:10" x14ac:dyDescent="0.25">
      <c r="A6836" t="s">
        <v>200</v>
      </c>
      <c r="B6836" t="s">
        <v>9</v>
      </c>
      <c r="C6836" t="str">
        <f t="shared" si="212"/>
        <v>Vienna -- Arlington Cemetery</v>
      </c>
      <c r="D6836" s="1">
        <v>690</v>
      </c>
      <c r="E6836" t="s">
        <v>25</v>
      </c>
      <c r="F6836" t="s">
        <v>10</v>
      </c>
      <c r="G6836">
        <v>2</v>
      </c>
      <c r="H6836" s="1">
        <f t="shared" si="213"/>
        <v>1380</v>
      </c>
      <c r="I6836" t="s">
        <v>5</v>
      </c>
      <c r="J6836" t="s">
        <v>72</v>
      </c>
    </row>
    <row r="6837" spans="1:10" x14ac:dyDescent="0.25">
      <c r="A6837" t="s">
        <v>200</v>
      </c>
      <c r="B6837" t="s">
        <v>11</v>
      </c>
      <c r="C6837" t="str">
        <f t="shared" si="212"/>
        <v>Vienna -- Ballston</v>
      </c>
      <c r="D6837" s="1">
        <v>15548</v>
      </c>
      <c r="E6837" t="s">
        <v>25</v>
      </c>
      <c r="F6837" t="s">
        <v>12</v>
      </c>
      <c r="G6837">
        <v>1</v>
      </c>
      <c r="H6837" s="1">
        <f t="shared" si="213"/>
        <v>15548</v>
      </c>
      <c r="I6837" t="s">
        <v>5</v>
      </c>
      <c r="J6837" t="s">
        <v>72</v>
      </c>
    </row>
    <row r="6838" spans="1:10" x14ac:dyDescent="0.25">
      <c r="A6838" t="s">
        <v>200</v>
      </c>
      <c r="B6838" t="s">
        <v>13</v>
      </c>
      <c r="C6838" t="str">
        <f t="shared" si="212"/>
        <v>Vienna -- Benning Road</v>
      </c>
      <c r="D6838" s="1">
        <v>168</v>
      </c>
      <c r="E6838" t="s">
        <v>25</v>
      </c>
      <c r="F6838" t="s">
        <v>1</v>
      </c>
      <c r="G6838">
        <v>2</v>
      </c>
      <c r="H6838" s="1">
        <f t="shared" si="213"/>
        <v>336</v>
      </c>
      <c r="I6838" t="s">
        <v>5</v>
      </c>
      <c r="J6838" t="s">
        <v>72</v>
      </c>
    </row>
    <row r="6839" spans="1:10" x14ac:dyDescent="0.25">
      <c r="A6839" t="s">
        <v>200</v>
      </c>
      <c r="B6839" t="s">
        <v>17</v>
      </c>
      <c r="C6839" t="str">
        <f t="shared" si="212"/>
        <v>Vienna -- Braddock Road</v>
      </c>
      <c r="D6839" s="1">
        <v>507</v>
      </c>
      <c r="E6839" t="s">
        <v>25</v>
      </c>
      <c r="F6839" t="s">
        <v>18</v>
      </c>
      <c r="G6839">
        <v>2</v>
      </c>
      <c r="H6839" s="1">
        <f t="shared" si="213"/>
        <v>1014</v>
      </c>
      <c r="I6839" t="s">
        <v>5</v>
      </c>
      <c r="J6839" t="s">
        <v>72</v>
      </c>
    </row>
    <row r="6840" spans="1:10" x14ac:dyDescent="0.25">
      <c r="A6840" t="s">
        <v>200</v>
      </c>
      <c r="B6840" t="s">
        <v>20</v>
      </c>
      <c r="C6840" t="str">
        <f t="shared" si="212"/>
        <v>Vienna -- Brookland</v>
      </c>
      <c r="D6840" s="1">
        <v>1279</v>
      </c>
      <c r="E6840" t="s">
        <v>25</v>
      </c>
      <c r="F6840" t="s">
        <v>15</v>
      </c>
      <c r="G6840">
        <v>2</v>
      </c>
      <c r="H6840" s="1">
        <f t="shared" si="213"/>
        <v>2558</v>
      </c>
      <c r="I6840" t="s">
        <v>5</v>
      </c>
      <c r="J6840" t="s">
        <v>72</v>
      </c>
    </row>
    <row r="6841" spans="1:10" x14ac:dyDescent="0.25">
      <c r="A6841" t="s">
        <v>200</v>
      </c>
      <c r="B6841" t="s">
        <v>21</v>
      </c>
      <c r="C6841" t="str">
        <f t="shared" si="212"/>
        <v>Vienna -- Capitol Heights</v>
      </c>
      <c r="D6841" s="1">
        <v>97</v>
      </c>
      <c r="E6841" t="s">
        <v>25</v>
      </c>
      <c r="F6841" t="s">
        <v>1</v>
      </c>
      <c r="G6841">
        <v>2</v>
      </c>
      <c r="H6841" s="1">
        <f t="shared" si="213"/>
        <v>194</v>
      </c>
      <c r="I6841" t="s">
        <v>5</v>
      </c>
      <c r="J6841" t="s">
        <v>72</v>
      </c>
    </row>
    <row r="6842" spans="1:10" x14ac:dyDescent="0.25">
      <c r="A6842" t="s">
        <v>200</v>
      </c>
      <c r="B6842" t="s">
        <v>26</v>
      </c>
      <c r="C6842" t="str">
        <f t="shared" si="212"/>
        <v>Vienna -- Clarendon</v>
      </c>
      <c r="D6842" s="1">
        <v>4487</v>
      </c>
      <c r="E6842" t="s">
        <v>25</v>
      </c>
      <c r="F6842" t="s">
        <v>12</v>
      </c>
      <c r="G6842">
        <v>1</v>
      </c>
      <c r="H6842" s="1">
        <f t="shared" si="213"/>
        <v>4487</v>
      </c>
      <c r="I6842" t="s">
        <v>5</v>
      </c>
      <c r="J6842" t="s">
        <v>72</v>
      </c>
    </row>
    <row r="6843" spans="1:10" x14ac:dyDescent="0.25">
      <c r="A6843" t="s">
        <v>200</v>
      </c>
      <c r="B6843" t="s">
        <v>265</v>
      </c>
      <c r="C6843" t="str">
        <f t="shared" si="212"/>
        <v>Vienna -- Congress Heights</v>
      </c>
      <c r="D6843" s="1">
        <v>140</v>
      </c>
      <c r="E6843" t="s">
        <v>25</v>
      </c>
      <c r="F6843" t="s">
        <v>4</v>
      </c>
      <c r="G6843">
        <v>2</v>
      </c>
      <c r="H6843" s="1">
        <f t="shared" si="213"/>
        <v>280</v>
      </c>
      <c r="I6843" t="s">
        <v>5</v>
      </c>
      <c r="J6843" t="s">
        <v>72</v>
      </c>
    </row>
    <row r="6844" spans="1:10" x14ac:dyDescent="0.25">
      <c r="A6844" t="s">
        <v>200</v>
      </c>
      <c r="B6844" t="s">
        <v>266</v>
      </c>
      <c r="C6844" t="str">
        <f t="shared" si="212"/>
        <v>Vienna -- Court House</v>
      </c>
      <c r="D6844" s="1">
        <v>5243</v>
      </c>
      <c r="E6844" t="s">
        <v>25</v>
      </c>
      <c r="F6844" t="s">
        <v>12</v>
      </c>
      <c r="G6844">
        <v>1</v>
      </c>
      <c r="H6844" s="1">
        <f t="shared" si="213"/>
        <v>5243</v>
      </c>
      <c r="I6844" t="s">
        <v>5</v>
      </c>
      <c r="J6844" t="s">
        <v>72</v>
      </c>
    </row>
    <row r="6845" spans="1:10" x14ac:dyDescent="0.25">
      <c r="A6845" t="s">
        <v>200</v>
      </c>
      <c r="B6845" t="s">
        <v>267</v>
      </c>
      <c r="C6845" t="str">
        <f t="shared" si="212"/>
        <v>Vienna -- Crystal City</v>
      </c>
      <c r="D6845" s="1">
        <v>3466</v>
      </c>
      <c r="E6845" t="s">
        <v>25</v>
      </c>
      <c r="F6845" t="s">
        <v>18</v>
      </c>
      <c r="G6845">
        <v>2</v>
      </c>
      <c r="H6845" s="1">
        <f t="shared" si="213"/>
        <v>6932</v>
      </c>
      <c r="I6845" t="s">
        <v>5</v>
      </c>
      <c r="J6845" t="s">
        <v>72</v>
      </c>
    </row>
    <row r="6846" spans="1:10" x14ac:dyDescent="0.25">
      <c r="A6846" t="s">
        <v>200</v>
      </c>
      <c r="B6846" t="s">
        <v>268</v>
      </c>
      <c r="C6846" t="str">
        <f t="shared" si="212"/>
        <v>Vienna -- Deanwood</v>
      </c>
      <c r="D6846" s="1">
        <v>157</v>
      </c>
      <c r="E6846" t="s">
        <v>25</v>
      </c>
      <c r="F6846" t="s">
        <v>25</v>
      </c>
      <c r="G6846">
        <v>1</v>
      </c>
      <c r="H6846" s="1">
        <f t="shared" si="213"/>
        <v>157</v>
      </c>
      <c r="I6846" t="s">
        <v>5</v>
      </c>
      <c r="J6846" t="s">
        <v>72</v>
      </c>
    </row>
    <row r="6847" spans="1:10" x14ac:dyDescent="0.25">
      <c r="A6847" t="s">
        <v>200</v>
      </c>
      <c r="B6847" t="s">
        <v>271</v>
      </c>
      <c r="C6847" t="str">
        <f t="shared" si="212"/>
        <v>Vienna -- East Falls Church</v>
      </c>
      <c r="D6847" s="1">
        <v>1968</v>
      </c>
      <c r="E6847" t="s">
        <v>25</v>
      </c>
      <c r="F6847" t="s">
        <v>12</v>
      </c>
      <c r="G6847">
        <v>1</v>
      </c>
      <c r="H6847" s="1">
        <f t="shared" si="213"/>
        <v>1968</v>
      </c>
      <c r="I6847" t="s">
        <v>5</v>
      </c>
      <c r="J6847" t="s">
        <v>72</v>
      </c>
    </row>
    <row r="6848" spans="1:10" x14ac:dyDescent="0.25">
      <c r="A6848" t="s">
        <v>200</v>
      </c>
      <c r="B6848" t="s">
        <v>273</v>
      </c>
      <c r="C6848" t="str">
        <f t="shared" si="212"/>
        <v>Vienna -- Eisenhower Avenue</v>
      </c>
      <c r="D6848" s="1">
        <v>203</v>
      </c>
      <c r="E6848" t="s">
        <v>25</v>
      </c>
      <c r="F6848" t="s">
        <v>274</v>
      </c>
      <c r="G6848">
        <v>1</v>
      </c>
      <c r="H6848" s="1">
        <f t="shared" si="213"/>
        <v>203</v>
      </c>
      <c r="I6848" t="s">
        <v>5</v>
      </c>
      <c r="J6848" t="s">
        <v>72</v>
      </c>
    </row>
    <row r="6849" spans="1:10" x14ac:dyDescent="0.25">
      <c r="A6849" t="s">
        <v>200</v>
      </c>
      <c r="B6849" t="s">
        <v>116</v>
      </c>
      <c r="C6849" t="str">
        <f t="shared" si="212"/>
        <v>Vienna -- Fort Totten</v>
      </c>
      <c r="D6849" s="1">
        <v>508</v>
      </c>
      <c r="E6849" t="s">
        <v>25</v>
      </c>
      <c r="F6849" t="s">
        <v>117</v>
      </c>
      <c r="G6849">
        <v>2</v>
      </c>
      <c r="H6849" s="1">
        <f t="shared" si="213"/>
        <v>1016</v>
      </c>
      <c r="I6849" t="s">
        <v>5</v>
      </c>
      <c r="J6849" t="s">
        <v>72</v>
      </c>
    </row>
    <row r="6850" spans="1:10" x14ac:dyDescent="0.25">
      <c r="A6850" t="s">
        <v>200</v>
      </c>
      <c r="B6850" t="s">
        <v>119</v>
      </c>
      <c r="C6850" t="str">
        <f t="shared" ref="C6850:C6913" si="214">(A6850&amp;" -- "&amp;B6850)</f>
        <v>Vienna -- Friendship Heights</v>
      </c>
      <c r="D6850" s="1">
        <v>703</v>
      </c>
      <c r="E6850" t="s">
        <v>25</v>
      </c>
      <c r="F6850" t="s">
        <v>15</v>
      </c>
      <c r="G6850">
        <v>2</v>
      </c>
      <c r="H6850" s="1">
        <f t="shared" ref="H6850:H6913" si="215">D6850*G6850</f>
        <v>1406</v>
      </c>
      <c r="I6850" t="s">
        <v>5</v>
      </c>
      <c r="J6850" t="s">
        <v>72</v>
      </c>
    </row>
    <row r="6851" spans="1:10" x14ac:dyDescent="0.25">
      <c r="A6851" t="s">
        <v>200</v>
      </c>
      <c r="B6851" t="s">
        <v>129</v>
      </c>
      <c r="C6851" t="str">
        <f t="shared" si="214"/>
        <v>Vienna -- King Street</v>
      </c>
      <c r="D6851" s="1">
        <v>1662</v>
      </c>
      <c r="E6851" t="s">
        <v>25</v>
      </c>
      <c r="F6851" t="s">
        <v>18</v>
      </c>
      <c r="G6851">
        <v>2</v>
      </c>
      <c r="H6851" s="1">
        <f t="shared" si="215"/>
        <v>3324</v>
      </c>
      <c r="I6851" t="s">
        <v>5</v>
      </c>
      <c r="J6851" t="s">
        <v>72</v>
      </c>
    </row>
    <row r="6852" spans="1:10" x14ac:dyDescent="0.25">
      <c r="A6852" t="s">
        <v>200</v>
      </c>
      <c r="B6852" t="s">
        <v>185</v>
      </c>
      <c r="C6852" t="str">
        <f t="shared" si="214"/>
        <v>Vienna -- Minnesota Avenue</v>
      </c>
      <c r="D6852" s="1">
        <v>394</v>
      </c>
      <c r="E6852" t="s">
        <v>25</v>
      </c>
      <c r="F6852" t="s">
        <v>25</v>
      </c>
      <c r="G6852">
        <v>1</v>
      </c>
      <c r="H6852" s="1">
        <f t="shared" si="215"/>
        <v>394</v>
      </c>
      <c r="I6852" t="s">
        <v>5</v>
      </c>
      <c r="J6852" t="s">
        <v>72</v>
      </c>
    </row>
    <row r="6853" spans="1:10" x14ac:dyDescent="0.25">
      <c r="A6853" t="s">
        <v>200</v>
      </c>
      <c r="B6853" t="s">
        <v>156</v>
      </c>
      <c r="C6853" t="str">
        <f t="shared" si="214"/>
        <v>Vienna -- Pentagon</v>
      </c>
      <c r="D6853" s="1">
        <v>7469</v>
      </c>
      <c r="E6853" t="s">
        <v>25</v>
      </c>
      <c r="F6853" t="s">
        <v>18</v>
      </c>
      <c r="G6853">
        <v>2</v>
      </c>
      <c r="H6853" s="1">
        <f t="shared" si="215"/>
        <v>14938</v>
      </c>
      <c r="I6853" t="s">
        <v>5</v>
      </c>
      <c r="J6853" t="s">
        <v>72</v>
      </c>
    </row>
    <row r="6854" spans="1:10" x14ac:dyDescent="0.25">
      <c r="A6854" t="s">
        <v>200</v>
      </c>
      <c r="B6854" t="s">
        <v>157</v>
      </c>
      <c r="C6854" t="str">
        <f t="shared" si="214"/>
        <v>Vienna -- Pentagon City</v>
      </c>
      <c r="D6854" s="1">
        <v>2228</v>
      </c>
      <c r="E6854" t="s">
        <v>25</v>
      </c>
      <c r="F6854" t="s">
        <v>18</v>
      </c>
      <c r="G6854">
        <v>2</v>
      </c>
      <c r="H6854" s="1">
        <f t="shared" si="215"/>
        <v>4456</v>
      </c>
      <c r="I6854" t="s">
        <v>5</v>
      </c>
      <c r="J6854" t="s">
        <v>72</v>
      </c>
    </row>
    <row r="6855" spans="1:10" x14ac:dyDescent="0.25">
      <c r="A6855" t="s">
        <v>200</v>
      </c>
      <c r="B6855" t="s">
        <v>160</v>
      </c>
      <c r="C6855" t="str">
        <f t="shared" si="214"/>
        <v>Vienna -- Reagan Washington National Airport</v>
      </c>
      <c r="D6855" s="1">
        <v>1937</v>
      </c>
      <c r="E6855" t="s">
        <v>25</v>
      </c>
      <c r="F6855" t="s">
        <v>18</v>
      </c>
      <c r="G6855">
        <v>2</v>
      </c>
      <c r="H6855" s="1">
        <f t="shared" si="215"/>
        <v>3874</v>
      </c>
      <c r="I6855" t="s">
        <v>5</v>
      </c>
      <c r="J6855" t="s">
        <v>72</v>
      </c>
    </row>
    <row r="6856" spans="1:10" x14ac:dyDescent="0.25">
      <c r="A6856" t="s">
        <v>200</v>
      </c>
      <c r="B6856" t="s">
        <v>161</v>
      </c>
      <c r="C6856" t="str">
        <f t="shared" si="214"/>
        <v>Vienna -- Rhode Island Avenue</v>
      </c>
      <c r="D6856" s="1">
        <v>442</v>
      </c>
      <c r="E6856" t="s">
        <v>25</v>
      </c>
      <c r="F6856" t="s">
        <v>15</v>
      </c>
      <c r="G6856">
        <v>2</v>
      </c>
      <c r="H6856" s="1">
        <f t="shared" si="215"/>
        <v>884</v>
      </c>
      <c r="I6856" t="s">
        <v>5</v>
      </c>
      <c r="J6856" t="s">
        <v>72</v>
      </c>
    </row>
    <row r="6857" spans="1:10" x14ac:dyDescent="0.25">
      <c r="A6857" t="s">
        <v>200</v>
      </c>
      <c r="B6857" t="s">
        <v>163</v>
      </c>
      <c r="C6857" t="str">
        <f t="shared" si="214"/>
        <v>Vienna -- Rosslyn</v>
      </c>
      <c r="D6857" s="1">
        <v>13704</v>
      </c>
      <c r="E6857" t="s">
        <v>25</v>
      </c>
      <c r="F6857" t="s">
        <v>23</v>
      </c>
      <c r="G6857">
        <v>1</v>
      </c>
      <c r="H6857" s="1">
        <f t="shared" si="215"/>
        <v>13704</v>
      </c>
      <c r="I6857" t="s">
        <v>5</v>
      </c>
      <c r="J6857" t="s">
        <v>72</v>
      </c>
    </row>
    <row r="6858" spans="1:10" x14ac:dyDescent="0.25">
      <c r="A6858" t="s">
        <v>200</v>
      </c>
      <c r="B6858" t="s">
        <v>168</v>
      </c>
      <c r="C6858" t="str">
        <f t="shared" si="214"/>
        <v>Vienna -- Southern Avenue</v>
      </c>
      <c r="D6858" s="1">
        <v>349</v>
      </c>
      <c r="E6858" t="s">
        <v>25</v>
      </c>
      <c r="F6858" t="s">
        <v>4</v>
      </c>
      <c r="G6858">
        <v>2</v>
      </c>
      <c r="H6858" s="1">
        <f t="shared" si="215"/>
        <v>698</v>
      </c>
      <c r="I6858" t="s">
        <v>5</v>
      </c>
      <c r="J6858" t="s">
        <v>72</v>
      </c>
    </row>
    <row r="6859" spans="1:10" x14ac:dyDescent="0.25">
      <c r="A6859" t="s">
        <v>200</v>
      </c>
      <c r="B6859" t="s">
        <v>60</v>
      </c>
      <c r="C6859" t="str">
        <f t="shared" si="214"/>
        <v>Vienna -- Takoma</v>
      </c>
      <c r="D6859" s="1">
        <v>352</v>
      </c>
      <c r="E6859" t="s">
        <v>25</v>
      </c>
      <c r="F6859" t="s">
        <v>15</v>
      </c>
      <c r="G6859">
        <v>2</v>
      </c>
      <c r="H6859" s="1">
        <f t="shared" si="215"/>
        <v>704</v>
      </c>
      <c r="I6859" t="s">
        <v>5</v>
      </c>
      <c r="J6859" t="s">
        <v>72</v>
      </c>
    </row>
    <row r="6860" spans="1:10" x14ac:dyDescent="0.25">
      <c r="A6860" t="s">
        <v>200</v>
      </c>
      <c r="B6860" t="s">
        <v>66</v>
      </c>
      <c r="C6860" t="str">
        <f t="shared" si="214"/>
        <v>Vienna -- Van Dorn Street</v>
      </c>
      <c r="D6860" s="1">
        <v>344</v>
      </c>
      <c r="E6860" t="s">
        <v>25</v>
      </c>
      <c r="F6860" t="s">
        <v>10</v>
      </c>
      <c r="G6860">
        <v>2</v>
      </c>
      <c r="H6860" s="1">
        <f t="shared" si="215"/>
        <v>688</v>
      </c>
      <c r="I6860" t="s">
        <v>5</v>
      </c>
      <c r="J6860" t="s">
        <v>72</v>
      </c>
    </row>
    <row r="6861" spans="1:10" x14ac:dyDescent="0.25">
      <c r="A6861" t="s">
        <v>200</v>
      </c>
      <c r="B6861" t="s">
        <v>201</v>
      </c>
      <c r="C6861" t="str">
        <f t="shared" si="214"/>
        <v>Vienna -- Virginia Square-GMU</v>
      </c>
      <c r="D6861" s="1">
        <v>3500</v>
      </c>
      <c r="E6861" t="s">
        <v>25</v>
      </c>
      <c r="F6861" t="s">
        <v>12</v>
      </c>
      <c r="G6861">
        <v>1</v>
      </c>
      <c r="H6861" s="1">
        <f t="shared" si="215"/>
        <v>3500</v>
      </c>
      <c r="I6861" t="s">
        <v>5</v>
      </c>
      <c r="J6861" t="s">
        <v>72</v>
      </c>
    </row>
    <row r="6862" spans="1:10" x14ac:dyDescent="0.25">
      <c r="A6862" t="s">
        <v>201</v>
      </c>
      <c r="B6862" t="s">
        <v>0</v>
      </c>
      <c r="C6862" t="str">
        <f t="shared" si="214"/>
        <v>Virginia Square-GMU -- Addison Road</v>
      </c>
      <c r="D6862" s="1">
        <v>287</v>
      </c>
      <c r="E6862" t="s">
        <v>12</v>
      </c>
      <c r="F6862" t="s">
        <v>1</v>
      </c>
      <c r="G6862">
        <v>1</v>
      </c>
      <c r="H6862" s="1">
        <f t="shared" si="215"/>
        <v>287</v>
      </c>
      <c r="I6862" t="s">
        <v>5</v>
      </c>
      <c r="J6862" t="s">
        <v>72</v>
      </c>
    </row>
    <row r="6863" spans="1:10" x14ac:dyDescent="0.25">
      <c r="A6863" t="s">
        <v>201</v>
      </c>
      <c r="B6863" t="s">
        <v>14</v>
      </c>
      <c r="C6863" t="str">
        <f t="shared" si="214"/>
        <v>Virginia Square-GMU -- Bethesda</v>
      </c>
      <c r="D6863" s="1">
        <v>483</v>
      </c>
      <c r="E6863" t="s">
        <v>12</v>
      </c>
      <c r="F6863" t="s">
        <v>15</v>
      </c>
      <c r="G6863">
        <v>2</v>
      </c>
      <c r="H6863" s="1">
        <f t="shared" si="215"/>
        <v>966</v>
      </c>
      <c r="I6863" t="s">
        <v>5</v>
      </c>
      <c r="J6863" t="s">
        <v>72</v>
      </c>
    </row>
    <row r="6864" spans="1:10" x14ac:dyDescent="0.25">
      <c r="A6864" t="s">
        <v>201</v>
      </c>
      <c r="B6864" t="s">
        <v>19</v>
      </c>
      <c r="C6864" t="str">
        <f t="shared" si="214"/>
        <v>Virginia Square-GMU -- Branch Avenue</v>
      </c>
      <c r="D6864" s="1">
        <v>324</v>
      </c>
      <c r="E6864" t="s">
        <v>12</v>
      </c>
      <c r="F6864" t="s">
        <v>4</v>
      </c>
      <c r="G6864">
        <v>2</v>
      </c>
      <c r="H6864" s="1">
        <f t="shared" si="215"/>
        <v>648</v>
      </c>
      <c r="I6864" t="s">
        <v>5</v>
      </c>
      <c r="J6864" t="s">
        <v>72</v>
      </c>
    </row>
    <row r="6865" spans="1:10" x14ac:dyDescent="0.25">
      <c r="A6865" t="s">
        <v>201</v>
      </c>
      <c r="B6865" t="s">
        <v>24</v>
      </c>
      <c r="C6865" t="str">
        <f t="shared" si="214"/>
        <v>Virginia Square-GMU -- Cheverly</v>
      </c>
      <c r="D6865" s="1">
        <v>133</v>
      </c>
      <c r="E6865" t="s">
        <v>12</v>
      </c>
      <c r="F6865" t="s">
        <v>25</v>
      </c>
      <c r="G6865">
        <v>1</v>
      </c>
      <c r="H6865" s="1">
        <f t="shared" si="215"/>
        <v>133</v>
      </c>
      <c r="I6865" t="s">
        <v>5</v>
      </c>
      <c r="J6865" t="s">
        <v>72</v>
      </c>
    </row>
    <row r="6866" spans="1:10" x14ac:dyDescent="0.25">
      <c r="A6866" t="s">
        <v>201</v>
      </c>
      <c r="B6866" t="s">
        <v>28</v>
      </c>
      <c r="C6866" t="str">
        <f t="shared" si="214"/>
        <v>Virginia Square-GMU -- College Park-U of MD</v>
      </c>
      <c r="D6866" s="1">
        <v>270</v>
      </c>
      <c r="E6866" t="s">
        <v>12</v>
      </c>
      <c r="F6866" t="s">
        <v>4</v>
      </c>
      <c r="G6866">
        <v>2</v>
      </c>
      <c r="H6866" s="1">
        <f t="shared" si="215"/>
        <v>540</v>
      </c>
      <c r="I6866" t="s">
        <v>5</v>
      </c>
      <c r="J6866" t="s">
        <v>72</v>
      </c>
    </row>
    <row r="6867" spans="1:10" x14ac:dyDescent="0.25">
      <c r="A6867" t="s">
        <v>201</v>
      </c>
      <c r="B6867" t="s">
        <v>269</v>
      </c>
      <c r="C6867" t="str">
        <f t="shared" si="214"/>
        <v>Virginia Square-GMU -- Dunn Loring</v>
      </c>
      <c r="D6867" s="1">
        <v>1156</v>
      </c>
      <c r="E6867" t="s">
        <v>12</v>
      </c>
      <c r="F6867" t="s">
        <v>25</v>
      </c>
      <c r="G6867">
        <v>1</v>
      </c>
      <c r="H6867" s="1">
        <f t="shared" si="215"/>
        <v>1156</v>
      </c>
      <c r="I6867" t="s">
        <v>5</v>
      </c>
      <c r="J6867" t="s">
        <v>72</v>
      </c>
    </row>
    <row r="6868" spans="1:10" x14ac:dyDescent="0.25">
      <c r="A6868" t="s">
        <v>201</v>
      </c>
      <c r="B6868" t="s">
        <v>115</v>
      </c>
      <c r="C6868" t="str">
        <f t="shared" si="214"/>
        <v>Virginia Square-GMU -- Forest Glen</v>
      </c>
      <c r="D6868" s="1">
        <v>63</v>
      </c>
      <c r="E6868" t="s">
        <v>12</v>
      </c>
      <c r="F6868" t="s">
        <v>15</v>
      </c>
      <c r="G6868">
        <v>2</v>
      </c>
      <c r="H6868" s="1">
        <f t="shared" si="215"/>
        <v>126</v>
      </c>
      <c r="I6868" t="s">
        <v>5</v>
      </c>
      <c r="J6868" t="s">
        <v>72</v>
      </c>
    </row>
    <row r="6869" spans="1:10" x14ac:dyDescent="0.25">
      <c r="A6869" t="s">
        <v>201</v>
      </c>
      <c r="B6869" t="s">
        <v>118</v>
      </c>
      <c r="C6869" t="str">
        <f t="shared" si="214"/>
        <v>Virginia Square-GMU -- Franconia-Springfield</v>
      </c>
      <c r="D6869" s="1">
        <v>552</v>
      </c>
      <c r="E6869" t="s">
        <v>12</v>
      </c>
      <c r="F6869" t="s">
        <v>10</v>
      </c>
      <c r="G6869">
        <v>2</v>
      </c>
      <c r="H6869" s="1">
        <f t="shared" si="215"/>
        <v>1104</v>
      </c>
      <c r="I6869" t="s">
        <v>5</v>
      </c>
      <c r="J6869" t="s">
        <v>72</v>
      </c>
    </row>
    <row r="6870" spans="1:10" x14ac:dyDescent="0.25">
      <c r="A6870" t="s">
        <v>201</v>
      </c>
      <c r="B6870" t="s">
        <v>122</v>
      </c>
      <c r="C6870" t="str">
        <f t="shared" si="214"/>
        <v>Virginia Square-GMU -- Glenmont</v>
      </c>
      <c r="D6870" s="1">
        <v>346</v>
      </c>
      <c r="E6870" t="s">
        <v>12</v>
      </c>
      <c r="F6870" t="s">
        <v>15</v>
      </c>
      <c r="G6870">
        <v>2</v>
      </c>
      <c r="H6870" s="1">
        <f t="shared" si="215"/>
        <v>692</v>
      </c>
      <c r="I6870" t="s">
        <v>5</v>
      </c>
      <c r="J6870" t="s">
        <v>72</v>
      </c>
    </row>
    <row r="6871" spans="1:10" x14ac:dyDescent="0.25">
      <c r="A6871" t="s">
        <v>201</v>
      </c>
      <c r="B6871" t="s">
        <v>123</v>
      </c>
      <c r="C6871" t="str">
        <f t="shared" si="214"/>
        <v>Virginia Square-GMU -- Greenbelt</v>
      </c>
      <c r="D6871" s="1">
        <v>271</v>
      </c>
      <c r="E6871" t="s">
        <v>12</v>
      </c>
      <c r="F6871" t="s">
        <v>4</v>
      </c>
      <c r="G6871">
        <v>2</v>
      </c>
      <c r="H6871" s="1">
        <f t="shared" si="215"/>
        <v>542</v>
      </c>
      <c r="I6871" t="s">
        <v>5</v>
      </c>
      <c r="J6871" t="s">
        <v>72</v>
      </c>
    </row>
    <row r="6872" spans="1:10" x14ac:dyDescent="0.25">
      <c r="A6872" t="s">
        <v>201</v>
      </c>
      <c r="B6872" t="s">
        <v>124</v>
      </c>
      <c r="C6872" t="str">
        <f t="shared" si="214"/>
        <v>Virginia Square-GMU -- Greensboro</v>
      </c>
      <c r="D6872" s="1">
        <v>462</v>
      </c>
      <c r="E6872" t="s">
        <v>12</v>
      </c>
      <c r="F6872" t="s">
        <v>125</v>
      </c>
      <c r="G6872">
        <v>1</v>
      </c>
      <c r="H6872" s="1">
        <f t="shared" si="215"/>
        <v>462</v>
      </c>
      <c r="I6872" t="s">
        <v>5</v>
      </c>
      <c r="J6872" t="s">
        <v>72</v>
      </c>
    </row>
    <row r="6873" spans="1:10" x14ac:dyDescent="0.25">
      <c r="A6873" t="s">
        <v>201</v>
      </c>
      <c r="B6873" t="s">
        <v>126</v>
      </c>
      <c r="C6873" t="str">
        <f t="shared" si="214"/>
        <v>Virginia Square-GMU -- Grosvenor</v>
      </c>
      <c r="D6873" s="1">
        <v>209</v>
      </c>
      <c r="E6873" t="s">
        <v>12</v>
      </c>
      <c r="F6873" t="s">
        <v>15</v>
      </c>
      <c r="G6873">
        <v>2</v>
      </c>
      <c r="H6873" s="1">
        <f t="shared" si="215"/>
        <v>418</v>
      </c>
      <c r="I6873" t="s">
        <v>5</v>
      </c>
      <c r="J6873" t="s">
        <v>72</v>
      </c>
    </row>
    <row r="6874" spans="1:10" x14ac:dyDescent="0.25">
      <c r="A6874" t="s">
        <v>201</v>
      </c>
      <c r="B6874" t="s">
        <v>127</v>
      </c>
      <c r="C6874" t="str">
        <f t="shared" si="214"/>
        <v>Virginia Square-GMU -- Huntington</v>
      </c>
      <c r="D6874" s="1">
        <v>437</v>
      </c>
      <c r="E6874" t="s">
        <v>12</v>
      </c>
      <c r="F6874" t="s">
        <v>274</v>
      </c>
      <c r="G6874">
        <v>2</v>
      </c>
      <c r="H6874" s="1">
        <f t="shared" si="215"/>
        <v>874</v>
      </c>
      <c r="I6874" t="s">
        <v>5</v>
      </c>
      <c r="J6874" t="s">
        <v>72</v>
      </c>
    </row>
    <row r="6875" spans="1:10" x14ac:dyDescent="0.25">
      <c r="A6875" t="s">
        <v>201</v>
      </c>
      <c r="B6875" t="s">
        <v>131</v>
      </c>
      <c r="C6875" t="str">
        <f t="shared" si="214"/>
        <v>Virginia Square-GMU -- Largo Town Center</v>
      </c>
      <c r="D6875" s="1">
        <v>419</v>
      </c>
      <c r="E6875" t="s">
        <v>12</v>
      </c>
      <c r="F6875" t="s">
        <v>1</v>
      </c>
      <c r="G6875">
        <v>1</v>
      </c>
      <c r="H6875" s="1">
        <f t="shared" si="215"/>
        <v>419</v>
      </c>
      <c r="I6875" t="s">
        <v>5</v>
      </c>
      <c r="J6875" t="s">
        <v>72</v>
      </c>
    </row>
    <row r="6876" spans="1:10" x14ac:dyDescent="0.25">
      <c r="A6876" t="s">
        <v>201</v>
      </c>
      <c r="B6876" t="s">
        <v>134</v>
      </c>
      <c r="C6876" t="str">
        <f t="shared" si="214"/>
        <v>Virginia Square-GMU -- McLean</v>
      </c>
      <c r="D6876" s="1">
        <v>539</v>
      </c>
      <c r="E6876" t="s">
        <v>12</v>
      </c>
      <c r="F6876" t="s">
        <v>125</v>
      </c>
      <c r="G6876">
        <v>1</v>
      </c>
      <c r="H6876" s="1">
        <f t="shared" si="215"/>
        <v>539</v>
      </c>
      <c r="I6876" t="s">
        <v>5</v>
      </c>
      <c r="J6876" t="s">
        <v>72</v>
      </c>
    </row>
    <row r="6877" spans="1:10" x14ac:dyDescent="0.25">
      <c r="A6877" t="s">
        <v>201</v>
      </c>
      <c r="B6877" t="s">
        <v>182</v>
      </c>
      <c r="C6877" t="str">
        <f t="shared" si="214"/>
        <v>Virginia Square-GMU -- Medical Center</v>
      </c>
      <c r="D6877" s="1">
        <v>225</v>
      </c>
      <c r="E6877" t="s">
        <v>12</v>
      </c>
      <c r="F6877" t="s">
        <v>15</v>
      </c>
      <c r="G6877">
        <v>2</v>
      </c>
      <c r="H6877" s="1">
        <f t="shared" si="215"/>
        <v>450</v>
      </c>
      <c r="I6877" t="s">
        <v>5</v>
      </c>
      <c r="J6877" t="s">
        <v>72</v>
      </c>
    </row>
    <row r="6878" spans="1:10" x14ac:dyDescent="0.25">
      <c r="A6878" t="s">
        <v>201</v>
      </c>
      <c r="B6878" t="s">
        <v>186</v>
      </c>
      <c r="C6878" t="str">
        <f t="shared" si="214"/>
        <v>Virginia Square-GMU -- Morgan Blvd.</v>
      </c>
      <c r="D6878" s="1">
        <v>202</v>
      </c>
      <c r="E6878" t="s">
        <v>12</v>
      </c>
      <c r="F6878" t="s">
        <v>1</v>
      </c>
      <c r="G6878">
        <v>1</v>
      </c>
      <c r="H6878" s="1">
        <f t="shared" si="215"/>
        <v>202</v>
      </c>
      <c r="I6878" t="s">
        <v>5</v>
      </c>
      <c r="J6878" t="s">
        <v>72</v>
      </c>
    </row>
    <row r="6879" spans="1:10" x14ac:dyDescent="0.25">
      <c r="A6879" t="s">
        <v>201</v>
      </c>
      <c r="B6879" t="s">
        <v>251</v>
      </c>
      <c r="C6879" t="str">
        <f t="shared" si="214"/>
        <v>Virginia Square-GMU -- Naylor Road</v>
      </c>
      <c r="D6879" s="1">
        <v>102</v>
      </c>
      <c r="E6879" t="s">
        <v>12</v>
      </c>
      <c r="F6879" t="s">
        <v>4</v>
      </c>
      <c r="G6879">
        <v>2</v>
      </c>
      <c r="H6879" s="1">
        <f t="shared" si="215"/>
        <v>204</v>
      </c>
      <c r="I6879" t="s">
        <v>5</v>
      </c>
      <c r="J6879" t="s">
        <v>72</v>
      </c>
    </row>
    <row r="6880" spans="1:10" x14ac:dyDescent="0.25">
      <c r="A6880" t="s">
        <v>201</v>
      </c>
      <c r="B6880" t="s">
        <v>252</v>
      </c>
      <c r="C6880" t="str">
        <f t="shared" si="214"/>
        <v>Virginia Square-GMU -- New Carrollton</v>
      </c>
      <c r="D6880" s="1">
        <v>964</v>
      </c>
      <c r="E6880" t="s">
        <v>12</v>
      </c>
      <c r="F6880" t="s">
        <v>25</v>
      </c>
      <c r="G6880">
        <v>1</v>
      </c>
      <c r="H6880" s="1">
        <f t="shared" si="215"/>
        <v>964</v>
      </c>
      <c r="I6880" t="s">
        <v>5</v>
      </c>
      <c r="J6880" t="s">
        <v>72</v>
      </c>
    </row>
    <row r="6881" spans="1:10" x14ac:dyDescent="0.25">
      <c r="A6881" t="s">
        <v>201</v>
      </c>
      <c r="B6881" t="s">
        <v>159</v>
      </c>
      <c r="C6881" t="str">
        <f t="shared" si="214"/>
        <v>Virginia Square-GMU -- Prince George's Plaza</v>
      </c>
      <c r="D6881" s="1">
        <v>278</v>
      </c>
      <c r="E6881" t="s">
        <v>12</v>
      </c>
      <c r="F6881" t="s">
        <v>4</v>
      </c>
      <c r="G6881">
        <v>2</v>
      </c>
      <c r="H6881" s="1">
        <f t="shared" si="215"/>
        <v>556</v>
      </c>
      <c r="I6881" t="s">
        <v>5</v>
      </c>
      <c r="J6881" t="s">
        <v>72</v>
      </c>
    </row>
    <row r="6882" spans="1:10" x14ac:dyDescent="0.25">
      <c r="A6882" t="s">
        <v>201</v>
      </c>
      <c r="B6882" t="s">
        <v>162</v>
      </c>
      <c r="C6882" t="str">
        <f t="shared" si="214"/>
        <v>Virginia Square-GMU -- Rockville</v>
      </c>
      <c r="D6882" s="1">
        <v>156</v>
      </c>
      <c r="E6882" t="s">
        <v>12</v>
      </c>
      <c r="F6882" t="s">
        <v>15</v>
      </c>
      <c r="G6882">
        <v>2</v>
      </c>
      <c r="H6882" s="1">
        <f t="shared" si="215"/>
        <v>312</v>
      </c>
      <c r="I6882" t="s">
        <v>5</v>
      </c>
      <c r="J6882" t="s">
        <v>72</v>
      </c>
    </row>
    <row r="6883" spans="1:10" x14ac:dyDescent="0.25">
      <c r="A6883" t="s">
        <v>201</v>
      </c>
      <c r="B6883" t="s">
        <v>164</v>
      </c>
      <c r="C6883" t="str">
        <f t="shared" si="214"/>
        <v>Virginia Square-GMU -- Shady Grove</v>
      </c>
      <c r="D6883" s="1">
        <v>515</v>
      </c>
      <c r="E6883" t="s">
        <v>12</v>
      </c>
      <c r="F6883" t="s">
        <v>15</v>
      </c>
      <c r="G6883">
        <v>2</v>
      </c>
      <c r="H6883" s="1">
        <f t="shared" si="215"/>
        <v>1030</v>
      </c>
      <c r="I6883" t="s">
        <v>5</v>
      </c>
      <c r="J6883" t="s">
        <v>72</v>
      </c>
    </row>
    <row r="6884" spans="1:10" x14ac:dyDescent="0.25">
      <c r="A6884" t="s">
        <v>201</v>
      </c>
      <c r="B6884" t="s">
        <v>166</v>
      </c>
      <c r="C6884" t="str">
        <f t="shared" si="214"/>
        <v>Virginia Square-GMU -- Silver Spring</v>
      </c>
      <c r="D6884" s="1">
        <v>638</v>
      </c>
      <c r="E6884" t="s">
        <v>12</v>
      </c>
      <c r="F6884" t="s">
        <v>15</v>
      </c>
      <c r="G6884">
        <v>2</v>
      </c>
      <c r="H6884" s="1">
        <f t="shared" si="215"/>
        <v>1276</v>
      </c>
      <c r="I6884" t="s">
        <v>5</v>
      </c>
      <c r="J6884" t="s">
        <v>72</v>
      </c>
    </row>
    <row r="6885" spans="1:10" x14ac:dyDescent="0.25">
      <c r="A6885" t="s">
        <v>201</v>
      </c>
      <c r="B6885" t="s">
        <v>169</v>
      </c>
      <c r="C6885" t="str">
        <f t="shared" si="214"/>
        <v>Virginia Square-GMU -- Spring Hill</v>
      </c>
      <c r="D6885" s="1">
        <v>318</v>
      </c>
      <c r="E6885" t="s">
        <v>12</v>
      </c>
      <c r="F6885" t="s">
        <v>125</v>
      </c>
      <c r="G6885">
        <v>1</v>
      </c>
      <c r="H6885" s="1">
        <f t="shared" si="215"/>
        <v>318</v>
      </c>
      <c r="I6885" t="s">
        <v>5</v>
      </c>
      <c r="J6885" t="s">
        <v>72</v>
      </c>
    </row>
    <row r="6886" spans="1:10" x14ac:dyDescent="0.25">
      <c r="A6886" t="s">
        <v>201</v>
      </c>
      <c r="B6886" t="s">
        <v>171</v>
      </c>
      <c r="C6886" t="str">
        <f t="shared" si="214"/>
        <v>Virginia Square-GMU -- Suitland</v>
      </c>
      <c r="D6886" s="1">
        <v>304</v>
      </c>
      <c r="E6886" t="s">
        <v>12</v>
      </c>
      <c r="F6886" t="s">
        <v>4</v>
      </c>
      <c r="G6886">
        <v>2</v>
      </c>
      <c r="H6886" s="1">
        <f t="shared" si="215"/>
        <v>608</v>
      </c>
      <c r="I6886" t="s">
        <v>5</v>
      </c>
      <c r="J6886" t="s">
        <v>72</v>
      </c>
    </row>
    <row r="6887" spans="1:10" x14ac:dyDescent="0.25">
      <c r="A6887" t="s">
        <v>201</v>
      </c>
      <c r="B6887" t="s">
        <v>62</v>
      </c>
      <c r="C6887" t="str">
        <f t="shared" si="214"/>
        <v>Virginia Square-GMU -- Twinbrook</v>
      </c>
      <c r="D6887" s="1">
        <v>188</v>
      </c>
      <c r="E6887" t="s">
        <v>12</v>
      </c>
      <c r="F6887" t="s">
        <v>15</v>
      </c>
      <c r="G6887">
        <v>2</v>
      </c>
      <c r="H6887" s="1">
        <f t="shared" si="215"/>
        <v>376</v>
      </c>
      <c r="I6887" t="s">
        <v>5</v>
      </c>
      <c r="J6887" t="s">
        <v>72</v>
      </c>
    </row>
    <row r="6888" spans="1:10" x14ac:dyDescent="0.25">
      <c r="A6888" t="s">
        <v>201</v>
      </c>
      <c r="B6888" t="s">
        <v>63</v>
      </c>
      <c r="C6888" t="str">
        <f t="shared" si="214"/>
        <v>Virginia Square-GMU -- Tysons Corner</v>
      </c>
      <c r="D6888" s="1">
        <v>1270</v>
      </c>
      <c r="E6888" t="s">
        <v>12</v>
      </c>
      <c r="F6888" t="s">
        <v>125</v>
      </c>
      <c r="G6888">
        <v>1</v>
      </c>
      <c r="H6888" s="1">
        <f t="shared" si="215"/>
        <v>1270</v>
      </c>
      <c r="I6888" t="s">
        <v>5</v>
      </c>
      <c r="J6888" t="s">
        <v>72</v>
      </c>
    </row>
    <row r="6889" spans="1:10" x14ac:dyDescent="0.25">
      <c r="A6889" t="s">
        <v>201</v>
      </c>
      <c r="B6889" t="s">
        <v>200</v>
      </c>
      <c r="C6889" t="str">
        <f t="shared" si="214"/>
        <v>Virginia Square-GMU -- Vienna</v>
      </c>
      <c r="D6889" s="1">
        <v>3713</v>
      </c>
      <c r="E6889" t="s">
        <v>12</v>
      </c>
      <c r="F6889" t="s">
        <v>25</v>
      </c>
      <c r="G6889">
        <v>1</v>
      </c>
      <c r="H6889" s="1">
        <f t="shared" si="215"/>
        <v>3713</v>
      </c>
      <c r="I6889" t="s">
        <v>5</v>
      </c>
      <c r="J6889" t="s">
        <v>72</v>
      </c>
    </row>
    <row r="6890" spans="1:10" x14ac:dyDescent="0.25">
      <c r="A6890" t="s">
        <v>201</v>
      </c>
      <c r="B6890" t="s">
        <v>203</v>
      </c>
      <c r="C6890" t="str">
        <f t="shared" si="214"/>
        <v>Virginia Square-GMU -- West Falls Church</v>
      </c>
      <c r="D6890" s="1">
        <v>594</v>
      </c>
      <c r="E6890" t="s">
        <v>12</v>
      </c>
      <c r="F6890" t="s">
        <v>25</v>
      </c>
      <c r="G6890">
        <v>1</v>
      </c>
      <c r="H6890" s="1">
        <f t="shared" si="215"/>
        <v>594</v>
      </c>
      <c r="I6890" t="s">
        <v>5</v>
      </c>
      <c r="J6890" t="s">
        <v>72</v>
      </c>
    </row>
    <row r="6891" spans="1:10" x14ac:dyDescent="0.25">
      <c r="A6891" t="s">
        <v>201</v>
      </c>
      <c r="B6891" t="s">
        <v>205</v>
      </c>
      <c r="C6891" t="str">
        <f t="shared" si="214"/>
        <v>Virginia Square-GMU -- Wheaton</v>
      </c>
      <c r="D6891" s="1">
        <v>150</v>
      </c>
      <c r="E6891" t="s">
        <v>12</v>
      </c>
      <c r="F6891" t="s">
        <v>15</v>
      </c>
      <c r="G6891">
        <v>2</v>
      </c>
      <c r="H6891" s="1">
        <f t="shared" si="215"/>
        <v>300</v>
      </c>
      <c r="I6891" t="s">
        <v>5</v>
      </c>
      <c r="J6891" t="s">
        <v>72</v>
      </c>
    </row>
    <row r="6892" spans="1:10" x14ac:dyDescent="0.25">
      <c r="A6892" t="s">
        <v>201</v>
      </c>
      <c r="B6892" t="s">
        <v>206</v>
      </c>
      <c r="C6892" t="str">
        <f t="shared" si="214"/>
        <v>Virginia Square-GMU -- White Flint</v>
      </c>
      <c r="D6892" s="1">
        <v>86</v>
      </c>
      <c r="E6892" t="s">
        <v>12</v>
      </c>
      <c r="F6892" t="s">
        <v>15</v>
      </c>
      <c r="G6892">
        <v>2</v>
      </c>
      <c r="H6892" s="1">
        <f t="shared" si="215"/>
        <v>172</v>
      </c>
      <c r="I6892" t="s">
        <v>5</v>
      </c>
      <c r="J6892" t="s">
        <v>72</v>
      </c>
    </row>
    <row r="6893" spans="1:10" x14ac:dyDescent="0.25">
      <c r="A6893" t="s">
        <v>201</v>
      </c>
      <c r="B6893" t="s">
        <v>207</v>
      </c>
      <c r="C6893" t="str">
        <f t="shared" si="214"/>
        <v>Virginia Square-GMU -- Wiehle</v>
      </c>
      <c r="D6893" s="1">
        <v>1906</v>
      </c>
      <c r="E6893" t="s">
        <v>12</v>
      </c>
      <c r="F6893" t="s">
        <v>125</v>
      </c>
      <c r="G6893">
        <v>1</v>
      </c>
      <c r="H6893" s="1">
        <f t="shared" si="215"/>
        <v>1906</v>
      </c>
      <c r="I6893" t="s">
        <v>5</v>
      </c>
      <c r="J6893" t="s">
        <v>72</v>
      </c>
    </row>
    <row r="6894" spans="1:10" x14ac:dyDescent="0.25">
      <c r="A6894" t="s">
        <v>203</v>
      </c>
      <c r="B6894" t="s">
        <v>3</v>
      </c>
      <c r="C6894" t="str">
        <f t="shared" si="214"/>
        <v>West Falls Church -- Anacostia</v>
      </c>
      <c r="D6894" s="1">
        <v>256</v>
      </c>
      <c r="E6894" t="s">
        <v>25</v>
      </c>
      <c r="F6894" t="s">
        <v>4</v>
      </c>
      <c r="G6894">
        <v>2</v>
      </c>
      <c r="H6894" s="1">
        <f t="shared" si="215"/>
        <v>512</v>
      </c>
      <c r="I6894" t="s">
        <v>5</v>
      </c>
      <c r="J6894" t="s">
        <v>72</v>
      </c>
    </row>
    <row r="6895" spans="1:10" x14ac:dyDescent="0.25">
      <c r="A6895" t="s">
        <v>203</v>
      </c>
      <c r="B6895" t="s">
        <v>9</v>
      </c>
      <c r="C6895" t="str">
        <f t="shared" si="214"/>
        <v>West Falls Church -- Arlington Cemetery</v>
      </c>
      <c r="D6895" s="1">
        <v>110</v>
      </c>
      <c r="E6895" t="s">
        <v>25</v>
      </c>
      <c r="F6895" t="s">
        <v>10</v>
      </c>
      <c r="G6895">
        <v>2</v>
      </c>
      <c r="H6895" s="1">
        <f t="shared" si="215"/>
        <v>220</v>
      </c>
      <c r="I6895" t="s">
        <v>5</v>
      </c>
      <c r="J6895" t="s">
        <v>72</v>
      </c>
    </row>
    <row r="6896" spans="1:10" x14ac:dyDescent="0.25">
      <c r="A6896" t="s">
        <v>203</v>
      </c>
      <c r="B6896" t="s">
        <v>11</v>
      </c>
      <c r="C6896" t="str">
        <f t="shared" si="214"/>
        <v>West Falls Church -- Ballston</v>
      </c>
      <c r="D6896" s="1">
        <v>2861</v>
      </c>
      <c r="E6896" t="s">
        <v>25</v>
      </c>
      <c r="F6896" t="s">
        <v>12</v>
      </c>
      <c r="G6896">
        <v>1</v>
      </c>
      <c r="H6896" s="1">
        <f t="shared" si="215"/>
        <v>2861</v>
      </c>
      <c r="I6896" t="s">
        <v>5</v>
      </c>
      <c r="J6896" t="s">
        <v>72</v>
      </c>
    </row>
    <row r="6897" spans="1:10" x14ac:dyDescent="0.25">
      <c r="A6897" t="s">
        <v>203</v>
      </c>
      <c r="B6897" t="s">
        <v>13</v>
      </c>
      <c r="C6897" t="str">
        <f t="shared" si="214"/>
        <v>West Falls Church -- Benning Road</v>
      </c>
      <c r="D6897" s="1">
        <v>91</v>
      </c>
      <c r="E6897" t="s">
        <v>25</v>
      </c>
      <c r="F6897" t="s">
        <v>1</v>
      </c>
      <c r="G6897">
        <v>2</v>
      </c>
      <c r="H6897" s="1">
        <f t="shared" si="215"/>
        <v>182</v>
      </c>
      <c r="I6897" t="s">
        <v>5</v>
      </c>
      <c r="J6897" t="s">
        <v>72</v>
      </c>
    </row>
    <row r="6898" spans="1:10" x14ac:dyDescent="0.25">
      <c r="A6898" t="s">
        <v>203</v>
      </c>
      <c r="B6898" t="s">
        <v>17</v>
      </c>
      <c r="C6898" t="str">
        <f t="shared" si="214"/>
        <v>West Falls Church -- Braddock Road</v>
      </c>
      <c r="D6898" s="1">
        <v>142</v>
      </c>
      <c r="E6898" t="s">
        <v>25</v>
      </c>
      <c r="F6898" t="s">
        <v>18</v>
      </c>
      <c r="G6898">
        <v>2</v>
      </c>
      <c r="H6898" s="1">
        <f t="shared" si="215"/>
        <v>284</v>
      </c>
      <c r="I6898" t="s">
        <v>5</v>
      </c>
      <c r="J6898" t="s">
        <v>72</v>
      </c>
    </row>
    <row r="6899" spans="1:10" x14ac:dyDescent="0.25">
      <c r="A6899" t="s">
        <v>203</v>
      </c>
      <c r="B6899" t="s">
        <v>20</v>
      </c>
      <c r="C6899" t="str">
        <f t="shared" si="214"/>
        <v>West Falls Church -- Brookland</v>
      </c>
      <c r="D6899" s="1">
        <v>248</v>
      </c>
      <c r="E6899" t="s">
        <v>25</v>
      </c>
      <c r="F6899" t="s">
        <v>15</v>
      </c>
      <c r="G6899">
        <v>2</v>
      </c>
      <c r="H6899" s="1">
        <f t="shared" si="215"/>
        <v>496</v>
      </c>
      <c r="I6899" t="s">
        <v>5</v>
      </c>
      <c r="J6899" t="s">
        <v>72</v>
      </c>
    </row>
    <row r="6900" spans="1:10" x14ac:dyDescent="0.25">
      <c r="A6900" t="s">
        <v>203</v>
      </c>
      <c r="B6900" t="s">
        <v>21</v>
      </c>
      <c r="C6900" t="str">
        <f t="shared" si="214"/>
        <v>West Falls Church -- Capitol Heights</v>
      </c>
      <c r="D6900" s="1">
        <v>23</v>
      </c>
      <c r="E6900" t="s">
        <v>25</v>
      </c>
      <c r="F6900" t="s">
        <v>1</v>
      </c>
      <c r="G6900">
        <v>2</v>
      </c>
      <c r="H6900" s="1">
        <f t="shared" si="215"/>
        <v>46</v>
      </c>
      <c r="I6900" t="s">
        <v>5</v>
      </c>
      <c r="J6900" t="s">
        <v>72</v>
      </c>
    </row>
    <row r="6901" spans="1:10" x14ac:dyDescent="0.25">
      <c r="A6901" t="s">
        <v>203</v>
      </c>
      <c r="B6901" t="s">
        <v>26</v>
      </c>
      <c r="C6901" t="str">
        <f t="shared" si="214"/>
        <v>West Falls Church -- Clarendon</v>
      </c>
      <c r="D6901" s="1">
        <v>1093</v>
      </c>
      <c r="E6901" t="s">
        <v>25</v>
      </c>
      <c r="F6901" t="s">
        <v>12</v>
      </c>
      <c r="G6901">
        <v>1</v>
      </c>
      <c r="H6901" s="1">
        <f t="shared" si="215"/>
        <v>1093</v>
      </c>
      <c r="I6901" t="s">
        <v>5</v>
      </c>
      <c r="J6901" t="s">
        <v>72</v>
      </c>
    </row>
    <row r="6902" spans="1:10" x14ac:dyDescent="0.25">
      <c r="A6902" t="s">
        <v>203</v>
      </c>
      <c r="B6902" t="s">
        <v>265</v>
      </c>
      <c r="C6902" t="str">
        <f t="shared" si="214"/>
        <v>West Falls Church -- Congress Heights</v>
      </c>
      <c r="D6902" s="1">
        <v>27</v>
      </c>
      <c r="E6902" t="s">
        <v>25</v>
      </c>
      <c r="F6902" t="s">
        <v>4</v>
      </c>
      <c r="G6902">
        <v>2</v>
      </c>
      <c r="H6902" s="1">
        <f t="shared" si="215"/>
        <v>54</v>
      </c>
      <c r="I6902" t="s">
        <v>5</v>
      </c>
      <c r="J6902" t="s">
        <v>72</v>
      </c>
    </row>
    <row r="6903" spans="1:10" x14ac:dyDescent="0.25">
      <c r="A6903" t="s">
        <v>203</v>
      </c>
      <c r="B6903" t="s">
        <v>266</v>
      </c>
      <c r="C6903" t="str">
        <f t="shared" si="214"/>
        <v>West Falls Church -- Court House</v>
      </c>
      <c r="D6903" s="1">
        <v>1396</v>
      </c>
      <c r="E6903" t="s">
        <v>25</v>
      </c>
      <c r="F6903" t="s">
        <v>12</v>
      </c>
      <c r="G6903">
        <v>1</v>
      </c>
      <c r="H6903" s="1">
        <f t="shared" si="215"/>
        <v>1396</v>
      </c>
      <c r="I6903" t="s">
        <v>5</v>
      </c>
      <c r="J6903" t="s">
        <v>72</v>
      </c>
    </row>
    <row r="6904" spans="1:10" x14ac:dyDescent="0.25">
      <c r="A6904" t="s">
        <v>203</v>
      </c>
      <c r="B6904" t="s">
        <v>267</v>
      </c>
      <c r="C6904" t="str">
        <f t="shared" si="214"/>
        <v>West Falls Church -- Crystal City</v>
      </c>
      <c r="D6904" s="1">
        <v>980</v>
      </c>
      <c r="E6904" t="s">
        <v>25</v>
      </c>
      <c r="F6904" t="s">
        <v>18</v>
      </c>
      <c r="G6904">
        <v>2</v>
      </c>
      <c r="H6904" s="1">
        <f t="shared" si="215"/>
        <v>1960</v>
      </c>
      <c r="I6904" t="s">
        <v>5</v>
      </c>
      <c r="J6904" t="s">
        <v>72</v>
      </c>
    </row>
    <row r="6905" spans="1:10" x14ac:dyDescent="0.25">
      <c r="A6905" t="s">
        <v>203</v>
      </c>
      <c r="B6905" t="s">
        <v>268</v>
      </c>
      <c r="C6905" t="str">
        <f t="shared" si="214"/>
        <v>West Falls Church -- Deanwood</v>
      </c>
      <c r="D6905" s="1">
        <v>47</v>
      </c>
      <c r="E6905" t="s">
        <v>25</v>
      </c>
      <c r="F6905" t="s">
        <v>25</v>
      </c>
      <c r="G6905">
        <v>1</v>
      </c>
      <c r="H6905" s="1">
        <f t="shared" si="215"/>
        <v>47</v>
      </c>
      <c r="I6905" t="s">
        <v>5</v>
      </c>
      <c r="J6905" t="s">
        <v>72</v>
      </c>
    </row>
    <row r="6906" spans="1:10" x14ac:dyDescent="0.25">
      <c r="A6906" t="s">
        <v>203</v>
      </c>
      <c r="B6906" t="s">
        <v>271</v>
      </c>
      <c r="C6906" t="str">
        <f t="shared" si="214"/>
        <v>West Falls Church -- East Falls Church</v>
      </c>
      <c r="D6906" s="1">
        <v>346</v>
      </c>
      <c r="E6906" t="s">
        <v>25</v>
      </c>
      <c r="F6906" t="s">
        <v>12</v>
      </c>
      <c r="G6906">
        <v>1</v>
      </c>
      <c r="H6906" s="1">
        <f t="shared" si="215"/>
        <v>346</v>
      </c>
      <c r="I6906" t="s">
        <v>5</v>
      </c>
      <c r="J6906" t="s">
        <v>72</v>
      </c>
    </row>
    <row r="6907" spans="1:10" x14ac:dyDescent="0.25">
      <c r="A6907" t="s">
        <v>203</v>
      </c>
      <c r="B6907" t="s">
        <v>273</v>
      </c>
      <c r="C6907" t="str">
        <f t="shared" si="214"/>
        <v>West Falls Church -- Eisenhower Avenue</v>
      </c>
      <c r="D6907" s="1">
        <v>11</v>
      </c>
      <c r="E6907" t="s">
        <v>25</v>
      </c>
      <c r="F6907" t="s">
        <v>274</v>
      </c>
      <c r="G6907">
        <v>1</v>
      </c>
      <c r="H6907" s="1">
        <f t="shared" si="215"/>
        <v>11</v>
      </c>
      <c r="I6907" t="s">
        <v>5</v>
      </c>
      <c r="J6907" t="s">
        <v>72</v>
      </c>
    </row>
    <row r="6908" spans="1:10" x14ac:dyDescent="0.25">
      <c r="A6908" t="s">
        <v>203</v>
      </c>
      <c r="B6908" t="s">
        <v>116</v>
      </c>
      <c r="C6908" t="str">
        <f t="shared" si="214"/>
        <v>West Falls Church -- Fort Totten</v>
      </c>
      <c r="D6908" s="1">
        <v>110</v>
      </c>
      <c r="E6908" t="s">
        <v>25</v>
      </c>
      <c r="F6908" t="s">
        <v>117</v>
      </c>
      <c r="G6908">
        <v>2</v>
      </c>
      <c r="H6908" s="1">
        <f t="shared" si="215"/>
        <v>220</v>
      </c>
      <c r="I6908" t="s">
        <v>5</v>
      </c>
      <c r="J6908" t="s">
        <v>72</v>
      </c>
    </row>
    <row r="6909" spans="1:10" x14ac:dyDescent="0.25">
      <c r="A6909" t="s">
        <v>203</v>
      </c>
      <c r="B6909" t="s">
        <v>119</v>
      </c>
      <c r="C6909" t="str">
        <f t="shared" si="214"/>
        <v>West Falls Church -- Friendship Heights</v>
      </c>
      <c r="D6909" s="1">
        <v>178</v>
      </c>
      <c r="E6909" t="s">
        <v>25</v>
      </c>
      <c r="F6909" t="s">
        <v>15</v>
      </c>
      <c r="G6909">
        <v>2</v>
      </c>
      <c r="H6909" s="1">
        <f t="shared" si="215"/>
        <v>356</v>
      </c>
      <c r="I6909" t="s">
        <v>5</v>
      </c>
      <c r="J6909" t="s">
        <v>72</v>
      </c>
    </row>
    <row r="6910" spans="1:10" x14ac:dyDescent="0.25">
      <c r="A6910" t="s">
        <v>203</v>
      </c>
      <c r="B6910" t="s">
        <v>129</v>
      </c>
      <c r="C6910" t="str">
        <f t="shared" si="214"/>
        <v>West Falls Church -- King Street</v>
      </c>
      <c r="D6910" s="1">
        <v>421</v>
      </c>
      <c r="E6910" t="s">
        <v>25</v>
      </c>
      <c r="F6910" t="s">
        <v>18</v>
      </c>
      <c r="G6910">
        <v>2</v>
      </c>
      <c r="H6910" s="1">
        <f t="shared" si="215"/>
        <v>842</v>
      </c>
      <c r="I6910" t="s">
        <v>5</v>
      </c>
      <c r="J6910" t="s">
        <v>72</v>
      </c>
    </row>
    <row r="6911" spans="1:10" x14ac:dyDescent="0.25">
      <c r="A6911" t="s">
        <v>203</v>
      </c>
      <c r="B6911" t="s">
        <v>185</v>
      </c>
      <c r="C6911" t="str">
        <f t="shared" si="214"/>
        <v>West Falls Church -- Minnesota Avenue</v>
      </c>
      <c r="D6911" s="1">
        <v>104</v>
      </c>
      <c r="E6911" t="s">
        <v>25</v>
      </c>
      <c r="F6911" t="s">
        <v>25</v>
      </c>
      <c r="G6911">
        <v>1</v>
      </c>
      <c r="H6911" s="1">
        <f t="shared" si="215"/>
        <v>104</v>
      </c>
      <c r="I6911" t="s">
        <v>5</v>
      </c>
      <c r="J6911" t="s">
        <v>72</v>
      </c>
    </row>
    <row r="6912" spans="1:10" x14ac:dyDescent="0.25">
      <c r="A6912" t="s">
        <v>203</v>
      </c>
      <c r="B6912" t="s">
        <v>156</v>
      </c>
      <c r="C6912" t="str">
        <f t="shared" si="214"/>
        <v>West Falls Church -- Pentagon</v>
      </c>
      <c r="D6912" s="1">
        <v>1334</v>
      </c>
      <c r="E6912" t="s">
        <v>25</v>
      </c>
      <c r="F6912" t="s">
        <v>18</v>
      </c>
      <c r="G6912">
        <v>2</v>
      </c>
      <c r="H6912" s="1">
        <f t="shared" si="215"/>
        <v>2668</v>
      </c>
      <c r="I6912" t="s">
        <v>5</v>
      </c>
      <c r="J6912" t="s">
        <v>72</v>
      </c>
    </row>
    <row r="6913" spans="1:10" x14ac:dyDescent="0.25">
      <c r="A6913" t="s">
        <v>203</v>
      </c>
      <c r="B6913" t="s">
        <v>157</v>
      </c>
      <c r="C6913" t="str">
        <f t="shared" si="214"/>
        <v>West Falls Church -- Pentagon City</v>
      </c>
      <c r="D6913" s="1">
        <v>468</v>
      </c>
      <c r="E6913" t="s">
        <v>25</v>
      </c>
      <c r="F6913" t="s">
        <v>18</v>
      </c>
      <c r="G6913">
        <v>2</v>
      </c>
      <c r="H6913" s="1">
        <f t="shared" si="215"/>
        <v>936</v>
      </c>
      <c r="I6913" t="s">
        <v>5</v>
      </c>
      <c r="J6913" t="s">
        <v>72</v>
      </c>
    </row>
    <row r="6914" spans="1:10" x14ac:dyDescent="0.25">
      <c r="A6914" t="s">
        <v>203</v>
      </c>
      <c r="B6914" t="s">
        <v>160</v>
      </c>
      <c r="C6914" t="str">
        <f t="shared" ref="C6914:C6977" si="216">(A6914&amp;" -- "&amp;B6914)</f>
        <v>West Falls Church -- Reagan Washington National Airport</v>
      </c>
      <c r="D6914" s="1">
        <v>477</v>
      </c>
      <c r="E6914" t="s">
        <v>25</v>
      </c>
      <c r="F6914" t="s">
        <v>18</v>
      </c>
      <c r="G6914">
        <v>2</v>
      </c>
      <c r="H6914" s="1">
        <f t="shared" ref="H6914:H6977" si="217">D6914*G6914</f>
        <v>954</v>
      </c>
      <c r="I6914" t="s">
        <v>5</v>
      </c>
      <c r="J6914" t="s">
        <v>72</v>
      </c>
    </row>
    <row r="6915" spans="1:10" x14ac:dyDescent="0.25">
      <c r="A6915" t="s">
        <v>203</v>
      </c>
      <c r="B6915" t="s">
        <v>161</v>
      </c>
      <c r="C6915" t="str">
        <f t="shared" si="216"/>
        <v>West Falls Church -- Rhode Island Avenue</v>
      </c>
      <c r="D6915" s="1">
        <v>96</v>
      </c>
      <c r="E6915" t="s">
        <v>25</v>
      </c>
      <c r="F6915" t="s">
        <v>15</v>
      </c>
      <c r="G6915">
        <v>2</v>
      </c>
      <c r="H6915" s="1">
        <f t="shared" si="217"/>
        <v>192</v>
      </c>
      <c r="I6915" t="s">
        <v>5</v>
      </c>
      <c r="J6915" t="s">
        <v>72</v>
      </c>
    </row>
    <row r="6916" spans="1:10" x14ac:dyDescent="0.25">
      <c r="A6916" t="s">
        <v>203</v>
      </c>
      <c r="B6916" t="s">
        <v>163</v>
      </c>
      <c r="C6916" t="str">
        <f t="shared" si="216"/>
        <v>West Falls Church -- Rosslyn</v>
      </c>
      <c r="D6916" s="1">
        <v>3089</v>
      </c>
      <c r="E6916" t="s">
        <v>25</v>
      </c>
      <c r="F6916" t="s">
        <v>23</v>
      </c>
      <c r="G6916">
        <v>1</v>
      </c>
      <c r="H6916" s="1">
        <f t="shared" si="217"/>
        <v>3089</v>
      </c>
      <c r="I6916" t="s">
        <v>5</v>
      </c>
      <c r="J6916" t="s">
        <v>72</v>
      </c>
    </row>
    <row r="6917" spans="1:10" x14ac:dyDescent="0.25">
      <c r="A6917" t="s">
        <v>203</v>
      </c>
      <c r="B6917" t="s">
        <v>60</v>
      </c>
      <c r="C6917" t="str">
        <f t="shared" si="216"/>
        <v>West Falls Church -- Takoma</v>
      </c>
      <c r="D6917" s="1">
        <v>98</v>
      </c>
      <c r="E6917" t="s">
        <v>25</v>
      </c>
      <c r="F6917" t="s">
        <v>15</v>
      </c>
      <c r="G6917">
        <v>2</v>
      </c>
      <c r="H6917" s="1">
        <f t="shared" si="217"/>
        <v>196</v>
      </c>
      <c r="I6917" t="s">
        <v>5</v>
      </c>
      <c r="J6917" t="s">
        <v>72</v>
      </c>
    </row>
    <row r="6918" spans="1:10" x14ac:dyDescent="0.25">
      <c r="A6918" t="s">
        <v>203</v>
      </c>
      <c r="B6918" t="s">
        <v>66</v>
      </c>
      <c r="C6918" t="str">
        <f t="shared" si="216"/>
        <v>West Falls Church -- Van Dorn Street</v>
      </c>
      <c r="D6918" s="1">
        <v>55</v>
      </c>
      <c r="E6918" t="s">
        <v>25</v>
      </c>
      <c r="F6918" t="s">
        <v>10</v>
      </c>
      <c r="G6918">
        <v>2</v>
      </c>
      <c r="H6918" s="1">
        <f t="shared" si="217"/>
        <v>110</v>
      </c>
      <c r="I6918" t="s">
        <v>5</v>
      </c>
      <c r="J6918" t="s">
        <v>72</v>
      </c>
    </row>
    <row r="6919" spans="1:10" x14ac:dyDescent="0.25">
      <c r="A6919" t="s">
        <v>203</v>
      </c>
      <c r="B6919" t="s">
        <v>201</v>
      </c>
      <c r="C6919" t="str">
        <f t="shared" si="216"/>
        <v>West Falls Church -- Virginia Square-GMU</v>
      </c>
      <c r="D6919" s="1">
        <v>607</v>
      </c>
      <c r="E6919" t="s">
        <v>25</v>
      </c>
      <c r="F6919" t="s">
        <v>12</v>
      </c>
      <c r="G6919">
        <v>1</v>
      </c>
      <c r="H6919" s="1">
        <f t="shared" si="217"/>
        <v>607</v>
      </c>
      <c r="I6919" t="s">
        <v>5</v>
      </c>
      <c r="J6919" t="s">
        <v>72</v>
      </c>
    </row>
    <row r="6920" spans="1:10" x14ac:dyDescent="0.25">
      <c r="A6920" t="s">
        <v>204</v>
      </c>
      <c r="B6920" t="s">
        <v>3</v>
      </c>
      <c r="C6920" t="str">
        <f t="shared" si="216"/>
        <v>West Hyattsville -- Anacostia</v>
      </c>
      <c r="D6920" s="1">
        <v>1104</v>
      </c>
      <c r="E6920" t="s">
        <v>4</v>
      </c>
      <c r="F6920" t="s">
        <v>4</v>
      </c>
      <c r="G6920">
        <v>1</v>
      </c>
      <c r="H6920" s="1">
        <f t="shared" si="217"/>
        <v>1104</v>
      </c>
      <c r="I6920" t="s">
        <v>5</v>
      </c>
      <c r="J6920" t="s">
        <v>72</v>
      </c>
    </row>
    <row r="6921" spans="1:10" x14ac:dyDescent="0.25">
      <c r="A6921" t="s">
        <v>204</v>
      </c>
      <c r="B6921" t="s">
        <v>9</v>
      </c>
      <c r="C6921" t="str">
        <f t="shared" si="216"/>
        <v>West Hyattsville -- Arlington Cemetery</v>
      </c>
      <c r="D6921" s="1">
        <v>20</v>
      </c>
      <c r="E6921" t="s">
        <v>4</v>
      </c>
      <c r="F6921" t="s">
        <v>10</v>
      </c>
      <c r="G6921">
        <v>2</v>
      </c>
      <c r="H6921" s="1">
        <f t="shared" si="217"/>
        <v>40</v>
      </c>
      <c r="I6921" t="s">
        <v>5</v>
      </c>
      <c r="J6921" t="s">
        <v>72</v>
      </c>
    </row>
    <row r="6922" spans="1:10" x14ac:dyDescent="0.25">
      <c r="A6922" t="s">
        <v>204</v>
      </c>
      <c r="B6922" t="s">
        <v>11</v>
      </c>
      <c r="C6922" t="str">
        <f t="shared" si="216"/>
        <v>West Hyattsville -- Ballston</v>
      </c>
      <c r="D6922" s="1">
        <v>560</v>
      </c>
      <c r="E6922" t="s">
        <v>4</v>
      </c>
      <c r="F6922" t="s">
        <v>12</v>
      </c>
      <c r="G6922">
        <v>2</v>
      </c>
      <c r="H6922" s="1">
        <f t="shared" si="217"/>
        <v>1120</v>
      </c>
      <c r="I6922" t="s">
        <v>5</v>
      </c>
      <c r="J6922" t="s">
        <v>72</v>
      </c>
    </row>
    <row r="6923" spans="1:10" x14ac:dyDescent="0.25">
      <c r="A6923" t="s">
        <v>204</v>
      </c>
      <c r="B6923" t="s">
        <v>13</v>
      </c>
      <c r="C6923" t="str">
        <f t="shared" si="216"/>
        <v>West Hyattsville -- Benning Road</v>
      </c>
      <c r="D6923" s="1">
        <v>251</v>
      </c>
      <c r="E6923" t="s">
        <v>4</v>
      </c>
      <c r="F6923" t="s">
        <v>1</v>
      </c>
      <c r="G6923">
        <v>2</v>
      </c>
      <c r="H6923" s="1">
        <f t="shared" si="217"/>
        <v>502</v>
      </c>
      <c r="I6923" t="s">
        <v>5</v>
      </c>
      <c r="J6923" t="s">
        <v>72</v>
      </c>
    </row>
    <row r="6924" spans="1:10" x14ac:dyDescent="0.25">
      <c r="A6924" t="s">
        <v>204</v>
      </c>
      <c r="B6924" t="s">
        <v>17</v>
      </c>
      <c r="C6924" t="str">
        <f t="shared" si="216"/>
        <v>West Hyattsville -- Braddock Road</v>
      </c>
      <c r="D6924" s="1">
        <v>206</v>
      </c>
      <c r="E6924" t="s">
        <v>4</v>
      </c>
      <c r="F6924" t="s">
        <v>18</v>
      </c>
      <c r="G6924">
        <v>2</v>
      </c>
      <c r="H6924" s="1">
        <f t="shared" si="217"/>
        <v>412</v>
      </c>
      <c r="I6924" t="s">
        <v>5</v>
      </c>
      <c r="J6924" t="s">
        <v>72</v>
      </c>
    </row>
    <row r="6925" spans="1:10" x14ac:dyDescent="0.25">
      <c r="A6925" t="s">
        <v>204</v>
      </c>
      <c r="B6925" t="s">
        <v>20</v>
      </c>
      <c r="C6925" t="str">
        <f t="shared" si="216"/>
        <v>West Hyattsville -- Brookland</v>
      </c>
      <c r="D6925" s="1">
        <v>924</v>
      </c>
      <c r="E6925" t="s">
        <v>4</v>
      </c>
      <c r="F6925" t="s">
        <v>15</v>
      </c>
      <c r="G6925">
        <v>2</v>
      </c>
      <c r="H6925" s="1">
        <f t="shared" si="217"/>
        <v>1848</v>
      </c>
      <c r="I6925" t="s">
        <v>5</v>
      </c>
      <c r="J6925" t="s">
        <v>72</v>
      </c>
    </row>
    <row r="6926" spans="1:10" x14ac:dyDescent="0.25">
      <c r="A6926" t="s">
        <v>204</v>
      </c>
      <c r="B6926" t="s">
        <v>21</v>
      </c>
      <c r="C6926" t="str">
        <f t="shared" si="216"/>
        <v>West Hyattsville -- Capitol Heights</v>
      </c>
      <c r="D6926" s="1">
        <v>124</v>
      </c>
      <c r="E6926" t="s">
        <v>4</v>
      </c>
      <c r="F6926" t="s">
        <v>1</v>
      </c>
      <c r="G6926">
        <v>2</v>
      </c>
      <c r="H6926" s="1">
        <f t="shared" si="217"/>
        <v>248</v>
      </c>
      <c r="I6926" t="s">
        <v>5</v>
      </c>
      <c r="J6926" t="s">
        <v>72</v>
      </c>
    </row>
    <row r="6927" spans="1:10" x14ac:dyDescent="0.25">
      <c r="A6927" t="s">
        <v>204</v>
      </c>
      <c r="B6927" t="s">
        <v>26</v>
      </c>
      <c r="C6927" t="str">
        <f t="shared" si="216"/>
        <v>West Hyattsville -- Clarendon</v>
      </c>
      <c r="D6927" s="1">
        <v>237</v>
      </c>
      <c r="E6927" t="s">
        <v>4</v>
      </c>
      <c r="F6927" t="s">
        <v>12</v>
      </c>
      <c r="G6927">
        <v>2</v>
      </c>
      <c r="H6927" s="1">
        <f t="shared" si="217"/>
        <v>474</v>
      </c>
      <c r="I6927" t="s">
        <v>5</v>
      </c>
      <c r="J6927" t="s">
        <v>72</v>
      </c>
    </row>
    <row r="6928" spans="1:10" x14ac:dyDescent="0.25">
      <c r="A6928" t="s">
        <v>204</v>
      </c>
      <c r="B6928" t="s">
        <v>265</v>
      </c>
      <c r="C6928" t="str">
        <f t="shared" si="216"/>
        <v>West Hyattsville -- Congress Heights</v>
      </c>
      <c r="D6928" s="1">
        <v>371</v>
      </c>
      <c r="E6928" t="s">
        <v>4</v>
      </c>
      <c r="F6928" t="s">
        <v>4</v>
      </c>
      <c r="G6928">
        <v>1</v>
      </c>
      <c r="H6928" s="1">
        <f t="shared" si="217"/>
        <v>371</v>
      </c>
      <c r="I6928" t="s">
        <v>5</v>
      </c>
      <c r="J6928" t="s">
        <v>72</v>
      </c>
    </row>
    <row r="6929" spans="1:10" x14ac:dyDescent="0.25">
      <c r="A6929" t="s">
        <v>204</v>
      </c>
      <c r="B6929" t="s">
        <v>266</v>
      </c>
      <c r="C6929" t="str">
        <f t="shared" si="216"/>
        <v>West Hyattsville -- Court House</v>
      </c>
      <c r="D6929" s="1">
        <v>240</v>
      </c>
      <c r="E6929" t="s">
        <v>4</v>
      </c>
      <c r="F6929" t="s">
        <v>12</v>
      </c>
      <c r="G6929">
        <v>2</v>
      </c>
      <c r="H6929" s="1">
        <f t="shared" si="217"/>
        <v>480</v>
      </c>
      <c r="I6929" t="s">
        <v>5</v>
      </c>
      <c r="J6929" t="s">
        <v>72</v>
      </c>
    </row>
    <row r="6930" spans="1:10" x14ac:dyDescent="0.25">
      <c r="A6930" t="s">
        <v>204</v>
      </c>
      <c r="B6930" t="s">
        <v>267</v>
      </c>
      <c r="C6930" t="str">
        <f t="shared" si="216"/>
        <v>West Hyattsville -- Crystal City</v>
      </c>
      <c r="D6930" s="1">
        <v>797</v>
      </c>
      <c r="E6930" t="s">
        <v>4</v>
      </c>
      <c r="F6930" t="s">
        <v>18</v>
      </c>
      <c r="G6930">
        <v>2</v>
      </c>
      <c r="H6930" s="1">
        <f t="shared" si="217"/>
        <v>1594</v>
      </c>
      <c r="I6930" t="s">
        <v>5</v>
      </c>
      <c r="J6930" t="s">
        <v>72</v>
      </c>
    </row>
    <row r="6931" spans="1:10" x14ac:dyDescent="0.25">
      <c r="A6931" t="s">
        <v>204</v>
      </c>
      <c r="B6931" t="s">
        <v>268</v>
      </c>
      <c r="C6931" t="str">
        <f t="shared" si="216"/>
        <v>West Hyattsville -- Deanwood</v>
      </c>
      <c r="D6931" s="1">
        <v>88</v>
      </c>
      <c r="E6931" t="s">
        <v>4</v>
      </c>
      <c r="F6931" t="s">
        <v>25</v>
      </c>
      <c r="G6931">
        <v>2</v>
      </c>
      <c r="H6931" s="1">
        <f t="shared" si="217"/>
        <v>176</v>
      </c>
      <c r="I6931" t="s">
        <v>5</v>
      </c>
      <c r="J6931" t="s">
        <v>72</v>
      </c>
    </row>
    <row r="6932" spans="1:10" x14ac:dyDescent="0.25">
      <c r="A6932" t="s">
        <v>204</v>
      </c>
      <c r="B6932" t="s">
        <v>271</v>
      </c>
      <c r="C6932" t="str">
        <f t="shared" si="216"/>
        <v>West Hyattsville -- East Falls Church</v>
      </c>
      <c r="D6932" s="1">
        <v>60</v>
      </c>
      <c r="E6932" t="s">
        <v>4</v>
      </c>
      <c r="F6932" t="s">
        <v>12</v>
      </c>
      <c r="G6932">
        <v>2</v>
      </c>
      <c r="H6932" s="1">
        <f t="shared" si="217"/>
        <v>120</v>
      </c>
      <c r="I6932" t="s">
        <v>5</v>
      </c>
      <c r="J6932" t="s">
        <v>72</v>
      </c>
    </row>
    <row r="6933" spans="1:10" x14ac:dyDescent="0.25">
      <c r="A6933" t="s">
        <v>204</v>
      </c>
      <c r="B6933" t="s">
        <v>273</v>
      </c>
      <c r="C6933" t="str">
        <f t="shared" si="216"/>
        <v>West Hyattsville -- Eisenhower Avenue</v>
      </c>
      <c r="D6933" s="1">
        <v>148</v>
      </c>
      <c r="E6933" t="s">
        <v>4</v>
      </c>
      <c r="F6933" t="s">
        <v>274</v>
      </c>
      <c r="G6933">
        <v>2</v>
      </c>
      <c r="H6933" s="1">
        <f t="shared" si="217"/>
        <v>296</v>
      </c>
      <c r="I6933" t="s">
        <v>5</v>
      </c>
      <c r="J6933" t="s">
        <v>72</v>
      </c>
    </row>
    <row r="6934" spans="1:10" x14ac:dyDescent="0.25">
      <c r="A6934" t="s">
        <v>204</v>
      </c>
      <c r="B6934" t="s">
        <v>116</v>
      </c>
      <c r="C6934" t="str">
        <f t="shared" si="216"/>
        <v>West Hyattsville -- Fort Totten</v>
      </c>
      <c r="D6934" s="1">
        <v>3194</v>
      </c>
      <c r="E6934" t="s">
        <v>4</v>
      </c>
      <c r="F6934" t="s">
        <v>117</v>
      </c>
      <c r="G6934">
        <v>1</v>
      </c>
      <c r="H6934" s="1">
        <f t="shared" si="217"/>
        <v>3194</v>
      </c>
      <c r="I6934" t="s">
        <v>5</v>
      </c>
      <c r="J6934" t="s">
        <v>72</v>
      </c>
    </row>
    <row r="6935" spans="1:10" x14ac:dyDescent="0.25">
      <c r="A6935" t="s">
        <v>204</v>
      </c>
      <c r="B6935" t="s">
        <v>119</v>
      </c>
      <c r="C6935" t="str">
        <f t="shared" si="216"/>
        <v>West Hyattsville -- Friendship Heights</v>
      </c>
      <c r="D6935" s="1">
        <v>683</v>
      </c>
      <c r="E6935" t="s">
        <v>4</v>
      </c>
      <c r="F6935" t="s">
        <v>15</v>
      </c>
      <c r="G6935">
        <v>2</v>
      </c>
      <c r="H6935" s="1">
        <f t="shared" si="217"/>
        <v>1366</v>
      </c>
      <c r="I6935" t="s">
        <v>5</v>
      </c>
      <c r="J6935" t="s">
        <v>72</v>
      </c>
    </row>
    <row r="6936" spans="1:10" x14ac:dyDescent="0.25">
      <c r="A6936" t="s">
        <v>204</v>
      </c>
      <c r="B6936" t="s">
        <v>129</v>
      </c>
      <c r="C6936" t="str">
        <f t="shared" si="216"/>
        <v>West Hyattsville -- King Street</v>
      </c>
      <c r="D6936" s="1">
        <v>693</v>
      </c>
      <c r="E6936" t="s">
        <v>4</v>
      </c>
      <c r="F6936" t="s">
        <v>18</v>
      </c>
      <c r="G6936">
        <v>2</v>
      </c>
      <c r="H6936" s="1">
        <f t="shared" si="217"/>
        <v>1386</v>
      </c>
      <c r="I6936" t="s">
        <v>5</v>
      </c>
      <c r="J6936" t="s">
        <v>72</v>
      </c>
    </row>
    <row r="6937" spans="1:10" x14ac:dyDescent="0.25">
      <c r="A6937" t="s">
        <v>204</v>
      </c>
      <c r="B6937" t="s">
        <v>185</v>
      </c>
      <c r="C6937" t="str">
        <f t="shared" si="216"/>
        <v>West Hyattsville -- Minnesota Avenue</v>
      </c>
      <c r="D6937" s="1">
        <v>284</v>
      </c>
      <c r="E6937" t="s">
        <v>4</v>
      </c>
      <c r="F6937" t="s">
        <v>25</v>
      </c>
      <c r="G6937">
        <v>2</v>
      </c>
      <c r="H6937" s="1">
        <f t="shared" si="217"/>
        <v>568</v>
      </c>
      <c r="I6937" t="s">
        <v>5</v>
      </c>
      <c r="J6937" t="s">
        <v>72</v>
      </c>
    </row>
    <row r="6938" spans="1:10" x14ac:dyDescent="0.25">
      <c r="A6938" t="s">
        <v>204</v>
      </c>
      <c r="B6938" t="s">
        <v>156</v>
      </c>
      <c r="C6938" t="str">
        <f t="shared" si="216"/>
        <v>West Hyattsville -- Pentagon</v>
      </c>
      <c r="D6938" s="1">
        <v>887</v>
      </c>
      <c r="E6938" t="s">
        <v>4</v>
      </c>
      <c r="F6938" t="s">
        <v>18</v>
      </c>
      <c r="G6938">
        <v>2</v>
      </c>
      <c r="H6938" s="1">
        <f t="shared" si="217"/>
        <v>1774</v>
      </c>
      <c r="I6938" t="s">
        <v>5</v>
      </c>
      <c r="J6938" t="s">
        <v>72</v>
      </c>
    </row>
    <row r="6939" spans="1:10" x14ac:dyDescent="0.25">
      <c r="A6939" t="s">
        <v>204</v>
      </c>
      <c r="B6939" t="s">
        <v>157</v>
      </c>
      <c r="C6939" t="str">
        <f t="shared" si="216"/>
        <v>West Hyattsville -- Pentagon City</v>
      </c>
      <c r="D6939" s="1">
        <v>1094</v>
      </c>
      <c r="E6939" t="s">
        <v>4</v>
      </c>
      <c r="F6939" t="s">
        <v>18</v>
      </c>
      <c r="G6939">
        <v>2</v>
      </c>
      <c r="H6939" s="1">
        <f t="shared" si="217"/>
        <v>2188</v>
      </c>
      <c r="I6939" t="s">
        <v>5</v>
      </c>
      <c r="J6939" t="s">
        <v>72</v>
      </c>
    </row>
    <row r="6940" spans="1:10" x14ac:dyDescent="0.25">
      <c r="A6940" t="s">
        <v>204</v>
      </c>
      <c r="B6940" t="s">
        <v>160</v>
      </c>
      <c r="C6940" t="str">
        <f t="shared" si="216"/>
        <v>West Hyattsville -- Reagan Washington National Airport</v>
      </c>
      <c r="D6940" s="1">
        <v>826</v>
      </c>
      <c r="E6940" t="s">
        <v>4</v>
      </c>
      <c r="F6940" t="s">
        <v>18</v>
      </c>
      <c r="G6940">
        <v>2</v>
      </c>
      <c r="H6940" s="1">
        <f t="shared" si="217"/>
        <v>1652</v>
      </c>
      <c r="I6940" t="s">
        <v>5</v>
      </c>
      <c r="J6940" t="s">
        <v>72</v>
      </c>
    </row>
    <row r="6941" spans="1:10" x14ac:dyDescent="0.25">
      <c r="A6941" t="s">
        <v>204</v>
      </c>
      <c r="B6941" t="s">
        <v>161</v>
      </c>
      <c r="C6941" t="str">
        <f t="shared" si="216"/>
        <v>West Hyattsville -- Rhode Island Avenue</v>
      </c>
      <c r="D6941" s="1">
        <v>912</v>
      </c>
      <c r="E6941" t="s">
        <v>4</v>
      </c>
      <c r="F6941" t="s">
        <v>15</v>
      </c>
      <c r="G6941">
        <v>2</v>
      </c>
      <c r="H6941" s="1">
        <f t="shared" si="217"/>
        <v>1824</v>
      </c>
      <c r="I6941" t="s">
        <v>5</v>
      </c>
      <c r="J6941" t="s">
        <v>72</v>
      </c>
    </row>
    <row r="6942" spans="1:10" x14ac:dyDescent="0.25">
      <c r="A6942" t="s">
        <v>204</v>
      </c>
      <c r="B6942" t="s">
        <v>163</v>
      </c>
      <c r="C6942" t="str">
        <f t="shared" si="216"/>
        <v>West Hyattsville -- Rosslyn</v>
      </c>
      <c r="D6942" s="1">
        <v>715</v>
      </c>
      <c r="E6942" t="s">
        <v>4</v>
      </c>
      <c r="F6942" t="s">
        <v>23</v>
      </c>
      <c r="G6942">
        <v>2</v>
      </c>
      <c r="H6942" s="1">
        <f t="shared" si="217"/>
        <v>1430</v>
      </c>
      <c r="I6942" t="s">
        <v>5</v>
      </c>
      <c r="J6942" t="s">
        <v>72</v>
      </c>
    </row>
    <row r="6943" spans="1:10" x14ac:dyDescent="0.25">
      <c r="A6943" t="s">
        <v>204</v>
      </c>
      <c r="B6943" t="s">
        <v>168</v>
      </c>
      <c r="C6943" t="str">
        <f t="shared" si="216"/>
        <v>West Hyattsville -- Southern Avenue</v>
      </c>
      <c r="D6943" s="1">
        <v>625</v>
      </c>
      <c r="E6943" t="s">
        <v>4</v>
      </c>
      <c r="F6943" t="s">
        <v>4</v>
      </c>
      <c r="G6943">
        <v>1</v>
      </c>
      <c r="H6943" s="1">
        <f t="shared" si="217"/>
        <v>625</v>
      </c>
      <c r="I6943" t="s">
        <v>5</v>
      </c>
      <c r="J6943" t="s">
        <v>72</v>
      </c>
    </row>
    <row r="6944" spans="1:10" x14ac:dyDescent="0.25">
      <c r="A6944" t="s">
        <v>204</v>
      </c>
      <c r="B6944" t="s">
        <v>60</v>
      </c>
      <c r="C6944" t="str">
        <f t="shared" si="216"/>
        <v>West Hyattsville -- Takoma</v>
      </c>
      <c r="D6944" s="1">
        <v>643</v>
      </c>
      <c r="E6944" t="s">
        <v>4</v>
      </c>
      <c r="F6944" t="s">
        <v>15</v>
      </c>
      <c r="G6944">
        <v>2</v>
      </c>
      <c r="H6944" s="1">
        <f t="shared" si="217"/>
        <v>1286</v>
      </c>
      <c r="I6944" t="s">
        <v>5</v>
      </c>
      <c r="J6944" t="s">
        <v>72</v>
      </c>
    </row>
    <row r="6945" spans="1:10" x14ac:dyDescent="0.25">
      <c r="A6945" t="s">
        <v>204</v>
      </c>
      <c r="B6945" t="s">
        <v>66</v>
      </c>
      <c r="C6945" t="str">
        <f t="shared" si="216"/>
        <v>West Hyattsville -- Van Dorn Street</v>
      </c>
      <c r="D6945" s="1">
        <v>212</v>
      </c>
      <c r="E6945" t="s">
        <v>4</v>
      </c>
      <c r="F6945" t="s">
        <v>10</v>
      </c>
      <c r="G6945">
        <v>2</v>
      </c>
      <c r="H6945" s="1">
        <f t="shared" si="217"/>
        <v>424</v>
      </c>
      <c r="I6945" t="s">
        <v>5</v>
      </c>
      <c r="J6945" t="s">
        <v>72</v>
      </c>
    </row>
    <row r="6946" spans="1:10" x14ac:dyDescent="0.25">
      <c r="A6946" t="s">
        <v>204</v>
      </c>
      <c r="B6946" t="s">
        <v>201</v>
      </c>
      <c r="C6946" t="str">
        <f t="shared" si="216"/>
        <v>West Hyattsville -- Virginia Square-GMU</v>
      </c>
      <c r="D6946" s="1">
        <v>121</v>
      </c>
      <c r="E6946" t="s">
        <v>4</v>
      </c>
      <c r="F6946" t="s">
        <v>12</v>
      </c>
      <c r="G6946">
        <v>2</v>
      </c>
      <c r="H6946" s="1">
        <f t="shared" si="217"/>
        <v>242</v>
      </c>
      <c r="I6946" t="s">
        <v>5</v>
      </c>
      <c r="J6946" t="s">
        <v>72</v>
      </c>
    </row>
    <row r="6947" spans="1:10" x14ac:dyDescent="0.25">
      <c r="A6947" t="s">
        <v>205</v>
      </c>
      <c r="B6947" t="s">
        <v>3</v>
      </c>
      <c r="C6947" t="str">
        <f t="shared" si="216"/>
        <v>Wheaton -- Anacostia</v>
      </c>
      <c r="D6947" s="1">
        <v>899</v>
      </c>
      <c r="E6947" t="s">
        <v>15</v>
      </c>
      <c r="F6947" t="s">
        <v>4</v>
      </c>
      <c r="G6947">
        <v>2</v>
      </c>
      <c r="H6947" s="1">
        <f t="shared" si="217"/>
        <v>1798</v>
      </c>
      <c r="I6947" t="s">
        <v>5</v>
      </c>
      <c r="J6947" t="s">
        <v>72</v>
      </c>
    </row>
    <row r="6948" spans="1:10" x14ac:dyDescent="0.25">
      <c r="A6948" t="s">
        <v>205</v>
      </c>
      <c r="B6948" t="s">
        <v>9</v>
      </c>
      <c r="C6948" t="str">
        <f t="shared" si="216"/>
        <v>Wheaton -- Arlington Cemetery</v>
      </c>
      <c r="D6948" s="1">
        <v>41</v>
      </c>
      <c r="E6948" t="s">
        <v>15</v>
      </c>
      <c r="F6948" t="s">
        <v>10</v>
      </c>
      <c r="G6948">
        <v>2</v>
      </c>
      <c r="H6948" s="1">
        <f t="shared" si="217"/>
        <v>82</v>
      </c>
      <c r="I6948" t="s">
        <v>5</v>
      </c>
      <c r="J6948" t="s">
        <v>72</v>
      </c>
    </row>
    <row r="6949" spans="1:10" x14ac:dyDescent="0.25">
      <c r="A6949" t="s">
        <v>205</v>
      </c>
      <c r="B6949" t="s">
        <v>11</v>
      </c>
      <c r="C6949" t="str">
        <f t="shared" si="216"/>
        <v>Wheaton -- Ballston</v>
      </c>
      <c r="D6949" s="1">
        <v>853</v>
      </c>
      <c r="E6949" t="s">
        <v>15</v>
      </c>
      <c r="F6949" t="s">
        <v>12</v>
      </c>
      <c r="G6949">
        <v>2</v>
      </c>
      <c r="H6949" s="1">
        <f t="shared" si="217"/>
        <v>1706</v>
      </c>
      <c r="I6949" t="s">
        <v>5</v>
      </c>
      <c r="J6949" t="s">
        <v>72</v>
      </c>
    </row>
    <row r="6950" spans="1:10" x14ac:dyDescent="0.25">
      <c r="A6950" t="s">
        <v>205</v>
      </c>
      <c r="B6950" t="s">
        <v>13</v>
      </c>
      <c r="C6950" t="str">
        <f t="shared" si="216"/>
        <v>Wheaton -- Benning Road</v>
      </c>
      <c r="D6950" s="1">
        <v>315</v>
      </c>
      <c r="E6950" t="s">
        <v>15</v>
      </c>
      <c r="F6950" t="s">
        <v>1</v>
      </c>
      <c r="G6950">
        <v>2</v>
      </c>
      <c r="H6950" s="1">
        <f t="shared" si="217"/>
        <v>630</v>
      </c>
      <c r="I6950" t="s">
        <v>5</v>
      </c>
      <c r="J6950" t="s">
        <v>72</v>
      </c>
    </row>
    <row r="6951" spans="1:10" x14ac:dyDescent="0.25">
      <c r="A6951" t="s">
        <v>205</v>
      </c>
      <c r="B6951" t="s">
        <v>17</v>
      </c>
      <c r="C6951" t="str">
        <f t="shared" si="216"/>
        <v>Wheaton -- Braddock Road</v>
      </c>
      <c r="D6951" s="1">
        <v>305</v>
      </c>
      <c r="E6951" t="s">
        <v>15</v>
      </c>
      <c r="F6951" t="s">
        <v>18</v>
      </c>
      <c r="G6951">
        <v>2</v>
      </c>
      <c r="H6951" s="1">
        <f t="shared" si="217"/>
        <v>610</v>
      </c>
      <c r="I6951" t="s">
        <v>5</v>
      </c>
      <c r="J6951" t="s">
        <v>72</v>
      </c>
    </row>
    <row r="6952" spans="1:10" x14ac:dyDescent="0.25">
      <c r="A6952" t="s">
        <v>205</v>
      </c>
      <c r="B6952" t="s">
        <v>20</v>
      </c>
      <c r="C6952" t="str">
        <f t="shared" si="216"/>
        <v>Wheaton -- Brookland</v>
      </c>
      <c r="D6952" s="1">
        <v>3360</v>
      </c>
      <c r="E6952" t="s">
        <v>15</v>
      </c>
      <c r="F6952" t="s">
        <v>15</v>
      </c>
      <c r="G6952">
        <v>1</v>
      </c>
      <c r="H6952" s="1">
        <f t="shared" si="217"/>
        <v>3360</v>
      </c>
      <c r="I6952" t="s">
        <v>5</v>
      </c>
      <c r="J6952" t="s">
        <v>72</v>
      </c>
    </row>
    <row r="6953" spans="1:10" x14ac:dyDescent="0.25">
      <c r="A6953" t="s">
        <v>205</v>
      </c>
      <c r="B6953" t="s">
        <v>21</v>
      </c>
      <c r="C6953" t="str">
        <f t="shared" si="216"/>
        <v>Wheaton -- Capitol Heights</v>
      </c>
      <c r="D6953" s="1">
        <v>209</v>
      </c>
      <c r="E6953" t="s">
        <v>15</v>
      </c>
      <c r="F6953" t="s">
        <v>1</v>
      </c>
      <c r="G6953">
        <v>2</v>
      </c>
      <c r="H6953" s="1">
        <f t="shared" si="217"/>
        <v>418</v>
      </c>
      <c r="I6953" t="s">
        <v>5</v>
      </c>
      <c r="J6953" t="s">
        <v>72</v>
      </c>
    </row>
    <row r="6954" spans="1:10" x14ac:dyDescent="0.25">
      <c r="A6954" t="s">
        <v>205</v>
      </c>
      <c r="B6954" t="s">
        <v>26</v>
      </c>
      <c r="C6954" t="str">
        <f t="shared" si="216"/>
        <v>Wheaton -- Clarendon</v>
      </c>
      <c r="D6954" s="1">
        <v>184</v>
      </c>
      <c r="E6954" t="s">
        <v>15</v>
      </c>
      <c r="F6954" t="s">
        <v>12</v>
      </c>
      <c r="G6954">
        <v>2</v>
      </c>
      <c r="H6954" s="1">
        <f t="shared" si="217"/>
        <v>368</v>
      </c>
      <c r="I6954" t="s">
        <v>5</v>
      </c>
      <c r="J6954" t="s">
        <v>72</v>
      </c>
    </row>
    <row r="6955" spans="1:10" x14ac:dyDescent="0.25">
      <c r="A6955" t="s">
        <v>205</v>
      </c>
      <c r="B6955" t="s">
        <v>265</v>
      </c>
      <c r="C6955" t="str">
        <f t="shared" si="216"/>
        <v>Wheaton -- Congress Heights</v>
      </c>
      <c r="D6955" s="1">
        <v>253</v>
      </c>
      <c r="E6955" t="s">
        <v>15</v>
      </c>
      <c r="F6955" t="s">
        <v>4</v>
      </c>
      <c r="G6955">
        <v>2</v>
      </c>
      <c r="H6955" s="1">
        <f t="shared" si="217"/>
        <v>506</v>
      </c>
      <c r="I6955" t="s">
        <v>5</v>
      </c>
      <c r="J6955" t="s">
        <v>72</v>
      </c>
    </row>
    <row r="6956" spans="1:10" x14ac:dyDescent="0.25">
      <c r="A6956" t="s">
        <v>205</v>
      </c>
      <c r="B6956" t="s">
        <v>266</v>
      </c>
      <c r="C6956" t="str">
        <f t="shared" si="216"/>
        <v>Wheaton -- Court House</v>
      </c>
      <c r="D6956" s="1">
        <v>330</v>
      </c>
      <c r="E6956" t="s">
        <v>15</v>
      </c>
      <c r="F6956" t="s">
        <v>12</v>
      </c>
      <c r="G6956">
        <v>2</v>
      </c>
      <c r="H6956" s="1">
        <f t="shared" si="217"/>
        <v>660</v>
      </c>
      <c r="I6956" t="s">
        <v>5</v>
      </c>
      <c r="J6956" t="s">
        <v>72</v>
      </c>
    </row>
    <row r="6957" spans="1:10" x14ac:dyDescent="0.25">
      <c r="A6957" t="s">
        <v>205</v>
      </c>
      <c r="B6957" t="s">
        <v>267</v>
      </c>
      <c r="C6957" t="str">
        <f t="shared" si="216"/>
        <v>Wheaton -- Crystal City</v>
      </c>
      <c r="D6957" s="1">
        <v>818</v>
      </c>
      <c r="E6957" t="s">
        <v>15</v>
      </c>
      <c r="F6957" t="s">
        <v>18</v>
      </c>
      <c r="G6957">
        <v>2</v>
      </c>
      <c r="H6957" s="1">
        <f t="shared" si="217"/>
        <v>1636</v>
      </c>
      <c r="I6957" t="s">
        <v>5</v>
      </c>
      <c r="J6957" t="s">
        <v>72</v>
      </c>
    </row>
    <row r="6958" spans="1:10" x14ac:dyDescent="0.25">
      <c r="A6958" t="s">
        <v>205</v>
      </c>
      <c r="B6958" t="s">
        <v>268</v>
      </c>
      <c r="C6958" t="str">
        <f t="shared" si="216"/>
        <v>Wheaton -- Deanwood</v>
      </c>
      <c r="D6958" s="1">
        <v>128</v>
      </c>
      <c r="E6958" t="s">
        <v>15</v>
      </c>
      <c r="F6958" t="s">
        <v>25</v>
      </c>
      <c r="G6958">
        <v>2</v>
      </c>
      <c r="H6958" s="1">
        <f t="shared" si="217"/>
        <v>256</v>
      </c>
      <c r="I6958" t="s">
        <v>5</v>
      </c>
      <c r="J6958" t="s">
        <v>72</v>
      </c>
    </row>
    <row r="6959" spans="1:10" x14ac:dyDescent="0.25">
      <c r="A6959" t="s">
        <v>205</v>
      </c>
      <c r="B6959" t="s">
        <v>271</v>
      </c>
      <c r="C6959" t="str">
        <f t="shared" si="216"/>
        <v>Wheaton -- East Falls Church</v>
      </c>
      <c r="D6959" s="1">
        <v>186</v>
      </c>
      <c r="E6959" t="s">
        <v>15</v>
      </c>
      <c r="F6959" t="s">
        <v>12</v>
      </c>
      <c r="G6959">
        <v>2</v>
      </c>
      <c r="H6959" s="1">
        <f t="shared" si="217"/>
        <v>372</v>
      </c>
      <c r="I6959" t="s">
        <v>5</v>
      </c>
      <c r="J6959" t="s">
        <v>72</v>
      </c>
    </row>
    <row r="6960" spans="1:10" x14ac:dyDescent="0.25">
      <c r="A6960" t="s">
        <v>205</v>
      </c>
      <c r="B6960" t="s">
        <v>273</v>
      </c>
      <c r="C6960" t="str">
        <f t="shared" si="216"/>
        <v>Wheaton -- Eisenhower Avenue</v>
      </c>
      <c r="D6960" s="1">
        <v>88</v>
      </c>
      <c r="E6960" t="s">
        <v>15</v>
      </c>
      <c r="F6960" t="s">
        <v>274</v>
      </c>
      <c r="G6960">
        <v>2</v>
      </c>
      <c r="H6960" s="1">
        <f t="shared" si="217"/>
        <v>176</v>
      </c>
      <c r="I6960" t="s">
        <v>5</v>
      </c>
      <c r="J6960" t="s">
        <v>72</v>
      </c>
    </row>
    <row r="6961" spans="1:10" x14ac:dyDescent="0.25">
      <c r="A6961" t="s">
        <v>205</v>
      </c>
      <c r="B6961" t="s">
        <v>116</v>
      </c>
      <c r="C6961" t="str">
        <f t="shared" si="216"/>
        <v>Wheaton -- Fort Totten</v>
      </c>
      <c r="D6961" s="1">
        <v>3030</v>
      </c>
      <c r="E6961" t="s">
        <v>15</v>
      </c>
      <c r="F6961" t="s">
        <v>117</v>
      </c>
      <c r="G6961">
        <v>1</v>
      </c>
      <c r="H6961" s="1">
        <f t="shared" si="217"/>
        <v>3030</v>
      </c>
      <c r="I6961" t="s">
        <v>5</v>
      </c>
      <c r="J6961" t="s">
        <v>72</v>
      </c>
    </row>
    <row r="6962" spans="1:10" x14ac:dyDescent="0.25">
      <c r="A6962" t="s">
        <v>205</v>
      </c>
      <c r="B6962" t="s">
        <v>119</v>
      </c>
      <c r="C6962" t="str">
        <f t="shared" si="216"/>
        <v>Wheaton -- Friendship Heights</v>
      </c>
      <c r="D6962" s="1">
        <v>239</v>
      </c>
      <c r="E6962" t="s">
        <v>15</v>
      </c>
      <c r="F6962" t="s">
        <v>15</v>
      </c>
      <c r="G6962">
        <v>1</v>
      </c>
      <c r="H6962" s="1">
        <f t="shared" si="217"/>
        <v>239</v>
      </c>
      <c r="I6962" t="s">
        <v>5</v>
      </c>
      <c r="J6962" t="s">
        <v>72</v>
      </c>
    </row>
    <row r="6963" spans="1:10" x14ac:dyDescent="0.25">
      <c r="A6963" t="s">
        <v>205</v>
      </c>
      <c r="B6963" t="s">
        <v>129</v>
      </c>
      <c r="C6963" t="str">
        <f t="shared" si="216"/>
        <v>Wheaton -- King Street</v>
      </c>
      <c r="D6963" s="1">
        <v>651</v>
      </c>
      <c r="E6963" t="s">
        <v>15</v>
      </c>
      <c r="F6963" t="s">
        <v>18</v>
      </c>
      <c r="G6963">
        <v>2</v>
      </c>
      <c r="H6963" s="1">
        <f t="shared" si="217"/>
        <v>1302</v>
      </c>
      <c r="I6963" t="s">
        <v>5</v>
      </c>
      <c r="J6963" t="s">
        <v>72</v>
      </c>
    </row>
    <row r="6964" spans="1:10" x14ac:dyDescent="0.25">
      <c r="A6964" t="s">
        <v>205</v>
      </c>
      <c r="B6964" t="s">
        <v>185</v>
      </c>
      <c r="C6964" t="str">
        <f t="shared" si="216"/>
        <v>Wheaton -- Minnesota Avenue</v>
      </c>
      <c r="D6964" s="1">
        <v>325</v>
      </c>
      <c r="E6964" t="s">
        <v>15</v>
      </c>
      <c r="F6964" t="s">
        <v>25</v>
      </c>
      <c r="G6964">
        <v>2</v>
      </c>
      <c r="H6964" s="1">
        <f t="shared" si="217"/>
        <v>650</v>
      </c>
      <c r="I6964" t="s">
        <v>5</v>
      </c>
      <c r="J6964" t="s">
        <v>72</v>
      </c>
    </row>
    <row r="6965" spans="1:10" x14ac:dyDescent="0.25">
      <c r="A6965" t="s">
        <v>205</v>
      </c>
      <c r="B6965" t="s">
        <v>156</v>
      </c>
      <c r="C6965" t="str">
        <f t="shared" si="216"/>
        <v>Wheaton -- Pentagon</v>
      </c>
      <c r="D6965" s="1">
        <v>918</v>
      </c>
      <c r="E6965" t="s">
        <v>15</v>
      </c>
      <c r="F6965" t="s">
        <v>18</v>
      </c>
      <c r="G6965">
        <v>2</v>
      </c>
      <c r="H6965" s="1">
        <f t="shared" si="217"/>
        <v>1836</v>
      </c>
      <c r="I6965" t="s">
        <v>5</v>
      </c>
      <c r="J6965" t="s">
        <v>72</v>
      </c>
    </row>
    <row r="6966" spans="1:10" x14ac:dyDescent="0.25">
      <c r="A6966" t="s">
        <v>205</v>
      </c>
      <c r="B6966" t="s">
        <v>157</v>
      </c>
      <c r="C6966" t="str">
        <f t="shared" si="216"/>
        <v>Wheaton -- Pentagon City</v>
      </c>
      <c r="D6966" s="1">
        <v>743</v>
      </c>
      <c r="E6966" t="s">
        <v>15</v>
      </c>
      <c r="F6966" t="s">
        <v>18</v>
      </c>
      <c r="G6966">
        <v>2</v>
      </c>
      <c r="H6966" s="1">
        <f t="shared" si="217"/>
        <v>1486</v>
      </c>
      <c r="I6966" t="s">
        <v>5</v>
      </c>
      <c r="J6966" t="s">
        <v>72</v>
      </c>
    </row>
    <row r="6967" spans="1:10" x14ac:dyDescent="0.25">
      <c r="A6967" t="s">
        <v>205</v>
      </c>
      <c r="B6967" t="s">
        <v>160</v>
      </c>
      <c r="C6967" t="str">
        <f t="shared" si="216"/>
        <v>Wheaton -- Reagan Washington National Airport</v>
      </c>
      <c r="D6967" s="1">
        <v>656</v>
      </c>
      <c r="E6967" t="s">
        <v>15</v>
      </c>
      <c r="F6967" t="s">
        <v>18</v>
      </c>
      <c r="G6967">
        <v>2</v>
      </c>
      <c r="H6967" s="1">
        <f t="shared" si="217"/>
        <v>1312</v>
      </c>
      <c r="I6967" t="s">
        <v>5</v>
      </c>
      <c r="J6967" t="s">
        <v>72</v>
      </c>
    </row>
    <row r="6968" spans="1:10" x14ac:dyDescent="0.25">
      <c r="A6968" t="s">
        <v>205</v>
      </c>
      <c r="B6968" t="s">
        <v>161</v>
      </c>
      <c r="C6968" t="str">
        <f t="shared" si="216"/>
        <v>Wheaton -- Rhode Island Avenue</v>
      </c>
      <c r="D6968" s="1">
        <v>2093</v>
      </c>
      <c r="E6968" t="s">
        <v>15</v>
      </c>
      <c r="F6968" t="s">
        <v>15</v>
      </c>
      <c r="G6968">
        <v>1</v>
      </c>
      <c r="H6968" s="1">
        <f t="shared" si="217"/>
        <v>2093</v>
      </c>
      <c r="I6968" t="s">
        <v>5</v>
      </c>
      <c r="J6968" t="s">
        <v>72</v>
      </c>
    </row>
    <row r="6969" spans="1:10" x14ac:dyDescent="0.25">
      <c r="A6969" t="s">
        <v>205</v>
      </c>
      <c r="B6969" t="s">
        <v>163</v>
      </c>
      <c r="C6969" t="str">
        <f t="shared" si="216"/>
        <v>Wheaton -- Rosslyn</v>
      </c>
      <c r="D6969" s="1">
        <v>1008</v>
      </c>
      <c r="E6969" t="s">
        <v>15</v>
      </c>
      <c r="F6969" t="s">
        <v>23</v>
      </c>
      <c r="G6969">
        <v>2</v>
      </c>
      <c r="H6969" s="1">
        <f t="shared" si="217"/>
        <v>2016</v>
      </c>
      <c r="I6969" t="s">
        <v>5</v>
      </c>
      <c r="J6969" t="s">
        <v>72</v>
      </c>
    </row>
    <row r="6970" spans="1:10" x14ac:dyDescent="0.25">
      <c r="A6970" t="s">
        <v>205</v>
      </c>
      <c r="B6970" t="s">
        <v>168</v>
      </c>
      <c r="C6970" t="str">
        <f t="shared" si="216"/>
        <v>Wheaton -- Southern Avenue</v>
      </c>
      <c r="D6970" s="1">
        <v>349</v>
      </c>
      <c r="E6970" t="s">
        <v>15</v>
      </c>
      <c r="F6970" t="s">
        <v>4</v>
      </c>
      <c r="G6970">
        <v>2</v>
      </c>
      <c r="H6970" s="1">
        <f t="shared" si="217"/>
        <v>698</v>
      </c>
      <c r="I6970" t="s">
        <v>5</v>
      </c>
      <c r="J6970" t="s">
        <v>72</v>
      </c>
    </row>
    <row r="6971" spans="1:10" x14ac:dyDescent="0.25">
      <c r="A6971" t="s">
        <v>205</v>
      </c>
      <c r="B6971" t="s">
        <v>60</v>
      </c>
      <c r="C6971" t="str">
        <f t="shared" si="216"/>
        <v>Wheaton -- Takoma</v>
      </c>
      <c r="D6971" s="1">
        <v>2822</v>
      </c>
      <c r="E6971" t="s">
        <v>15</v>
      </c>
      <c r="F6971" t="s">
        <v>15</v>
      </c>
      <c r="G6971">
        <v>1</v>
      </c>
      <c r="H6971" s="1">
        <f t="shared" si="217"/>
        <v>2822</v>
      </c>
      <c r="I6971" t="s">
        <v>5</v>
      </c>
      <c r="J6971" t="s">
        <v>72</v>
      </c>
    </row>
    <row r="6972" spans="1:10" x14ac:dyDescent="0.25">
      <c r="A6972" t="s">
        <v>205</v>
      </c>
      <c r="B6972" t="s">
        <v>66</v>
      </c>
      <c r="C6972" t="str">
        <f t="shared" si="216"/>
        <v>Wheaton -- Van Dorn Street</v>
      </c>
      <c r="D6972" s="1">
        <v>149</v>
      </c>
      <c r="E6972" t="s">
        <v>15</v>
      </c>
      <c r="F6972" t="s">
        <v>10</v>
      </c>
      <c r="G6972">
        <v>2</v>
      </c>
      <c r="H6972" s="1">
        <f t="shared" si="217"/>
        <v>298</v>
      </c>
      <c r="I6972" t="s">
        <v>5</v>
      </c>
      <c r="J6972" t="s">
        <v>72</v>
      </c>
    </row>
    <row r="6973" spans="1:10" x14ac:dyDescent="0.25">
      <c r="A6973" t="s">
        <v>205</v>
      </c>
      <c r="B6973" t="s">
        <v>201</v>
      </c>
      <c r="C6973" t="str">
        <f t="shared" si="216"/>
        <v>Wheaton -- Virginia Square-GMU</v>
      </c>
      <c r="D6973" s="1">
        <v>116</v>
      </c>
      <c r="E6973" t="s">
        <v>15</v>
      </c>
      <c r="F6973" t="s">
        <v>12</v>
      </c>
      <c r="G6973">
        <v>2</v>
      </c>
      <c r="H6973" s="1">
        <f t="shared" si="217"/>
        <v>232</v>
      </c>
      <c r="I6973" t="s">
        <v>5</v>
      </c>
      <c r="J6973" t="s">
        <v>72</v>
      </c>
    </row>
    <row r="6974" spans="1:10" x14ac:dyDescent="0.25">
      <c r="A6974" t="s">
        <v>206</v>
      </c>
      <c r="B6974" t="s">
        <v>3</v>
      </c>
      <c r="C6974" t="str">
        <f t="shared" si="216"/>
        <v>White Flint -- Anacostia</v>
      </c>
      <c r="D6974" s="1">
        <v>377</v>
      </c>
      <c r="E6974" t="s">
        <v>15</v>
      </c>
      <c r="F6974" t="s">
        <v>4</v>
      </c>
      <c r="G6974">
        <v>2</v>
      </c>
      <c r="H6974" s="1">
        <f t="shared" si="217"/>
        <v>754</v>
      </c>
      <c r="I6974" t="s">
        <v>5</v>
      </c>
      <c r="J6974" t="s">
        <v>72</v>
      </c>
    </row>
    <row r="6975" spans="1:10" x14ac:dyDescent="0.25">
      <c r="A6975" t="s">
        <v>206</v>
      </c>
      <c r="B6975" t="s">
        <v>9</v>
      </c>
      <c r="C6975" t="str">
        <f t="shared" si="216"/>
        <v>White Flint -- Arlington Cemetery</v>
      </c>
      <c r="D6975" s="1">
        <v>86</v>
      </c>
      <c r="E6975" t="s">
        <v>15</v>
      </c>
      <c r="F6975" t="s">
        <v>10</v>
      </c>
      <c r="G6975">
        <v>2</v>
      </c>
      <c r="H6975" s="1">
        <f t="shared" si="217"/>
        <v>172</v>
      </c>
      <c r="I6975" t="s">
        <v>5</v>
      </c>
      <c r="J6975" t="s">
        <v>72</v>
      </c>
    </row>
    <row r="6976" spans="1:10" x14ac:dyDescent="0.25">
      <c r="A6976" t="s">
        <v>206</v>
      </c>
      <c r="B6976" t="s">
        <v>11</v>
      </c>
      <c r="C6976" t="str">
        <f t="shared" si="216"/>
        <v>White Flint -- Ballston</v>
      </c>
      <c r="D6976" s="1">
        <v>485</v>
      </c>
      <c r="E6976" t="s">
        <v>15</v>
      </c>
      <c r="F6976" t="s">
        <v>12</v>
      </c>
      <c r="G6976">
        <v>2</v>
      </c>
      <c r="H6976" s="1">
        <f t="shared" si="217"/>
        <v>970</v>
      </c>
      <c r="I6976" t="s">
        <v>5</v>
      </c>
      <c r="J6976" t="s">
        <v>72</v>
      </c>
    </row>
    <row r="6977" spans="1:10" x14ac:dyDescent="0.25">
      <c r="A6977" t="s">
        <v>206</v>
      </c>
      <c r="B6977" t="s">
        <v>13</v>
      </c>
      <c r="C6977" t="str">
        <f t="shared" si="216"/>
        <v>White Flint -- Benning Road</v>
      </c>
      <c r="D6977" s="1">
        <v>188</v>
      </c>
      <c r="E6977" t="s">
        <v>15</v>
      </c>
      <c r="F6977" t="s">
        <v>1</v>
      </c>
      <c r="G6977">
        <v>2</v>
      </c>
      <c r="H6977" s="1">
        <f t="shared" si="217"/>
        <v>376</v>
      </c>
      <c r="I6977" t="s">
        <v>5</v>
      </c>
      <c r="J6977" t="s">
        <v>72</v>
      </c>
    </row>
    <row r="6978" spans="1:10" x14ac:dyDescent="0.25">
      <c r="A6978" t="s">
        <v>206</v>
      </c>
      <c r="B6978" t="s">
        <v>17</v>
      </c>
      <c r="C6978" t="str">
        <f t="shared" ref="C6978:C7041" si="218">(A6978&amp;" -- "&amp;B6978)</f>
        <v>White Flint -- Braddock Road</v>
      </c>
      <c r="D6978" s="1">
        <v>108</v>
      </c>
      <c r="E6978" t="s">
        <v>15</v>
      </c>
      <c r="F6978" t="s">
        <v>18</v>
      </c>
      <c r="G6978">
        <v>2</v>
      </c>
      <c r="H6978" s="1">
        <f t="shared" ref="H6978:H7041" si="219">D6978*G6978</f>
        <v>216</v>
      </c>
      <c r="I6978" t="s">
        <v>5</v>
      </c>
      <c r="J6978" t="s">
        <v>72</v>
      </c>
    </row>
    <row r="6979" spans="1:10" x14ac:dyDescent="0.25">
      <c r="A6979" t="s">
        <v>206</v>
      </c>
      <c r="B6979" t="s">
        <v>20</v>
      </c>
      <c r="C6979" t="str">
        <f t="shared" si="218"/>
        <v>White Flint -- Brookland</v>
      </c>
      <c r="D6979" s="1">
        <v>395</v>
      </c>
      <c r="E6979" t="s">
        <v>15</v>
      </c>
      <c r="F6979" t="s">
        <v>15</v>
      </c>
      <c r="G6979">
        <v>1</v>
      </c>
      <c r="H6979" s="1">
        <f t="shared" si="219"/>
        <v>395</v>
      </c>
      <c r="I6979" t="s">
        <v>5</v>
      </c>
      <c r="J6979" t="s">
        <v>72</v>
      </c>
    </row>
    <row r="6980" spans="1:10" x14ac:dyDescent="0.25">
      <c r="A6980" t="s">
        <v>206</v>
      </c>
      <c r="B6980" t="s">
        <v>21</v>
      </c>
      <c r="C6980" t="str">
        <f t="shared" si="218"/>
        <v>White Flint -- Capitol Heights</v>
      </c>
      <c r="D6980" s="1">
        <v>147</v>
      </c>
      <c r="E6980" t="s">
        <v>15</v>
      </c>
      <c r="F6980" t="s">
        <v>1</v>
      </c>
      <c r="G6980">
        <v>2</v>
      </c>
      <c r="H6980" s="1">
        <f t="shared" si="219"/>
        <v>294</v>
      </c>
      <c r="I6980" t="s">
        <v>5</v>
      </c>
      <c r="J6980" t="s">
        <v>72</v>
      </c>
    </row>
    <row r="6981" spans="1:10" x14ac:dyDescent="0.25">
      <c r="A6981" t="s">
        <v>206</v>
      </c>
      <c r="B6981" t="s">
        <v>26</v>
      </c>
      <c r="C6981" t="str">
        <f t="shared" si="218"/>
        <v>White Flint -- Clarendon</v>
      </c>
      <c r="D6981" s="1">
        <v>140</v>
      </c>
      <c r="E6981" t="s">
        <v>15</v>
      </c>
      <c r="F6981" t="s">
        <v>12</v>
      </c>
      <c r="G6981">
        <v>2</v>
      </c>
      <c r="H6981" s="1">
        <f t="shared" si="219"/>
        <v>280</v>
      </c>
      <c r="I6981" t="s">
        <v>5</v>
      </c>
      <c r="J6981" t="s">
        <v>72</v>
      </c>
    </row>
    <row r="6982" spans="1:10" x14ac:dyDescent="0.25">
      <c r="A6982" t="s">
        <v>206</v>
      </c>
      <c r="B6982" t="s">
        <v>265</v>
      </c>
      <c r="C6982" t="str">
        <f t="shared" si="218"/>
        <v>White Flint -- Congress Heights</v>
      </c>
      <c r="D6982" s="1">
        <v>123</v>
      </c>
      <c r="E6982" t="s">
        <v>15</v>
      </c>
      <c r="F6982" t="s">
        <v>4</v>
      </c>
      <c r="G6982">
        <v>2</v>
      </c>
      <c r="H6982" s="1">
        <f t="shared" si="219"/>
        <v>246</v>
      </c>
      <c r="I6982" t="s">
        <v>5</v>
      </c>
      <c r="J6982" t="s">
        <v>72</v>
      </c>
    </row>
    <row r="6983" spans="1:10" x14ac:dyDescent="0.25">
      <c r="A6983" t="s">
        <v>206</v>
      </c>
      <c r="B6983" t="s">
        <v>266</v>
      </c>
      <c r="C6983" t="str">
        <f t="shared" si="218"/>
        <v>White Flint -- Court House</v>
      </c>
      <c r="D6983" s="1">
        <v>240</v>
      </c>
      <c r="E6983" t="s">
        <v>15</v>
      </c>
      <c r="F6983" t="s">
        <v>12</v>
      </c>
      <c r="G6983">
        <v>2</v>
      </c>
      <c r="H6983" s="1">
        <f t="shared" si="219"/>
        <v>480</v>
      </c>
      <c r="I6983" t="s">
        <v>5</v>
      </c>
      <c r="J6983" t="s">
        <v>72</v>
      </c>
    </row>
    <row r="6984" spans="1:10" x14ac:dyDescent="0.25">
      <c r="A6984" t="s">
        <v>206</v>
      </c>
      <c r="B6984" t="s">
        <v>267</v>
      </c>
      <c r="C6984" t="str">
        <f t="shared" si="218"/>
        <v>White Flint -- Crystal City</v>
      </c>
      <c r="D6984" s="1">
        <v>510</v>
      </c>
      <c r="E6984" t="s">
        <v>15</v>
      </c>
      <c r="F6984" t="s">
        <v>18</v>
      </c>
      <c r="G6984">
        <v>2</v>
      </c>
      <c r="H6984" s="1">
        <f t="shared" si="219"/>
        <v>1020</v>
      </c>
      <c r="I6984" t="s">
        <v>5</v>
      </c>
      <c r="J6984" t="s">
        <v>72</v>
      </c>
    </row>
    <row r="6985" spans="1:10" x14ac:dyDescent="0.25">
      <c r="A6985" t="s">
        <v>206</v>
      </c>
      <c r="B6985" t="s">
        <v>268</v>
      </c>
      <c r="C6985" t="str">
        <f t="shared" si="218"/>
        <v>White Flint -- Deanwood</v>
      </c>
      <c r="D6985" s="1">
        <v>133</v>
      </c>
      <c r="E6985" t="s">
        <v>15</v>
      </c>
      <c r="F6985" t="s">
        <v>25</v>
      </c>
      <c r="G6985">
        <v>2</v>
      </c>
      <c r="H6985" s="1">
        <f t="shared" si="219"/>
        <v>266</v>
      </c>
      <c r="I6985" t="s">
        <v>5</v>
      </c>
      <c r="J6985" t="s">
        <v>72</v>
      </c>
    </row>
    <row r="6986" spans="1:10" x14ac:dyDescent="0.25">
      <c r="A6986" t="s">
        <v>206</v>
      </c>
      <c r="B6986" t="s">
        <v>271</v>
      </c>
      <c r="C6986" t="str">
        <f t="shared" si="218"/>
        <v>White Flint -- East Falls Church</v>
      </c>
      <c r="D6986" s="1">
        <v>84</v>
      </c>
      <c r="E6986" t="s">
        <v>15</v>
      </c>
      <c r="F6986" t="s">
        <v>12</v>
      </c>
      <c r="G6986">
        <v>2</v>
      </c>
      <c r="H6986" s="1">
        <f t="shared" si="219"/>
        <v>168</v>
      </c>
      <c r="I6986" t="s">
        <v>5</v>
      </c>
      <c r="J6986" t="s">
        <v>72</v>
      </c>
    </row>
    <row r="6987" spans="1:10" x14ac:dyDescent="0.25">
      <c r="A6987" t="s">
        <v>206</v>
      </c>
      <c r="B6987" t="s">
        <v>273</v>
      </c>
      <c r="C6987" t="str">
        <f t="shared" si="218"/>
        <v>White Flint -- Eisenhower Avenue</v>
      </c>
      <c r="D6987" s="1">
        <v>35</v>
      </c>
      <c r="E6987" t="s">
        <v>15</v>
      </c>
      <c r="F6987" t="s">
        <v>274</v>
      </c>
      <c r="G6987">
        <v>2</v>
      </c>
      <c r="H6987" s="1">
        <f t="shared" si="219"/>
        <v>70</v>
      </c>
      <c r="I6987" t="s">
        <v>5</v>
      </c>
      <c r="J6987" t="s">
        <v>72</v>
      </c>
    </row>
    <row r="6988" spans="1:10" x14ac:dyDescent="0.25">
      <c r="A6988" t="s">
        <v>206</v>
      </c>
      <c r="B6988" t="s">
        <v>116</v>
      </c>
      <c r="C6988" t="str">
        <f t="shared" si="218"/>
        <v>White Flint -- Fort Totten</v>
      </c>
      <c r="D6988" s="1">
        <v>231</v>
      </c>
      <c r="E6988" t="s">
        <v>15</v>
      </c>
      <c r="F6988" t="s">
        <v>117</v>
      </c>
      <c r="G6988">
        <v>1</v>
      </c>
      <c r="H6988" s="1">
        <f t="shared" si="219"/>
        <v>231</v>
      </c>
      <c r="I6988" t="s">
        <v>5</v>
      </c>
      <c r="J6988" t="s">
        <v>72</v>
      </c>
    </row>
    <row r="6989" spans="1:10" x14ac:dyDescent="0.25">
      <c r="A6989" t="s">
        <v>206</v>
      </c>
      <c r="B6989" t="s">
        <v>119</v>
      </c>
      <c r="C6989" t="str">
        <f t="shared" si="218"/>
        <v>White Flint -- Friendship Heights</v>
      </c>
      <c r="D6989" s="1">
        <v>3998</v>
      </c>
      <c r="E6989" t="s">
        <v>15</v>
      </c>
      <c r="F6989" t="s">
        <v>15</v>
      </c>
      <c r="G6989">
        <v>1</v>
      </c>
      <c r="H6989" s="1">
        <f t="shared" si="219"/>
        <v>3998</v>
      </c>
      <c r="I6989" t="s">
        <v>5</v>
      </c>
      <c r="J6989" t="s">
        <v>72</v>
      </c>
    </row>
    <row r="6990" spans="1:10" x14ac:dyDescent="0.25">
      <c r="A6990" t="s">
        <v>206</v>
      </c>
      <c r="B6990" t="s">
        <v>129</v>
      </c>
      <c r="C6990" t="str">
        <f t="shared" si="218"/>
        <v>White Flint -- King Street</v>
      </c>
      <c r="D6990" s="1">
        <v>479</v>
      </c>
      <c r="E6990" t="s">
        <v>15</v>
      </c>
      <c r="F6990" t="s">
        <v>18</v>
      </c>
      <c r="G6990">
        <v>2</v>
      </c>
      <c r="H6990" s="1">
        <f t="shared" si="219"/>
        <v>958</v>
      </c>
      <c r="I6990" t="s">
        <v>5</v>
      </c>
      <c r="J6990" t="s">
        <v>72</v>
      </c>
    </row>
    <row r="6991" spans="1:10" x14ac:dyDescent="0.25">
      <c r="A6991" t="s">
        <v>206</v>
      </c>
      <c r="B6991" t="s">
        <v>185</v>
      </c>
      <c r="C6991" t="str">
        <f t="shared" si="218"/>
        <v>White Flint -- Minnesota Avenue</v>
      </c>
      <c r="D6991" s="1">
        <v>208</v>
      </c>
      <c r="E6991" t="s">
        <v>15</v>
      </c>
      <c r="F6991" t="s">
        <v>25</v>
      </c>
      <c r="G6991">
        <v>2</v>
      </c>
      <c r="H6991" s="1">
        <f t="shared" si="219"/>
        <v>416</v>
      </c>
      <c r="I6991" t="s">
        <v>5</v>
      </c>
      <c r="J6991" t="s">
        <v>72</v>
      </c>
    </row>
    <row r="6992" spans="1:10" x14ac:dyDescent="0.25">
      <c r="A6992" t="s">
        <v>206</v>
      </c>
      <c r="B6992" t="s">
        <v>156</v>
      </c>
      <c r="C6992" t="str">
        <f t="shared" si="218"/>
        <v>White Flint -- Pentagon</v>
      </c>
      <c r="D6992" s="1">
        <v>542</v>
      </c>
      <c r="E6992" t="s">
        <v>15</v>
      </c>
      <c r="F6992" t="s">
        <v>18</v>
      </c>
      <c r="G6992">
        <v>2</v>
      </c>
      <c r="H6992" s="1">
        <f t="shared" si="219"/>
        <v>1084</v>
      </c>
      <c r="I6992" t="s">
        <v>5</v>
      </c>
      <c r="J6992" t="s">
        <v>72</v>
      </c>
    </row>
    <row r="6993" spans="1:10" x14ac:dyDescent="0.25">
      <c r="A6993" t="s">
        <v>206</v>
      </c>
      <c r="B6993" t="s">
        <v>157</v>
      </c>
      <c r="C6993" t="str">
        <f t="shared" si="218"/>
        <v>White Flint -- Pentagon City</v>
      </c>
      <c r="D6993" s="1">
        <v>444</v>
      </c>
      <c r="E6993" t="s">
        <v>15</v>
      </c>
      <c r="F6993" t="s">
        <v>18</v>
      </c>
      <c r="G6993">
        <v>2</v>
      </c>
      <c r="H6993" s="1">
        <f t="shared" si="219"/>
        <v>888</v>
      </c>
      <c r="I6993" t="s">
        <v>5</v>
      </c>
      <c r="J6993" t="s">
        <v>72</v>
      </c>
    </row>
    <row r="6994" spans="1:10" x14ac:dyDescent="0.25">
      <c r="A6994" t="s">
        <v>206</v>
      </c>
      <c r="B6994" t="s">
        <v>160</v>
      </c>
      <c r="C6994" t="str">
        <f t="shared" si="218"/>
        <v>White Flint -- Reagan Washington National Airport</v>
      </c>
      <c r="D6994" s="1">
        <v>1187</v>
      </c>
      <c r="E6994" t="s">
        <v>15</v>
      </c>
      <c r="F6994" t="s">
        <v>18</v>
      </c>
      <c r="G6994">
        <v>2</v>
      </c>
      <c r="H6994" s="1">
        <f t="shared" si="219"/>
        <v>2374</v>
      </c>
      <c r="I6994" t="s">
        <v>5</v>
      </c>
      <c r="J6994" t="s">
        <v>72</v>
      </c>
    </row>
    <row r="6995" spans="1:10" x14ac:dyDescent="0.25">
      <c r="A6995" t="s">
        <v>206</v>
      </c>
      <c r="B6995" t="s">
        <v>161</v>
      </c>
      <c r="C6995" t="str">
        <f t="shared" si="218"/>
        <v>White Flint -- Rhode Island Avenue</v>
      </c>
      <c r="D6995" s="1">
        <v>464</v>
      </c>
      <c r="E6995" t="s">
        <v>15</v>
      </c>
      <c r="F6995" t="s">
        <v>15</v>
      </c>
      <c r="G6995">
        <v>1</v>
      </c>
      <c r="H6995" s="1">
        <f t="shared" si="219"/>
        <v>464</v>
      </c>
      <c r="I6995" t="s">
        <v>5</v>
      </c>
      <c r="J6995" t="s">
        <v>72</v>
      </c>
    </row>
    <row r="6996" spans="1:10" x14ac:dyDescent="0.25">
      <c r="A6996" t="s">
        <v>206</v>
      </c>
      <c r="B6996" t="s">
        <v>163</v>
      </c>
      <c r="C6996" t="str">
        <f t="shared" si="218"/>
        <v>White Flint -- Rosslyn</v>
      </c>
      <c r="D6996" s="1">
        <v>530</v>
      </c>
      <c r="E6996" t="s">
        <v>15</v>
      </c>
      <c r="F6996" t="s">
        <v>23</v>
      </c>
      <c r="G6996">
        <v>2</v>
      </c>
      <c r="H6996" s="1">
        <f t="shared" si="219"/>
        <v>1060</v>
      </c>
      <c r="I6996" t="s">
        <v>5</v>
      </c>
      <c r="J6996" t="s">
        <v>72</v>
      </c>
    </row>
    <row r="6997" spans="1:10" x14ac:dyDescent="0.25">
      <c r="A6997" t="s">
        <v>206</v>
      </c>
      <c r="B6997" t="s">
        <v>168</v>
      </c>
      <c r="C6997" t="str">
        <f t="shared" si="218"/>
        <v>White Flint -- Southern Avenue</v>
      </c>
      <c r="D6997" s="1">
        <v>342</v>
      </c>
      <c r="E6997" t="s">
        <v>15</v>
      </c>
      <c r="F6997" t="s">
        <v>4</v>
      </c>
      <c r="G6997">
        <v>2</v>
      </c>
      <c r="H6997" s="1">
        <f t="shared" si="219"/>
        <v>684</v>
      </c>
      <c r="I6997" t="s">
        <v>5</v>
      </c>
      <c r="J6997" t="s">
        <v>72</v>
      </c>
    </row>
    <row r="6998" spans="1:10" x14ac:dyDescent="0.25">
      <c r="A6998" t="s">
        <v>206</v>
      </c>
      <c r="B6998" t="s">
        <v>60</v>
      </c>
      <c r="C6998" t="str">
        <f t="shared" si="218"/>
        <v>White Flint -- Takoma</v>
      </c>
      <c r="D6998" s="1">
        <v>151</v>
      </c>
      <c r="E6998" t="s">
        <v>15</v>
      </c>
      <c r="F6998" t="s">
        <v>15</v>
      </c>
      <c r="G6998">
        <v>1</v>
      </c>
      <c r="H6998" s="1">
        <f t="shared" si="219"/>
        <v>151</v>
      </c>
      <c r="I6998" t="s">
        <v>5</v>
      </c>
      <c r="J6998" t="s">
        <v>72</v>
      </c>
    </row>
    <row r="6999" spans="1:10" x14ac:dyDescent="0.25">
      <c r="A6999" t="s">
        <v>206</v>
      </c>
      <c r="B6999" t="s">
        <v>66</v>
      </c>
      <c r="C6999" t="str">
        <f t="shared" si="218"/>
        <v>White Flint -- Van Dorn Street</v>
      </c>
      <c r="D6999" s="1">
        <v>107</v>
      </c>
      <c r="E6999" t="s">
        <v>15</v>
      </c>
      <c r="F6999" t="s">
        <v>10</v>
      </c>
      <c r="G6999">
        <v>2</v>
      </c>
      <c r="H6999" s="1">
        <f t="shared" si="219"/>
        <v>214</v>
      </c>
      <c r="I6999" t="s">
        <v>5</v>
      </c>
      <c r="J6999" t="s">
        <v>72</v>
      </c>
    </row>
    <row r="7000" spans="1:10" x14ac:dyDescent="0.25">
      <c r="A7000" t="s">
        <v>206</v>
      </c>
      <c r="B7000" t="s">
        <v>201</v>
      </c>
      <c r="C7000" t="str">
        <f t="shared" si="218"/>
        <v>White Flint -- Virginia Square-GMU</v>
      </c>
      <c r="D7000" s="1">
        <v>74</v>
      </c>
      <c r="E7000" t="s">
        <v>15</v>
      </c>
      <c r="F7000" t="s">
        <v>12</v>
      </c>
      <c r="G7000">
        <v>2</v>
      </c>
      <c r="H7000" s="1">
        <f t="shared" si="219"/>
        <v>148</v>
      </c>
      <c r="I7000" t="s">
        <v>5</v>
      </c>
      <c r="J7000" t="s">
        <v>72</v>
      </c>
    </row>
    <row r="7001" spans="1:10" x14ac:dyDescent="0.25">
      <c r="A7001" t="s">
        <v>207</v>
      </c>
      <c r="B7001" t="s">
        <v>3</v>
      </c>
      <c r="C7001" t="str">
        <f t="shared" si="218"/>
        <v>Wiehle -- Anacostia</v>
      </c>
      <c r="D7001" s="1">
        <v>648</v>
      </c>
      <c r="E7001" t="s">
        <v>125</v>
      </c>
      <c r="F7001" t="s">
        <v>4</v>
      </c>
      <c r="G7001">
        <v>2</v>
      </c>
      <c r="H7001" s="1">
        <f t="shared" si="219"/>
        <v>1296</v>
      </c>
      <c r="I7001" t="s">
        <v>5</v>
      </c>
      <c r="J7001" t="s">
        <v>72</v>
      </c>
    </row>
    <row r="7002" spans="1:10" x14ac:dyDescent="0.25">
      <c r="A7002" t="s">
        <v>207</v>
      </c>
      <c r="B7002" t="s">
        <v>9</v>
      </c>
      <c r="C7002" t="str">
        <f t="shared" si="218"/>
        <v>Wiehle -- Arlington Cemetery</v>
      </c>
      <c r="D7002" s="1">
        <v>457</v>
      </c>
      <c r="E7002" t="s">
        <v>125</v>
      </c>
      <c r="F7002" t="s">
        <v>10</v>
      </c>
      <c r="G7002">
        <v>2</v>
      </c>
      <c r="H7002" s="1">
        <f t="shared" si="219"/>
        <v>914</v>
      </c>
      <c r="I7002" t="s">
        <v>5</v>
      </c>
      <c r="J7002" t="s">
        <v>72</v>
      </c>
    </row>
    <row r="7003" spans="1:10" x14ac:dyDescent="0.25">
      <c r="A7003" t="s">
        <v>207</v>
      </c>
      <c r="B7003" t="s">
        <v>11</v>
      </c>
      <c r="C7003" t="str">
        <f t="shared" si="218"/>
        <v>Wiehle -- Ballston</v>
      </c>
      <c r="D7003" s="1">
        <v>11580</v>
      </c>
      <c r="E7003" t="s">
        <v>125</v>
      </c>
      <c r="F7003" t="s">
        <v>12</v>
      </c>
      <c r="G7003">
        <v>1</v>
      </c>
      <c r="H7003" s="1">
        <f t="shared" si="219"/>
        <v>11580</v>
      </c>
      <c r="I7003" t="s">
        <v>5</v>
      </c>
      <c r="J7003" t="s">
        <v>72</v>
      </c>
    </row>
    <row r="7004" spans="1:10" x14ac:dyDescent="0.25">
      <c r="A7004" t="s">
        <v>207</v>
      </c>
      <c r="B7004" t="s">
        <v>13</v>
      </c>
      <c r="C7004" t="str">
        <f t="shared" si="218"/>
        <v>Wiehle -- Benning Road</v>
      </c>
      <c r="D7004" s="1">
        <v>297</v>
      </c>
      <c r="E7004" t="s">
        <v>125</v>
      </c>
      <c r="F7004" t="s">
        <v>1</v>
      </c>
      <c r="G7004">
        <v>1</v>
      </c>
      <c r="H7004" s="1">
        <f t="shared" si="219"/>
        <v>297</v>
      </c>
      <c r="I7004" t="s">
        <v>5</v>
      </c>
      <c r="J7004" t="s">
        <v>72</v>
      </c>
    </row>
    <row r="7005" spans="1:10" x14ac:dyDescent="0.25">
      <c r="A7005" t="s">
        <v>207</v>
      </c>
      <c r="B7005" t="s">
        <v>17</v>
      </c>
      <c r="C7005" t="str">
        <f t="shared" si="218"/>
        <v>Wiehle -- Braddock Road</v>
      </c>
      <c r="D7005" s="1">
        <v>651</v>
      </c>
      <c r="E7005" t="s">
        <v>125</v>
      </c>
      <c r="F7005" t="s">
        <v>18</v>
      </c>
      <c r="G7005">
        <v>2</v>
      </c>
      <c r="H7005" s="1">
        <f t="shared" si="219"/>
        <v>1302</v>
      </c>
      <c r="I7005" t="s">
        <v>5</v>
      </c>
      <c r="J7005" t="s">
        <v>72</v>
      </c>
    </row>
    <row r="7006" spans="1:10" x14ac:dyDescent="0.25">
      <c r="A7006" t="s">
        <v>207</v>
      </c>
      <c r="B7006" t="s">
        <v>20</v>
      </c>
      <c r="C7006" t="str">
        <f t="shared" si="218"/>
        <v>Wiehle -- Brookland</v>
      </c>
      <c r="D7006" s="1">
        <v>891</v>
      </c>
      <c r="E7006" t="s">
        <v>125</v>
      </c>
      <c r="F7006" t="s">
        <v>15</v>
      </c>
      <c r="G7006">
        <v>2</v>
      </c>
      <c r="H7006" s="1">
        <f t="shared" si="219"/>
        <v>1782</v>
      </c>
      <c r="I7006" t="s">
        <v>5</v>
      </c>
      <c r="J7006" t="s">
        <v>72</v>
      </c>
    </row>
    <row r="7007" spans="1:10" x14ac:dyDescent="0.25">
      <c r="A7007" t="s">
        <v>207</v>
      </c>
      <c r="B7007" t="s">
        <v>21</v>
      </c>
      <c r="C7007" t="str">
        <f t="shared" si="218"/>
        <v>Wiehle -- Capitol Heights</v>
      </c>
      <c r="D7007" s="1">
        <v>157</v>
      </c>
      <c r="E7007" t="s">
        <v>125</v>
      </c>
      <c r="F7007" t="s">
        <v>1</v>
      </c>
      <c r="G7007">
        <v>1</v>
      </c>
      <c r="H7007" s="1">
        <f t="shared" si="219"/>
        <v>157</v>
      </c>
      <c r="I7007" t="s">
        <v>5</v>
      </c>
      <c r="J7007" t="s">
        <v>72</v>
      </c>
    </row>
    <row r="7008" spans="1:10" x14ac:dyDescent="0.25">
      <c r="A7008" t="s">
        <v>207</v>
      </c>
      <c r="B7008" t="s">
        <v>26</v>
      </c>
      <c r="C7008" t="str">
        <f t="shared" si="218"/>
        <v>Wiehle -- Clarendon</v>
      </c>
      <c r="D7008" s="1">
        <v>3467</v>
      </c>
      <c r="E7008" t="s">
        <v>125</v>
      </c>
      <c r="F7008" t="s">
        <v>12</v>
      </c>
      <c r="G7008">
        <v>1</v>
      </c>
      <c r="H7008" s="1">
        <f t="shared" si="219"/>
        <v>3467</v>
      </c>
      <c r="I7008" t="s">
        <v>5</v>
      </c>
      <c r="J7008" t="s">
        <v>72</v>
      </c>
    </row>
    <row r="7009" spans="1:10" x14ac:dyDescent="0.25">
      <c r="A7009" t="s">
        <v>207</v>
      </c>
      <c r="B7009" t="s">
        <v>265</v>
      </c>
      <c r="C7009" t="str">
        <f t="shared" si="218"/>
        <v>Wiehle -- Congress Heights</v>
      </c>
      <c r="D7009" s="1">
        <v>79</v>
      </c>
      <c r="E7009" t="s">
        <v>125</v>
      </c>
      <c r="F7009" t="s">
        <v>4</v>
      </c>
      <c r="G7009">
        <v>2</v>
      </c>
      <c r="H7009" s="1">
        <f t="shared" si="219"/>
        <v>158</v>
      </c>
      <c r="I7009" t="s">
        <v>5</v>
      </c>
      <c r="J7009" t="s">
        <v>72</v>
      </c>
    </row>
    <row r="7010" spans="1:10" x14ac:dyDescent="0.25">
      <c r="A7010" t="s">
        <v>207</v>
      </c>
      <c r="B7010" t="s">
        <v>266</v>
      </c>
      <c r="C7010" t="str">
        <f t="shared" si="218"/>
        <v>Wiehle -- Court House</v>
      </c>
      <c r="D7010" s="1">
        <v>4196</v>
      </c>
      <c r="E7010" t="s">
        <v>125</v>
      </c>
      <c r="F7010" t="s">
        <v>12</v>
      </c>
      <c r="G7010">
        <v>1</v>
      </c>
      <c r="H7010" s="1">
        <f t="shared" si="219"/>
        <v>4196</v>
      </c>
      <c r="I7010" t="s">
        <v>5</v>
      </c>
      <c r="J7010" t="s">
        <v>72</v>
      </c>
    </row>
    <row r="7011" spans="1:10" x14ac:dyDescent="0.25">
      <c r="A7011" t="s">
        <v>207</v>
      </c>
      <c r="B7011" t="s">
        <v>267</v>
      </c>
      <c r="C7011" t="str">
        <f t="shared" si="218"/>
        <v>Wiehle -- Crystal City</v>
      </c>
      <c r="D7011" s="1">
        <v>2925</v>
      </c>
      <c r="E7011" t="s">
        <v>125</v>
      </c>
      <c r="F7011" t="s">
        <v>18</v>
      </c>
      <c r="G7011">
        <v>2</v>
      </c>
      <c r="H7011" s="1">
        <f t="shared" si="219"/>
        <v>5850</v>
      </c>
      <c r="I7011" t="s">
        <v>5</v>
      </c>
      <c r="J7011" t="s">
        <v>72</v>
      </c>
    </row>
    <row r="7012" spans="1:10" x14ac:dyDescent="0.25">
      <c r="A7012" t="s">
        <v>207</v>
      </c>
      <c r="B7012" t="s">
        <v>268</v>
      </c>
      <c r="C7012" t="str">
        <f t="shared" si="218"/>
        <v>Wiehle -- Deanwood</v>
      </c>
      <c r="D7012" s="1">
        <v>143</v>
      </c>
      <c r="E7012" t="s">
        <v>125</v>
      </c>
      <c r="F7012" t="s">
        <v>25</v>
      </c>
      <c r="G7012">
        <v>2</v>
      </c>
      <c r="H7012" s="1">
        <f t="shared" si="219"/>
        <v>286</v>
      </c>
      <c r="I7012" t="s">
        <v>5</v>
      </c>
      <c r="J7012" t="s">
        <v>72</v>
      </c>
    </row>
    <row r="7013" spans="1:10" x14ac:dyDescent="0.25">
      <c r="A7013" t="s">
        <v>207</v>
      </c>
      <c r="B7013" t="s">
        <v>271</v>
      </c>
      <c r="C7013" t="str">
        <f t="shared" si="218"/>
        <v>Wiehle -- East Falls Church</v>
      </c>
      <c r="D7013" s="1">
        <v>2626</v>
      </c>
      <c r="E7013" t="s">
        <v>125</v>
      </c>
      <c r="F7013" t="s">
        <v>12</v>
      </c>
      <c r="G7013">
        <v>1</v>
      </c>
      <c r="H7013" s="1">
        <f t="shared" si="219"/>
        <v>2626</v>
      </c>
      <c r="I7013" t="s">
        <v>5</v>
      </c>
      <c r="J7013" t="s">
        <v>72</v>
      </c>
    </row>
    <row r="7014" spans="1:10" x14ac:dyDescent="0.25">
      <c r="A7014" t="s">
        <v>207</v>
      </c>
      <c r="B7014" t="s">
        <v>273</v>
      </c>
      <c r="C7014" t="str">
        <f t="shared" si="218"/>
        <v>Wiehle -- Eisenhower Avenue</v>
      </c>
      <c r="D7014" s="1">
        <v>146</v>
      </c>
      <c r="E7014" t="s">
        <v>125</v>
      </c>
      <c r="F7014" t="s">
        <v>274</v>
      </c>
      <c r="G7014">
        <v>2</v>
      </c>
      <c r="H7014" s="1">
        <f t="shared" si="219"/>
        <v>292</v>
      </c>
      <c r="I7014" t="s">
        <v>5</v>
      </c>
      <c r="J7014" t="s">
        <v>72</v>
      </c>
    </row>
    <row r="7015" spans="1:10" x14ac:dyDescent="0.25">
      <c r="A7015" t="s">
        <v>207</v>
      </c>
      <c r="B7015" t="s">
        <v>116</v>
      </c>
      <c r="C7015" t="str">
        <f t="shared" si="218"/>
        <v>Wiehle -- Fort Totten</v>
      </c>
      <c r="D7015" s="1">
        <v>520</v>
      </c>
      <c r="E7015" t="s">
        <v>125</v>
      </c>
      <c r="F7015" t="s">
        <v>117</v>
      </c>
      <c r="G7015">
        <v>2</v>
      </c>
      <c r="H7015" s="1">
        <f t="shared" si="219"/>
        <v>1040</v>
      </c>
      <c r="I7015" t="s">
        <v>5</v>
      </c>
      <c r="J7015" t="s">
        <v>72</v>
      </c>
    </row>
    <row r="7016" spans="1:10" x14ac:dyDescent="0.25">
      <c r="A7016" t="s">
        <v>207</v>
      </c>
      <c r="B7016" t="s">
        <v>119</v>
      </c>
      <c r="C7016" t="str">
        <f t="shared" si="218"/>
        <v>Wiehle -- Friendship Heights</v>
      </c>
      <c r="D7016" s="1">
        <v>646</v>
      </c>
      <c r="E7016" t="s">
        <v>125</v>
      </c>
      <c r="F7016" t="s">
        <v>15</v>
      </c>
      <c r="G7016">
        <v>2</v>
      </c>
      <c r="H7016" s="1">
        <f t="shared" si="219"/>
        <v>1292</v>
      </c>
      <c r="I7016" t="s">
        <v>5</v>
      </c>
      <c r="J7016" t="s">
        <v>72</v>
      </c>
    </row>
    <row r="7017" spans="1:10" x14ac:dyDescent="0.25">
      <c r="A7017" t="s">
        <v>207</v>
      </c>
      <c r="B7017" t="s">
        <v>129</v>
      </c>
      <c r="C7017" t="str">
        <f t="shared" si="218"/>
        <v>Wiehle -- King Street</v>
      </c>
      <c r="D7017" s="1">
        <v>2070</v>
      </c>
      <c r="E7017" t="s">
        <v>125</v>
      </c>
      <c r="F7017" t="s">
        <v>18</v>
      </c>
      <c r="G7017">
        <v>2</v>
      </c>
      <c r="H7017" s="1">
        <f t="shared" si="219"/>
        <v>4140</v>
      </c>
      <c r="I7017" t="s">
        <v>5</v>
      </c>
      <c r="J7017" t="s">
        <v>72</v>
      </c>
    </row>
    <row r="7018" spans="1:10" x14ac:dyDescent="0.25">
      <c r="A7018" t="s">
        <v>207</v>
      </c>
      <c r="B7018" t="s">
        <v>185</v>
      </c>
      <c r="C7018" t="str">
        <f t="shared" si="218"/>
        <v>Wiehle -- Minnesota Avenue</v>
      </c>
      <c r="D7018" s="1">
        <v>176</v>
      </c>
      <c r="E7018" t="s">
        <v>125</v>
      </c>
      <c r="F7018" t="s">
        <v>25</v>
      </c>
      <c r="G7018">
        <v>2</v>
      </c>
      <c r="H7018" s="1">
        <f t="shared" si="219"/>
        <v>352</v>
      </c>
      <c r="I7018" t="s">
        <v>5</v>
      </c>
      <c r="J7018" t="s">
        <v>72</v>
      </c>
    </row>
    <row r="7019" spans="1:10" x14ac:dyDescent="0.25">
      <c r="A7019" t="s">
        <v>207</v>
      </c>
      <c r="B7019" t="s">
        <v>156</v>
      </c>
      <c r="C7019" t="str">
        <f t="shared" si="218"/>
        <v>Wiehle -- Pentagon</v>
      </c>
      <c r="D7019" s="1">
        <v>3683</v>
      </c>
      <c r="E7019" t="s">
        <v>125</v>
      </c>
      <c r="F7019" t="s">
        <v>18</v>
      </c>
      <c r="G7019">
        <v>2</v>
      </c>
      <c r="H7019" s="1">
        <f t="shared" si="219"/>
        <v>7366</v>
      </c>
      <c r="I7019" t="s">
        <v>5</v>
      </c>
      <c r="J7019" t="s">
        <v>72</v>
      </c>
    </row>
    <row r="7020" spans="1:10" x14ac:dyDescent="0.25">
      <c r="A7020" t="s">
        <v>207</v>
      </c>
      <c r="B7020" t="s">
        <v>157</v>
      </c>
      <c r="C7020" t="str">
        <f t="shared" si="218"/>
        <v>Wiehle -- Pentagon City</v>
      </c>
      <c r="D7020" s="1">
        <v>1728</v>
      </c>
      <c r="E7020" t="s">
        <v>125</v>
      </c>
      <c r="F7020" t="s">
        <v>18</v>
      </c>
      <c r="G7020">
        <v>2</v>
      </c>
      <c r="H7020" s="1">
        <f t="shared" si="219"/>
        <v>3456</v>
      </c>
      <c r="I7020" t="s">
        <v>5</v>
      </c>
      <c r="J7020" t="s">
        <v>72</v>
      </c>
    </row>
    <row r="7021" spans="1:10" x14ac:dyDescent="0.25">
      <c r="A7021" t="s">
        <v>207</v>
      </c>
      <c r="B7021" t="s">
        <v>160</v>
      </c>
      <c r="C7021" t="str">
        <f t="shared" si="218"/>
        <v>Wiehle -- Reagan Washington National Airport</v>
      </c>
      <c r="D7021" s="1">
        <v>1747</v>
      </c>
      <c r="E7021" t="s">
        <v>125</v>
      </c>
      <c r="F7021" t="s">
        <v>18</v>
      </c>
      <c r="G7021">
        <v>2</v>
      </c>
      <c r="H7021" s="1">
        <f t="shared" si="219"/>
        <v>3494</v>
      </c>
      <c r="I7021" t="s">
        <v>5</v>
      </c>
      <c r="J7021" t="s">
        <v>72</v>
      </c>
    </row>
    <row r="7022" spans="1:10" x14ac:dyDescent="0.25">
      <c r="A7022" t="s">
        <v>207</v>
      </c>
      <c r="B7022" t="s">
        <v>161</v>
      </c>
      <c r="C7022" t="str">
        <f t="shared" si="218"/>
        <v>Wiehle -- Rhode Island Avenue</v>
      </c>
      <c r="D7022" s="1">
        <v>473</v>
      </c>
      <c r="E7022" t="s">
        <v>125</v>
      </c>
      <c r="F7022" t="s">
        <v>15</v>
      </c>
      <c r="G7022">
        <v>2</v>
      </c>
      <c r="H7022" s="1">
        <f t="shared" si="219"/>
        <v>946</v>
      </c>
      <c r="I7022" t="s">
        <v>5</v>
      </c>
      <c r="J7022" t="s">
        <v>72</v>
      </c>
    </row>
    <row r="7023" spans="1:10" x14ac:dyDescent="0.25">
      <c r="A7023" t="s">
        <v>207</v>
      </c>
      <c r="B7023" t="s">
        <v>163</v>
      </c>
      <c r="C7023" t="str">
        <f t="shared" si="218"/>
        <v>Wiehle -- Rosslyn</v>
      </c>
      <c r="D7023" s="1">
        <v>7898</v>
      </c>
      <c r="E7023" t="s">
        <v>125</v>
      </c>
      <c r="F7023" t="s">
        <v>23</v>
      </c>
      <c r="G7023">
        <v>1</v>
      </c>
      <c r="H7023" s="1">
        <f t="shared" si="219"/>
        <v>7898</v>
      </c>
      <c r="I7023" t="s">
        <v>5</v>
      </c>
      <c r="J7023" t="s">
        <v>72</v>
      </c>
    </row>
    <row r="7024" spans="1:10" x14ac:dyDescent="0.25">
      <c r="A7024" t="s">
        <v>207</v>
      </c>
      <c r="B7024" t="s">
        <v>168</v>
      </c>
      <c r="C7024" t="str">
        <f t="shared" si="218"/>
        <v>Wiehle -- Southern Avenue</v>
      </c>
      <c r="D7024" s="1">
        <v>282</v>
      </c>
      <c r="E7024" t="s">
        <v>125</v>
      </c>
      <c r="F7024" t="s">
        <v>4</v>
      </c>
      <c r="G7024">
        <v>2</v>
      </c>
      <c r="H7024" s="1">
        <f t="shared" si="219"/>
        <v>564</v>
      </c>
      <c r="I7024" t="s">
        <v>5</v>
      </c>
      <c r="J7024" t="s">
        <v>72</v>
      </c>
    </row>
    <row r="7025" spans="1:10" x14ac:dyDescent="0.25">
      <c r="A7025" t="s">
        <v>207</v>
      </c>
      <c r="B7025" t="s">
        <v>60</v>
      </c>
      <c r="C7025" t="str">
        <f t="shared" si="218"/>
        <v>Wiehle -- Takoma</v>
      </c>
      <c r="D7025" s="1">
        <v>371</v>
      </c>
      <c r="E7025" t="s">
        <v>125</v>
      </c>
      <c r="F7025" t="s">
        <v>15</v>
      </c>
      <c r="G7025">
        <v>2</v>
      </c>
      <c r="H7025" s="1">
        <f t="shared" si="219"/>
        <v>742</v>
      </c>
      <c r="I7025" t="s">
        <v>5</v>
      </c>
      <c r="J7025" t="s">
        <v>72</v>
      </c>
    </row>
    <row r="7026" spans="1:10" x14ac:dyDescent="0.25">
      <c r="A7026" t="s">
        <v>207</v>
      </c>
      <c r="B7026" t="s">
        <v>66</v>
      </c>
      <c r="C7026" t="str">
        <f t="shared" si="218"/>
        <v>Wiehle -- Van Dorn Street</v>
      </c>
      <c r="D7026" s="1">
        <v>312</v>
      </c>
      <c r="E7026" t="s">
        <v>125</v>
      </c>
      <c r="F7026" t="s">
        <v>10</v>
      </c>
      <c r="G7026">
        <v>2</v>
      </c>
      <c r="H7026" s="1">
        <f t="shared" si="219"/>
        <v>624</v>
      </c>
      <c r="I7026" t="s">
        <v>5</v>
      </c>
      <c r="J7026" t="s">
        <v>72</v>
      </c>
    </row>
    <row r="7027" spans="1:10" x14ac:dyDescent="0.25">
      <c r="A7027" t="s">
        <v>207</v>
      </c>
      <c r="B7027" t="s">
        <v>201</v>
      </c>
      <c r="C7027" t="str">
        <f t="shared" si="218"/>
        <v>Wiehle -- Virginia Square-GMU</v>
      </c>
      <c r="D7027" s="1">
        <v>1701</v>
      </c>
      <c r="E7027" t="s">
        <v>125</v>
      </c>
      <c r="F7027" t="s">
        <v>12</v>
      </c>
      <c r="G7027">
        <v>1</v>
      </c>
      <c r="H7027" s="1">
        <f t="shared" si="219"/>
        <v>1701</v>
      </c>
      <c r="I7027" t="s">
        <v>5</v>
      </c>
      <c r="J7027" t="s">
        <v>72</v>
      </c>
    </row>
    <row r="7028" spans="1:10" x14ac:dyDescent="0.25">
      <c r="A7028" t="s">
        <v>0</v>
      </c>
      <c r="B7028" t="s">
        <v>0</v>
      </c>
      <c r="C7028" t="str">
        <f t="shared" si="218"/>
        <v>Addison Road -- Addison Road</v>
      </c>
      <c r="D7028" s="1">
        <v>805</v>
      </c>
      <c r="E7028" t="s">
        <v>1</v>
      </c>
      <c r="F7028" t="s">
        <v>1</v>
      </c>
      <c r="G7028">
        <v>1</v>
      </c>
      <c r="H7028" s="1">
        <f t="shared" si="219"/>
        <v>805</v>
      </c>
      <c r="I7028" t="s">
        <v>2</v>
      </c>
      <c r="J7028" t="s">
        <v>72</v>
      </c>
    </row>
    <row r="7029" spans="1:10" x14ac:dyDescent="0.25">
      <c r="A7029" t="s">
        <v>14</v>
      </c>
      <c r="B7029" t="s">
        <v>14</v>
      </c>
      <c r="C7029" t="str">
        <f t="shared" si="218"/>
        <v>Bethesda -- Bethesda</v>
      </c>
      <c r="D7029" s="1">
        <v>1370</v>
      </c>
      <c r="E7029" t="s">
        <v>15</v>
      </c>
      <c r="F7029" t="s">
        <v>15</v>
      </c>
      <c r="G7029">
        <v>1</v>
      </c>
      <c r="H7029" s="1">
        <f t="shared" si="219"/>
        <v>1370</v>
      </c>
      <c r="I7029" t="s">
        <v>2</v>
      </c>
      <c r="J7029" t="s">
        <v>72</v>
      </c>
    </row>
    <row r="7030" spans="1:10" x14ac:dyDescent="0.25">
      <c r="A7030" t="s">
        <v>19</v>
      </c>
      <c r="B7030" t="s">
        <v>19</v>
      </c>
      <c r="C7030" t="str">
        <f t="shared" si="218"/>
        <v>Branch Avenue -- Branch Avenue</v>
      </c>
      <c r="D7030" s="1">
        <v>792</v>
      </c>
      <c r="E7030" t="s">
        <v>4</v>
      </c>
      <c r="F7030" t="s">
        <v>4</v>
      </c>
      <c r="G7030">
        <v>1</v>
      </c>
      <c r="H7030" s="1">
        <f t="shared" si="219"/>
        <v>792</v>
      </c>
      <c r="I7030" t="s">
        <v>2</v>
      </c>
      <c r="J7030" t="s">
        <v>72</v>
      </c>
    </row>
    <row r="7031" spans="1:10" x14ac:dyDescent="0.25">
      <c r="A7031" t="s">
        <v>24</v>
      </c>
      <c r="B7031" t="s">
        <v>24</v>
      </c>
      <c r="C7031" t="str">
        <f t="shared" si="218"/>
        <v>Cheverly -- Cheverly</v>
      </c>
      <c r="D7031" s="1">
        <v>421</v>
      </c>
      <c r="E7031" t="s">
        <v>25</v>
      </c>
      <c r="F7031" t="s">
        <v>25</v>
      </c>
      <c r="G7031">
        <v>1</v>
      </c>
      <c r="H7031" s="1">
        <f t="shared" si="219"/>
        <v>421</v>
      </c>
      <c r="I7031" t="s">
        <v>2</v>
      </c>
      <c r="J7031" t="s">
        <v>72</v>
      </c>
    </row>
    <row r="7032" spans="1:10" x14ac:dyDescent="0.25">
      <c r="A7032" t="s">
        <v>28</v>
      </c>
      <c r="B7032" t="s">
        <v>28</v>
      </c>
      <c r="C7032" t="str">
        <f t="shared" si="218"/>
        <v>College Park-U of MD -- College Park-U of MD</v>
      </c>
      <c r="D7032" s="1">
        <v>1099</v>
      </c>
      <c r="E7032" t="s">
        <v>4</v>
      </c>
      <c r="F7032" t="s">
        <v>4</v>
      </c>
      <c r="G7032">
        <v>1</v>
      </c>
      <c r="H7032" s="1">
        <f t="shared" si="219"/>
        <v>1099</v>
      </c>
      <c r="I7032" t="s">
        <v>2</v>
      </c>
      <c r="J7032" t="s">
        <v>72</v>
      </c>
    </row>
    <row r="7033" spans="1:10" x14ac:dyDescent="0.25">
      <c r="A7033" t="s">
        <v>269</v>
      </c>
      <c r="B7033" t="s">
        <v>269</v>
      </c>
      <c r="C7033" t="str">
        <f t="shared" si="218"/>
        <v>Dunn Loring -- Dunn Loring</v>
      </c>
      <c r="D7033" s="1">
        <v>707</v>
      </c>
      <c r="E7033" t="s">
        <v>25</v>
      </c>
      <c r="F7033" t="s">
        <v>25</v>
      </c>
      <c r="G7033">
        <v>1</v>
      </c>
      <c r="H7033" s="1">
        <f t="shared" si="219"/>
        <v>707</v>
      </c>
      <c r="I7033" t="s">
        <v>2</v>
      </c>
      <c r="J7033" t="s">
        <v>72</v>
      </c>
    </row>
    <row r="7034" spans="1:10" x14ac:dyDescent="0.25">
      <c r="A7034" t="s">
        <v>115</v>
      </c>
      <c r="B7034" t="s">
        <v>115</v>
      </c>
      <c r="C7034" t="str">
        <f t="shared" si="218"/>
        <v>Forest Glen -- Forest Glen</v>
      </c>
      <c r="D7034" s="1">
        <v>391</v>
      </c>
      <c r="E7034" t="s">
        <v>15</v>
      </c>
      <c r="F7034" t="s">
        <v>15</v>
      </c>
      <c r="G7034">
        <v>1</v>
      </c>
      <c r="H7034" s="1">
        <f t="shared" si="219"/>
        <v>391</v>
      </c>
      <c r="I7034" t="s">
        <v>2</v>
      </c>
      <c r="J7034" t="s">
        <v>72</v>
      </c>
    </row>
    <row r="7035" spans="1:10" x14ac:dyDescent="0.25">
      <c r="A7035" t="s">
        <v>118</v>
      </c>
      <c r="B7035" t="s">
        <v>118</v>
      </c>
      <c r="C7035" t="str">
        <f t="shared" si="218"/>
        <v>Franconia-Springfield -- Franconia-Springfield</v>
      </c>
      <c r="D7035" s="1">
        <v>1524</v>
      </c>
      <c r="E7035" t="s">
        <v>10</v>
      </c>
      <c r="F7035" t="s">
        <v>10</v>
      </c>
      <c r="G7035">
        <v>1</v>
      </c>
      <c r="H7035" s="1">
        <f t="shared" si="219"/>
        <v>1524</v>
      </c>
      <c r="I7035" t="s">
        <v>2</v>
      </c>
      <c r="J7035" t="s">
        <v>72</v>
      </c>
    </row>
    <row r="7036" spans="1:10" x14ac:dyDescent="0.25">
      <c r="A7036" t="s">
        <v>122</v>
      </c>
      <c r="B7036" t="s">
        <v>122</v>
      </c>
      <c r="C7036" t="str">
        <f t="shared" si="218"/>
        <v>Glenmont -- Glenmont</v>
      </c>
      <c r="D7036" s="1">
        <v>975</v>
      </c>
      <c r="E7036" t="s">
        <v>15</v>
      </c>
      <c r="F7036" t="s">
        <v>15</v>
      </c>
      <c r="G7036">
        <v>1</v>
      </c>
      <c r="H7036" s="1">
        <f t="shared" si="219"/>
        <v>975</v>
      </c>
      <c r="I7036" t="s">
        <v>2</v>
      </c>
      <c r="J7036" t="s">
        <v>72</v>
      </c>
    </row>
    <row r="7037" spans="1:10" x14ac:dyDescent="0.25">
      <c r="A7037" t="s">
        <v>123</v>
      </c>
      <c r="B7037" t="s">
        <v>123</v>
      </c>
      <c r="C7037" t="str">
        <f t="shared" si="218"/>
        <v>Greenbelt -- Greenbelt</v>
      </c>
      <c r="D7037" s="1">
        <v>958</v>
      </c>
      <c r="E7037" t="s">
        <v>4</v>
      </c>
      <c r="F7037" t="s">
        <v>4</v>
      </c>
      <c r="G7037">
        <v>1</v>
      </c>
      <c r="H7037" s="1">
        <f t="shared" si="219"/>
        <v>958</v>
      </c>
      <c r="I7037" t="s">
        <v>2</v>
      </c>
      <c r="J7037" t="s">
        <v>72</v>
      </c>
    </row>
    <row r="7038" spans="1:10" x14ac:dyDescent="0.25">
      <c r="A7038" t="s">
        <v>124</v>
      </c>
      <c r="B7038" t="s">
        <v>124</v>
      </c>
      <c r="C7038" t="str">
        <f t="shared" si="218"/>
        <v>Greensboro -- Greensboro</v>
      </c>
      <c r="D7038" s="1">
        <v>239</v>
      </c>
      <c r="E7038" t="s">
        <v>125</v>
      </c>
      <c r="F7038" t="s">
        <v>125</v>
      </c>
      <c r="G7038">
        <v>1</v>
      </c>
      <c r="H7038" s="1">
        <f t="shared" si="219"/>
        <v>239</v>
      </c>
      <c r="I7038" t="s">
        <v>2</v>
      </c>
      <c r="J7038" t="s">
        <v>72</v>
      </c>
    </row>
    <row r="7039" spans="1:10" x14ac:dyDescent="0.25">
      <c r="A7039" t="s">
        <v>126</v>
      </c>
      <c r="B7039" t="s">
        <v>126</v>
      </c>
      <c r="C7039" t="str">
        <f t="shared" si="218"/>
        <v>Grosvenor -- Grosvenor</v>
      </c>
      <c r="D7039" s="1">
        <v>709</v>
      </c>
      <c r="E7039" t="s">
        <v>15</v>
      </c>
      <c r="F7039" t="s">
        <v>15</v>
      </c>
      <c r="G7039">
        <v>1</v>
      </c>
      <c r="H7039" s="1">
        <f t="shared" si="219"/>
        <v>709</v>
      </c>
      <c r="I7039" t="s">
        <v>2</v>
      </c>
      <c r="J7039" t="s">
        <v>72</v>
      </c>
    </row>
    <row r="7040" spans="1:10" x14ac:dyDescent="0.25">
      <c r="A7040" t="s">
        <v>127</v>
      </c>
      <c r="B7040" t="s">
        <v>127</v>
      </c>
      <c r="C7040" t="str">
        <f t="shared" si="218"/>
        <v>Huntington -- Huntington</v>
      </c>
      <c r="D7040" s="1">
        <v>2181</v>
      </c>
      <c r="E7040" t="s">
        <v>274</v>
      </c>
      <c r="F7040" t="s">
        <v>274</v>
      </c>
      <c r="G7040">
        <v>1</v>
      </c>
      <c r="H7040" s="1">
        <f t="shared" si="219"/>
        <v>2181</v>
      </c>
      <c r="I7040" t="s">
        <v>2</v>
      </c>
      <c r="J7040" t="s">
        <v>72</v>
      </c>
    </row>
    <row r="7041" spans="1:10" x14ac:dyDescent="0.25">
      <c r="A7041" t="s">
        <v>130</v>
      </c>
      <c r="B7041" t="s">
        <v>130</v>
      </c>
      <c r="C7041" t="str">
        <f t="shared" si="218"/>
        <v>Landover -- Landover</v>
      </c>
      <c r="D7041" s="1">
        <v>422</v>
      </c>
      <c r="E7041" t="s">
        <v>25</v>
      </c>
      <c r="F7041" t="s">
        <v>25</v>
      </c>
      <c r="G7041">
        <v>1</v>
      </c>
      <c r="H7041" s="1">
        <f t="shared" si="219"/>
        <v>422</v>
      </c>
      <c r="I7041" t="s">
        <v>2</v>
      </c>
      <c r="J7041" t="s">
        <v>72</v>
      </c>
    </row>
    <row r="7042" spans="1:10" x14ac:dyDescent="0.25">
      <c r="A7042" t="s">
        <v>131</v>
      </c>
      <c r="B7042" t="s">
        <v>131</v>
      </c>
      <c r="C7042" t="str">
        <f t="shared" ref="C7042:C7105" si="220">(A7042&amp;" -- "&amp;B7042)</f>
        <v>Largo Town Center -- Largo Town Center</v>
      </c>
      <c r="D7042" s="1">
        <v>1582</v>
      </c>
      <c r="E7042" t="s">
        <v>1</v>
      </c>
      <c r="F7042" t="s">
        <v>1</v>
      </c>
      <c r="G7042">
        <v>1</v>
      </c>
      <c r="H7042" s="1">
        <f t="shared" ref="H7042:H7105" si="221">D7042*G7042</f>
        <v>1582</v>
      </c>
      <c r="I7042" t="s">
        <v>2</v>
      </c>
      <c r="J7042" t="s">
        <v>72</v>
      </c>
    </row>
    <row r="7043" spans="1:10" x14ac:dyDescent="0.25">
      <c r="A7043" t="s">
        <v>134</v>
      </c>
      <c r="B7043" t="s">
        <v>134</v>
      </c>
      <c r="C7043" t="str">
        <f t="shared" si="220"/>
        <v>McLean -- McLean</v>
      </c>
      <c r="D7043" s="1">
        <v>328</v>
      </c>
      <c r="E7043" t="s">
        <v>125</v>
      </c>
      <c r="F7043" t="s">
        <v>125</v>
      </c>
      <c r="G7043">
        <v>1</v>
      </c>
      <c r="H7043" s="1">
        <f t="shared" si="221"/>
        <v>328</v>
      </c>
      <c r="I7043" t="s">
        <v>2</v>
      </c>
      <c r="J7043" t="s">
        <v>72</v>
      </c>
    </row>
    <row r="7044" spans="1:10" x14ac:dyDescent="0.25">
      <c r="A7044" t="s">
        <v>182</v>
      </c>
      <c r="B7044" t="s">
        <v>182</v>
      </c>
      <c r="C7044" t="str">
        <f t="shared" si="220"/>
        <v>Medical Center -- Medical Center</v>
      </c>
      <c r="D7044" s="1">
        <v>440</v>
      </c>
      <c r="E7044" t="s">
        <v>15</v>
      </c>
      <c r="F7044" t="s">
        <v>15</v>
      </c>
      <c r="G7044">
        <v>1</v>
      </c>
      <c r="H7044" s="1">
        <f t="shared" si="221"/>
        <v>440</v>
      </c>
      <c r="I7044" t="s">
        <v>2</v>
      </c>
      <c r="J7044" t="s">
        <v>72</v>
      </c>
    </row>
    <row r="7045" spans="1:10" x14ac:dyDescent="0.25">
      <c r="A7045" t="s">
        <v>186</v>
      </c>
      <c r="B7045" t="s">
        <v>186</v>
      </c>
      <c r="C7045" t="str">
        <f t="shared" si="220"/>
        <v>Morgan Blvd. -- Morgan Blvd.</v>
      </c>
      <c r="D7045" s="1">
        <v>600</v>
      </c>
      <c r="E7045" t="s">
        <v>1</v>
      </c>
      <c r="F7045" t="s">
        <v>1</v>
      </c>
      <c r="G7045">
        <v>1</v>
      </c>
      <c r="H7045" s="1">
        <f t="shared" si="221"/>
        <v>600</v>
      </c>
      <c r="I7045" t="s">
        <v>2</v>
      </c>
      <c r="J7045" t="s">
        <v>72</v>
      </c>
    </row>
    <row r="7046" spans="1:10" x14ac:dyDescent="0.25">
      <c r="A7046" t="s">
        <v>251</v>
      </c>
      <c r="B7046" t="s">
        <v>251</v>
      </c>
      <c r="C7046" t="str">
        <f t="shared" si="220"/>
        <v>Naylor Road -- Naylor Road</v>
      </c>
      <c r="D7046" s="1">
        <v>630</v>
      </c>
      <c r="E7046" t="s">
        <v>4</v>
      </c>
      <c r="F7046" t="s">
        <v>4</v>
      </c>
      <c r="G7046">
        <v>1</v>
      </c>
      <c r="H7046" s="1">
        <f t="shared" si="221"/>
        <v>630</v>
      </c>
      <c r="I7046" t="s">
        <v>2</v>
      </c>
      <c r="J7046" t="s">
        <v>72</v>
      </c>
    </row>
    <row r="7047" spans="1:10" x14ac:dyDescent="0.25">
      <c r="A7047" t="s">
        <v>252</v>
      </c>
      <c r="B7047" t="s">
        <v>252</v>
      </c>
      <c r="C7047" t="str">
        <f t="shared" si="220"/>
        <v>New Carrollton -- New Carrollton</v>
      </c>
      <c r="D7047" s="1">
        <v>1728</v>
      </c>
      <c r="E7047" t="s">
        <v>25</v>
      </c>
      <c r="F7047" t="s">
        <v>25</v>
      </c>
      <c r="G7047">
        <v>1</v>
      </c>
      <c r="H7047" s="1">
        <f t="shared" si="221"/>
        <v>1728</v>
      </c>
      <c r="I7047" t="s">
        <v>2</v>
      </c>
      <c r="J7047" t="s">
        <v>72</v>
      </c>
    </row>
    <row r="7048" spans="1:10" x14ac:dyDescent="0.25">
      <c r="A7048" t="s">
        <v>159</v>
      </c>
      <c r="B7048" t="s">
        <v>159</v>
      </c>
      <c r="C7048" t="str">
        <f t="shared" si="220"/>
        <v>Prince George's Plaza -- Prince George's Plaza</v>
      </c>
      <c r="D7048" s="1">
        <v>1118</v>
      </c>
      <c r="E7048" t="s">
        <v>4</v>
      </c>
      <c r="F7048" t="s">
        <v>4</v>
      </c>
      <c r="G7048">
        <v>1</v>
      </c>
      <c r="H7048" s="1">
        <f t="shared" si="221"/>
        <v>1118</v>
      </c>
      <c r="I7048" t="s">
        <v>2</v>
      </c>
      <c r="J7048" t="s">
        <v>72</v>
      </c>
    </row>
    <row r="7049" spans="1:10" x14ac:dyDescent="0.25">
      <c r="A7049" t="s">
        <v>162</v>
      </c>
      <c r="B7049" t="s">
        <v>162</v>
      </c>
      <c r="C7049" t="str">
        <f t="shared" si="220"/>
        <v>Rockville -- Rockville</v>
      </c>
      <c r="D7049" s="1">
        <v>1090</v>
      </c>
      <c r="E7049" t="s">
        <v>15</v>
      </c>
      <c r="F7049" t="s">
        <v>15</v>
      </c>
      <c r="G7049">
        <v>1</v>
      </c>
      <c r="H7049" s="1">
        <f t="shared" si="221"/>
        <v>1090</v>
      </c>
      <c r="I7049" t="s">
        <v>2</v>
      </c>
      <c r="J7049" t="s">
        <v>72</v>
      </c>
    </row>
    <row r="7050" spans="1:10" x14ac:dyDescent="0.25">
      <c r="A7050" t="s">
        <v>164</v>
      </c>
      <c r="B7050" t="s">
        <v>164</v>
      </c>
      <c r="C7050" t="str">
        <f t="shared" si="220"/>
        <v>Shady Grove -- Shady Grove</v>
      </c>
      <c r="D7050" s="1">
        <v>2443</v>
      </c>
      <c r="E7050" t="s">
        <v>15</v>
      </c>
      <c r="F7050" t="s">
        <v>15</v>
      </c>
      <c r="G7050">
        <v>1</v>
      </c>
      <c r="H7050" s="1">
        <f t="shared" si="221"/>
        <v>2443</v>
      </c>
      <c r="I7050" t="s">
        <v>2</v>
      </c>
      <c r="J7050" t="s">
        <v>72</v>
      </c>
    </row>
    <row r="7051" spans="1:10" x14ac:dyDescent="0.25">
      <c r="A7051" t="s">
        <v>166</v>
      </c>
      <c r="B7051" t="s">
        <v>166</v>
      </c>
      <c r="C7051" t="str">
        <f t="shared" si="220"/>
        <v>Silver Spring -- Silver Spring</v>
      </c>
      <c r="D7051" s="1">
        <v>3241</v>
      </c>
      <c r="E7051" t="s">
        <v>15</v>
      </c>
      <c r="F7051" t="s">
        <v>15</v>
      </c>
      <c r="G7051">
        <v>1</v>
      </c>
      <c r="H7051" s="1">
        <f t="shared" si="221"/>
        <v>3241</v>
      </c>
      <c r="I7051" t="s">
        <v>2</v>
      </c>
      <c r="J7051" t="s">
        <v>72</v>
      </c>
    </row>
    <row r="7052" spans="1:10" x14ac:dyDescent="0.25">
      <c r="A7052" t="s">
        <v>169</v>
      </c>
      <c r="B7052" t="s">
        <v>169</v>
      </c>
      <c r="C7052" t="str">
        <f t="shared" si="220"/>
        <v>Spring Hill -- Spring Hill</v>
      </c>
      <c r="D7052" s="1">
        <v>399</v>
      </c>
      <c r="E7052" t="s">
        <v>125</v>
      </c>
      <c r="F7052" t="s">
        <v>125</v>
      </c>
      <c r="G7052">
        <v>1</v>
      </c>
      <c r="H7052" s="1">
        <f t="shared" si="221"/>
        <v>399</v>
      </c>
      <c r="I7052" t="s">
        <v>2</v>
      </c>
      <c r="J7052" t="s">
        <v>72</v>
      </c>
    </row>
    <row r="7053" spans="1:10" x14ac:dyDescent="0.25">
      <c r="A7053" t="s">
        <v>171</v>
      </c>
      <c r="B7053" t="s">
        <v>171</v>
      </c>
      <c r="C7053" t="str">
        <f t="shared" si="220"/>
        <v>Suitland -- Suitland</v>
      </c>
      <c r="D7053" s="1">
        <v>840</v>
      </c>
      <c r="E7053" t="s">
        <v>4</v>
      </c>
      <c r="F7053" t="s">
        <v>4</v>
      </c>
      <c r="G7053">
        <v>1</v>
      </c>
      <c r="H7053" s="1">
        <f t="shared" si="221"/>
        <v>840</v>
      </c>
      <c r="I7053" t="s">
        <v>2</v>
      </c>
      <c r="J7053" t="s">
        <v>72</v>
      </c>
    </row>
    <row r="7054" spans="1:10" x14ac:dyDescent="0.25">
      <c r="A7054" t="s">
        <v>62</v>
      </c>
      <c r="B7054" t="s">
        <v>62</v>
      </c>
      <c r="C7054" t="str">
        <f t="shared" si="220"/>
        <v>Twinbrook -- Twinbrook</v>
      </c>
      <c r="D7054" s="1">
        <v>772</v>
      </c>
      <c r="E7054" t="s">
        <v>15</v>
      </c>
      <c r="F7054" t="s">
        <v>15</v>
      </c>
      <c r="G7054">
        <v>1</v>
      </c>
      <c r="H7054" s="1">
        <f t="shared" si="221"/>
        <v>772</v>
      </c>
      <c r="I7054" t="s">
        <v>2</v>
      </c>
      <c r="J7054" t="s">
        <v>72</v>
      </c>
    </row>
    <row r="7055" spans="1:10" x14ac:dyDescent="0.25">
      <c r="A7055" t="s">
        <v>63</v>
      </c>
      <c r="B7055" t="s">
        <v>63</v>
      </c>
      <c r="C7055" t="str">
        <f t="shared" si="220"/>
        <v>Tysons Corner -- Tysons Corner</v>
      </c>
      <c r="D7055" s="1">
        <v>758</v>
      </c>
      <c r="E7055" t="s">
        <v>125</v>
      </c>
      <c r="F7055" t="s">
        <v>125</v>
      </c>
      <c r="G7055">
        <v>1</v>
      </c>
      <c r="H7055" s="1">
        <f t="shared" si="221"/>
        <v>758</v>
      </c>
      <c r="I7055" t="s">
        <v>2</v>
      </c>
      <c r="J7055" t="s">
        <v>72</v>
      </c>
    </row>
    <row r="7056" spans="1:10" x14ac:dyDescent="0.25">
      <c r="A7056" t="s">
        <v>200</v>
      </c>
      <c r="B7056" t="s">
        <v>200</v>
      </c>
      <c r="C7056" t="str">
        <f t="shared" si="220"/>
        <v>Vienna -- Vienna</v>
      </c>
      <c r="D7056" s="1">
        <v>2544</v>
      </c>
      <c r="E7056" t="s">
        <v>25</v>
      </c>
      <c r="F7056" t="s">
        <v>25</v>
      </c>
      <c r="G7056">
        <v>1</v>
      </c>
      <c r="H7056" s="1">
        <f t="shared" si="221"/>
        <v>2544</v>
      </c>
      <c r="I7056" t="s">
        <v>2</v>
      </c>
      <c r="J7056" t="s">
        <v>72</v>
      </c>
    </row>
    <row r="7057" spans="1:10" x14ac:dyDescent="0.25">
      <c r="A7057" t="s">
        <v>203</v>
      </c>
      <c r="B7057" t="s">
        <v>203</v>
      </c>
      <c r="C7057" t="str">
        <f t="shared" si="220"/>
        <v>West Falls Church -- West Falls Church</v>
      </c>
      <c r="D7057" s="1">
        <v>567</v>
      </c>
      <c r="E7057" t="s">
        <v>25</v>
      </c>
      <c r="F7057" t="s">
        <v>25</v>
      </c>
      <c r="G7057">
        <v>1</v>
      </c>
      <c r="H7057" s="1">
        <f t="shared" si="221"/>
        <v>567</v>
      </c>
      <c r="I7057" t="s">
        <v>2</v>
      </c>
      <c r="J7057" t="s">
        <v>72</v>
      </c>
    </row>
    <row r="7058" spans="1:10" x14ac:dyDescent="0.25">
      <c r="A7058" t="s">
        <v>204</v>
      </c>
      <c r="B7058" t="s">
        <v>204</v>
      </c>
      <c r="C7058" t="str">
        <f t="shared" si="220"/>
        <v>West Hyattsville -- West Hyattsville</v>
      </c>
      <c r="D7058" s="1">
        <v>716</v>
      </c>
      <c r="E7058" t="s">
        <v>4</v>
      </c>
      <c r="F7058" t="s">
        <v>4</v>
      </c>
      <c r="G7058">
        <v>1</v>
      </c>
      <c r="H7058" s="1">
        <f t="shared" si="221"/>
        <v>716</v>
      </c>
      <c r="I7058" t="s">
        <v>2</v>
      </c>
      <c r="J7058" t="s">
        <v>72</v>
      </c>
    </row>
    <row r="7059" spans="1:10" x14ac:dyDescent="0.25">
      <c r="A7059" t="s">
        <v>205</v>
      </c>
      <c r="B7059" t="s">
        <v>205</v>
      </c>
      <c r="C7059" t="str">
        <f t="shared" si="220"/>
        <v>Wheaton -- Wheaton</v>
      </c>
      <c r="D7059" s="1">
        <v>1277</v>
      </c>
      <c r="E7059" t="s">
        <v>15</v>
      </c>
      <c r="F7059" t="s">
        <v>15</v>
      </c>
      <c r="G7059">
        <v>1</v>
      </c>
      <c r="H7059" s="1">
        <f t="shared" si="221"/>
        <v>1277</v>
      </c>
      <c r="I7059" t="s">
        <v>2</v>
      </c>
      <c r="J7059" t="s">
        <v>72</v>
      </c>
    </row>
    <row r="7060" spans="1:10" x14ac:dyDescent="0.25">
      <c r="A7060" t="s">
        <v>206</v>
      </c>
      <c r="B7060" t="s">
        <v>206</v>
      </c>
      <c r="C7060" t="str">
        <f t="shared" si="220"/>
        <v>White Flint -- White Flint</v>
      </c>
      <c r="D7060" s="1">
        <v>514</v>
      </c>
      <c r="E7060" t="s">
        <v>15</v>
      </c>
      <c r="F7060" t="s">
        <v>15</v>
      </c>
      <c r="G7060">
        <v>1</v>
      </c>
      <c r="H7060" s="1">
        <f t="shared" si="221"/>
        <v>514</v>
      </c>
      <c r="I7060" t="s">
        <v>2</v>
      </c>
      <c r="J7060" t="s">
        <v>72</v>
      </c>
    </row>
    <row r="7061" spans="1:10" x14ac:dyDescent="0.25">
      <c r="A7061" t="s">
        <v>207</v>
      </c>
      <c r="B7061" t="s">
        <v>207</v>
      </c>
      <c r="C7061" t="str">
        <f t="shared" si="220"/>
        <v>Wiehle -- Wiehle</v>
      </c>
      <c r="D7061" s="1">
        <v>1565</v>
      </c>
      <c r="E7061" t="s">
        <v>125</v>
      </c>
      <c r="F7061" t="s">
        <v>125</v>
      </c>
      <c r="G7061">
        <v>1</v>
      </c>
      <c r="H7061" s="1">
        <f t="shared" si="221"/>
        <v>1565</v>
      </c>
      <c r="I7061" t="s">
        <v>2</v>
      </c>
      <c r="J7061" t="s">
        <v>72</v>
      </c>
    </row>
    <row r="7062" spans="1:10" x14ac:dyDescent="0.25">
      <c r="A7062" t="s">
        <v>0</v>
      </c>
      <c r="B7062" t="s">
        <v>14</v>
      </c>
      <c r="C7062" t="str">
        <f t="shared" si="220"/>
        <v>Addison Road -- Bethesda</v>
      </c>
      <c r="D7062" s="1">
        <v>825</v>
      </c>
      <c r="E7062" t="s">
        <v>1</v>
      </c>
      <c r="F7062" t="s">
        <v>15</v>
      </c>
      <c r="G7062">
        <v>2</v>
      </c>
      <c r="H7062" s="1">
        <f t="shared" si="221"/>
        <v>1650</v>
      </c>
      <c r="I7062" t="s">
        <v>16</v>
      </c>
      <c r="J7062" t="s">
        <v>72</v>
      </c>
    </row>
    <row r="7063" spans="1:10" x14ac:dyDescent="0.25">
      <c r="A7063" t="s">
        <v>0</v>
      </c>
      <c r="B7063" t="s">
        <v>19</v>
      </c>
      <c r="C7063" t="str">
        <f t="shared" si="220"/>
        <v>Addison Road -- Branch Avenue</v>
      </c>
      <c r="D7063" s="1">
        <v>234</v>
      </c>
      <c r="E7063" t="s">
        <v>1</v>
      </c>
      <c r="F7063" t="s">
        <v>4</v>
      </c>
      <c r="G7063">
        <v>2</v>
      </c>
      <c r="H7063" s="1">
        <f t="shared" si="221"/>
        <v>468</v>
      </c>
      <c r="I7063" t="s">
        <v>16</v>
      </c>
      <c r="J7063" t="s">
        <v>72</v>
      </c>
    </row>
    <row r="7064" spans="1:10" x14ac:dyDescent="0.25">
      <c r="A7064" t="s">
        <v>0</v>
      </c>
      <c r="B7064" t="s">
        <v>24</v>
      </c>
      <c r="C7064" t="str">
        <f t="shared" si="220"/>
        <v>Addison Road -- Cheverly</v>
      </c>
      <c r="D7064" s="1">
        <v>122</v>
      </c>
      <c r="E7064" t="s">
        <v>1</v>
      </c>
      <c r="F7064" t="s">
        <v>25</v>
      </c>
      <c r="G7064">
        <v>2</v>
      </c>
      <c r="H7064" s="1">
        <f t="shared" si="221"/>
        <v>244</v>
      </c>
      <c r="I7064" t="s">
        <v>16</v>
      </c>
      <c r="J7064" t="s">
        <v>72</v>
      </c>
    </row>
    <row r="7065" spans="1:10" x14ac:dyDescent="0.25">
      <c r="A7065" t="s">
        <v>0</v>
      </c>
      <c r="B7065" t="s">
        <v>28</v>
      </c>
      <c r="C7065" t="str">
        <f t="shared" si="220"/>
        <v>Addison Road -- College Park-U of MD</v>
      </c>
      <c r="D7065" s="1">
        <v>340</v>
      </c>
      <c r="E7065" t="s">
        <v>1</v>
      </c>
      <c r="F7065" t="s">
        <v>4</v>
      </c>
      <c r="G7065">
        <v>2</v>
      </c>
      <c r="H7065" s="1">
        <f t="shared" si="221"/>
        <v>680</v>
      </c>
      <c r="I7065" t="s">
        <v>16</v>
      </c>
      <c r="J7065" t="s">
        <v>72</v>
      </c>
    </row>
    <row r="7066" spans="1:10" x14ac:dyDescent="0.25">
      <c r="A7066" t="s">
        <v>0</v>
      </c>
      <c r="B7066" t="s">
        <v>269</v>
      </c>
      <c r="C7066" t="str">
        <f t="shared" si="220"/>
        <v>Addison Road -- Dunn Loring</v>
      </c>
      <c r="D7066" s="1">
        <v>288</v>
      </c>
      <c r="E7066" t="s">
        <v>1</v>
      </c>
      <c r="F7066" t="s">
        <v>25</v>
      </c>
      <c r="G7066">
        <v>2</v>
      </c>
      <c r="H7066" s="1">
        <f t="shared" si="221"/>
        <v>576</v>
      </c>
      <c r="I7066" t="s">
        <v>16</v>
      </c>
      <c r="J7066" t="s">
        <v>72</v>
      </c>
    </row>
    <row r="7067" spans="1:10" x14ac:dyDescent="0.25">
      <c r="A7067" t="s">
        <v>0</v>
      </c>
      <c r="B7067" t="s">
        <v>115</v>
      </c>
      <c r="C7067" t="str">
        <f t="shared" si="220"/>
        <v>Addison Road -- Forest Glen</v>
      </c>
      <c r="D7067" s="1">
        <v>70</v>
      </c>
      <c r="E7067" t="s">
        <v>1</v>
      </c>
      <c r="F7067" t="s">
        <v>15</v>
      </c>
      <c r="G7067">
        <v>2</v>
      </c>
      <c r="H7067" s="1">
        <f t="shared" si="221"/>
        <v>140</v>
      </c>
      <c r="I7067" t="s">
        <v>16</v>
      </c>
      <c r="J7067" t="s">
        <v>72</v>
      </c>
    </row>
    <row r="7068" spans="1:10" x14ac:dyDescent="0.25">
      <c r="A7068" t="s">
        <v>0</v>
      </c>
      <c r="B7068" t="s">
        <v>118</v>
      </c>
      <c r="C7068" t="str">
        <f t="shared" si="220"/>
        <v>Addison Road -- Franconia-Springfield</v>
      </c>
      <c r="D7068" s="1">
        <v>356</v>
      </c>
      <c r="E7068" t="s">
        <v>1</v>
      </c>
      <c r="F7068" t="s">
        <v>10</v>
      </c>
      <c r="G7068">
        <v>1</v>
      </c>
      <c r="H7068" s="1">
        <f t="shared" si="221"/>
        <v>356</v>
      </c>
      <c r="I7068" t="s">
        <v>16</v>
      </c>
      <c r="J7068" t="s">
        <v>72</v>
      </c>
    </row>
    <row r="7069" spans="1:10" x14ac:dyDescent="0.25">
      <c r="A7069" t="s">
        <v>0</v>
      </c>
      <c r="B7069" t="s">
        <v>122</v>
      </c>
      <c r="C7069" t="str">
        <f t="shared" si="220"/>
        <v>Addison Road -- Glenmont</v>
      </c>
      <c r="D7069" s="1">
        <v>203</v>
      </c>
      <c r="E7069" t="s">
        <v>1</v>
      </c>
      <c r="F7069" t="s">
        <v>15</v>
      </c>
      <c r="G7069">
        <v>2</v>
      </c>
      <c r="H7069" s="1">
        <f t="shared" si="221"/>
        <v>406</v>
      </c>
      <c r="I7069" t="s">
        <v>16</v>
      </c>
      <c r="J7069" t="s">
        <v>72</v>
      </c>
    </row>
    <row r="7070" spans="1:10" x14ac:dyDescent="0.25">
      <c r="A7070" t="s">
        <v>0</v>
      </c>
      <c r="B7070" t="s">
        <v>123</v>
      </c>
      <c r="C7070" t="str">
        <f t="shared" si="220"/>
        <v>Addison Road -- Greenbelt</v>
      </c>
      <c r="D7070" s="1">
        <v>394</v>
      </c>
      <c r="E7070" t="s">
        <v>1</v>
      </c>
      <c r="F7070" t="s">
        <v>4</v>
      </c>
      <c r="G7070">
        <v>2</v>
      </c>
      <c r="H7070" s="1">
        <f t="shared" si="221"/>
        <v>788</v>
      </c>
      <c r="I7070" t="s">
        <v>16</v>
      </c>
      <c r="J7070" t="s">
        <v>72</v>
      </c>
    </row>
    <row r="7071" spans="1:10" x14ac:dyDescent="0.25">
      <c r="A7071" t="s">
        <v>0</v>
      </c>
      <c r="B7071" t="s">
        <v>124</v>
      </c>
      <c r="C7071" t="str">
        <f t="shared" si="220"/>
        <v>Addison Road -- Greensboro</v>
      </c>
      <c r="D7071" s="1">
        <v>92</v>
      </c>
      <c r="E7071" t="s">
        <v>1</v>
      </c>
      <c r="F7071" t="s">
        <v>125</v>
      </c>
      <c r="G7071">
        <v>1</v>
      </c>
      <c r="H7071" s="1">
        <f t="shared" si="221"/>
        <v>92</v>
      </c>
      <c r="I7071" t="s">
        <v>16</v>
      </c>
      <c r="J7071" t="s">
        <v>72</v>
      </c>
    </row>
    <row r="7072" spans="1:10" x14ac:dyDescent="0.25">
      <c r="A7072" t="s">
        <v>0</v>
      </c>
      <c r="B7072" t="s">
        <v>126</v>
      </c>
      <c r="C7072" t="str">
        <f t="shared" si="220"/>
        <v>Addison Road -- Grosvenor</v>
      </c>
      <c r="D7072" s="1">
        <v>72</v>
      </c>
      <c r="E7072" t="s">
        <v>1</v>
      </c>
      <c r="F7072" t="s">
        <v>15</v>
      </c>
      <c r="G7072">
        <v>2</v>
      </c>
      <c r="H7072" s="1">
        <f t="shared" si="221"/>
        <v>144</v>
      </c>
      <c r="I7072" t="s">
        <v>16</v>
      </c>
      <c r="J7072" t="s">
        <v>72</v>
      </c>
    </row>
    <row r="7073" spans="1:10" x14ac:dyDescent="0.25">
      <c r="A7073" t="s">
        <v>0</v>
      </c>
      <c r="B7073" t="s">
        <v>127</v>
      </c>
      <c r="C7073" t="str">
        <f t="shared" si="220"/>
        <v>Addison Road -- Huntington</v>
      </c>
      <c r="D7073" s="1">
        <v>243</v>
      </c>
      <c r="E7073" t="s">
        <v>1</v>
      </c>
      <c r="F7073" t="s">
        <v>274</v>
      </c>
      <c r="G7073">
        <v>2</v>
      </c>
      <c r="H7073" s="1">
        <f t="shared" si="221"/>
        <v>486</v>
      </c>
      <c r="I7073" t="s">
        <v>16</v>
      </c>
      <c r="J7073" t="s">
        <v>72</v>
      </c>
    </row>
    <row r="7074" spans="1:10" x14ac:dyDescent="0.25">
      <c r="A7074" t="s">
        <v>0</v>
      </c>
      <c r="B7074" t="s">
        <v>130</v>
      </c>
      <c r="C7074" t="str">
        <f t="shared" si="220"/>
        <v>Addison Road -- Landover</v>
      </c>
      <c r="D7074" s="1">
        <v>225</v>
      </c>
      <c r="E7074" t="s">
        <v>1</v>
      </c>
      <c r="F7074" t="s">
        <v>25</v>
      </c>
      <c r="G7074">
        <v>2</v>
      </c>
      <c r="H7074" s="1">
        <f t="shared" si="221"/>
        <v>450</v>
      </c>
      <c r="I7074" t="s">
        <v>16</v>
      </c>
      <c r="J7074" t="s">
        <v>72</v>
      </c>
    </row>
    <row r="7075" spans="1:10" x14ac:dyDescent="0.25">
      <c r="A7075" t="s">
        <v>0</v>
      </c>
      <c r="B7075" t="s">
        <v>131</v>
      </c>
      <c r="C7075" t="str">
        <f t="shared" si="220"/>
        <v>Addison Road -- Largo Town Center</v>
      </c>
      <c r="D7075" s="1">
        <v>5954</v>
      </c>
      <c r="E7075" t="s">
        <v>1</v>
      </c>
      <c r="F7075" t="s">
        <v>1</v>
      </c>
      <c r="G7075">
        <v>1</v>
      </c>
      <c r="H7075" s="1">
        <f t="shared" si="221"/>
        <v>5954</v>
      </c>
      <c r="I7075" t="s">
        <v>16</v>
      </c>
      <c r="J7075" t="s">
        <v>72</v>
      </c>
    </row>
    <row r="7076" spans="1:10" x14ac:dyDescent="0.25">
      <c r="A7076" t="s">
        <v>0</v>
      </c>
      <c r="B7076" t="s">
        <v>134</v>
      </c>
      <c r="C7076" t="str">
        <f t="shared" si="220"/>
        <v>Addison Road -- McLean</v>
      </c>
      <c r="D7076" s="1">
        <v>65</v>
      </c>
      <c r="E7076" t="s">
        <v>1</v>
      </c>
      <c r="F7076" t="s">
        <v>125</v>
      </c>
      <c r="G7076">
        <v>1</v>
      </c>
      <c r="H7076" s="1">
        <f t="shared" si="221"/>
        <v>65</v>
      </c>
      <c r="I7076" t="s">
        <v>16</v>
      </c>
      <c r="J7076" t="s">
        <v>72</v>
      </c>
    </row>
    <row r="7077" spans="1:10" x14ac:dyDescent="0.25">
      <c r="A7077" t="s">
        <v>0</v>
      </c>
      <c r="B7077" t="s">
        <v>182</v>
      </c>
      <c r="C7077" t="str">
        <f t="shared" si="220"/>
        <v>Addison Road -- Medical Center</v>
      </c>
      <c r="D7077" s="1">
        <v>919</v>
      </c>
      <c r="E7077" t="s">
        <v>1</v>
      </c>
      <c r="F7077" t="s">
        <v>15</v>
      </c>
      <c r="G7077">
        <v>2</v>
      </c>
      <c r="H7077" s="1">
        <f t="shared" si="221"/>
        <v>1838</v>
      </c>
      <c r="I7077" t="s">
        <v>16</v>
      </c>
      <c r="J7077" t="s">
        <v>72</v>
      </c>
    </row>
    <row r="7078" spans="1:10" x14ac:dyDescent="0.25">
      <c r="A7078" t="s">
        <v>0</v>
      </c>
      <c r="B7078" t="s">
        <v>186</v>
      </c>
      <c r="C7078" t="str">
        <f t="shared" si="220"/>
        <v>Addison Road -- Morgan Blvd.</v>
      </c>
      <c r="D7078" s="1">
        <v>2086</v>
      </c>
      <c r="E7078" t="s">
        <v>1</v>
      </c>
      <c r="F7078" t="s">
        <v>1</v>
      </c>
      <c r="G7078">
        <v>1</v>
      </c>
      <c r="H7078" s="1">
        <f t="shared" si="221"/>
        <v>2086</v>
      </c>
      <c r="I7078" t="s">
        <v>16</v>
      </c>
      <c r="J7078" t="s">
        <v>72</v>
      </c>
    </row>
    <row r="7079" spans="1:10" x14ac:dyDescent="0.25">
      <c r="A7079" t="s">
        <v>0</v>
      </c>
      <c r="B7079" t="s">
        <v>251</v>
      </c>
      <c r="C7079" t="str">
        <f t="shared" si="220"/>
        <v>Addison Road -- Naylor Road</v>
      </c>
      <c r="D7079" s="1">
        <v>172</v>
      </c>
      <c r="E7079" t="s">
        <v>1</v>
      </c>
      <c r="F7079" t="s">
        <v>4</v>
      </c>
      <c r="G7079">
        <v>2</v>
      </c>
      <c r="H7079" s="1">
        <f t="shared" si="221"/>
        <v>344</v>
      </c>
      <c r="I7079" t="s">
        <v>16</v>
      </c>
      <c r="J7079" t="s">
        <v>72</v>
      </c>
    </row>
    <row r="7080" spans="1:10" x14ac:dyDescent="0.25">
      <c r="A7080" t="s">
        <v>0</v>
      </c>
      <c r="B7080" t="s">
        <v>252</v>
      </c>
      <c r="C7080" t="str">
        <f t="shared" si="220"/>
        <v>Addison Road -- New Carrollton</v>
      </c>
      <c r="D7080" s="1">
        <v>1796</v>
      </c>
      <c r="E7080" t="s">
        <v>1</v>
      </c>
      <c r="F7080" t="s">
        <v>25</v>
      </c>
      <c r="G7080">
        <v>2</v>
      </c>
      <c r="H7080" s="1">
        <f t="shared" si="221"/>
        <v>3592</v>
      </c>
      <c r="I7080" t="s">
        <v>16</v>
      </c>
      <c r="J7080" t="s">
        <v>72</v>
      </c>
    </row>
    <row r="7081" spans="1:10" x14ac:dyDescent="0.25">
      <c r="A7081" t="s">
        <v>0</v>
      </c>
      <c r="B7081" t="s">
        <v>159</v>
      </c>
      <c r="C7081" t="str">
        <f t="shared" si="220"/>
        <v>Addison Road -- Prince George's Plaza</v>
      </c>
      <c r="D7081" s="1">
        <v>478</v>
      </c>
      <c r="E7081" t="s">
        <v>1</v>
      </c>
      <c r="F7081" t="s">
        <v>4</v>
      </c>
      <c r="G7081">
        <v>2</v>
      </c>
      <c r="H7081" s="1">
        <f t="shared" si="221"/>
        <v>956</v>
      </c>
      <c r="I7081" t="s">
        <v>16</v>
      </c>
      <c r="J7081" t="s">
        <v>72</v>
      </c>
    </row>
    <row r="7082" spans="1:10" x14ac:dyDescent="0.25">
      <c r="A7082" t="s">
        <v>0</v>
      </c>
      <c r="B7082" t="s">
        <v>162</v>
      </c>
      <c r="C7082" t="str">
        <f t="shared" si="220"/>
        <v>Addison Road -- Rockville</v>
      </c>
      <c r="D7082" s="1">
        <v>315</v>
      </c>
      <c r="E7082" t="s">
        <v>1</v>
      </c>
      <c r="F7082" t="s">
        <v>15</v>
      </c>
      <c r="G7082">
        <v>2</v>
      </c>
      <c r="H7082" s="1">
        <f t="shared" si="221"/>
        <v>630</v>
      </c>
      <c r="I7082" t="s">
        <v>16</v>
      </c>
      <c r="J7082" t="s">
        <v>72</v>
      </c>
    </row>
    <row r="7083" spans="1:10" x14ac:dyDescent="0.25">
      <c r="A7083" t="s">
        <v>0</v>
      </c>
      <c r="B7083" t="s">
        <v>164</v>
      </c>
      <c r="C7083" t="str">
        <f t="shared" si="220"/>
        <v>Addison Road -- Shady Grove</v>
      </c>
      <c r="D7083" s="1">
        <v>407</v>
      </c>
      <c r="E7083" t="s">
        <v>1</v>
      </c>
      <c r="F7083" t="s">
        <v>15</v>
      </c>
      <c r="G7083">
        <v>2</v>
      </c>
      <c r="H7083" s="1">
        <f t="shared" si="221"/>
        <v>814</v>
      </c>
      <c r="I7083" t="s">
        <v>16</v>
      </c>
      <c r="J7083" t="s">
        <v>72</v>
      </c>
    </row>
    <row r="7084" spans="1:10" x14ac:dyDescent="0.25">
      <c r="A7084" t="s">
        <v>0</v>
      </c>
      <c r="B7084" t="s">
        <v>166</v>
      </c>
      <c r="C7084" t="str">
        <f t="shared" si="220"/>
        <v>Addison Road -- Silver Spring</v>
      </c>
      <c r="D7084" s="1">
        <v>789</v>
      </c>
      <c r="E7084" t="s">
        <v>1</v>
      </c>
      <c r="F7084" t="s">
        <v>15</v>
      </c>
      <c r="G7084">
        <v>2</v>
      </c>
      <c r="H7084" s="1">
        <f t="shared" si="221"/>
        <v>1578</v>
      </c>
      <c r="I7084" t="s">
        <v>16</v>
      </c>
      <c r="J7084" t="s">
        <v>72</v>
      </c>
    </row>
    <row r="7085" spans="1:10" x14ac:dyDescent="0.25">
      <c r="A7085" t="s">
        <v>0</v>
      </c>
      <c r="B7085" t="s">
        <v>169</v>
      </c>
      <c r="C7085" t="str">
        <f t="shared" si="220"/>
        <v>Addison Road -- Spring Hill</v>
      </c>
      <c r="D7085" s="1">
        <v>176</v>
      </c>
      <c r="E7085" t="s">
        <v>1</v>
      </c>
      <c r="F7085" t="s">
        <v>125</v>
      </c>
      <c r="G7085">
        <v>1</v>
      </c>
      <c r="H7085" s="1">
        <f t="shared" si="221"/>
        <v>176</v>
      </c>
      <c r="I7085" t="s">
        <v>16</v>
      </c>
      <c r="J7085" t="s">
        <v>72</v>
      </c>
    </row>
    <row r="7086" spans="1:10" x14ac:dyDescent="0.25">
      <c r="A7086" t="s">
        <v>0</v>
      </c>
      <c r="B7086" t="s">
        <v>171</v>
      </c>
      <c r="C7086" t="str">
        <f t="shared" si="220"/>
        <v>Addison Road -- Suitland</v>
      </c>
      <c r="D7086" s="1">
        <v>143</v>
      </c>
      <c r="E7086" t="s">
        <v>1</v>
      </c>
      <c r="F7086" t="s">
        <v>4</v>
      </c>
      <c r="G7086">
        <v>2</v>
      </c>
      <c r="H7086" s="1">
        <f t="shared" si="221"/>
        <v>286</v>
      </c>
      <c r="I7086" t="s">
        <v>16</v>
      </c>
      <c r="J7086" t="s">
        <v>72</v>
      </c>
    </row>
    <row r="7087" spans="1:10" x14ac:dyDescent="0.25">
      <c r="A7087" t="s">
        <v>0</v>
      </c>
      <c r="B7087" t="s">
        <v>62</v>
      </c>
      <c r="C7087" t="str">
        <f t="shared" si="220"/>
        <v>Addison Road -- Twinbrook</v>
      </c>
      <c r="D7087" s="1">
        <v>251</v>
      </c>
      <c r="E7087" t="s">
        <v>1</v>
      </c>
      <c r="F7087" t="s">
        <v>15</v>
      </c>
      <c r="G7087">
        <v>2</v>
      </c>
      <c r="H7087" s="1">
        <f t="shared" si="221"/>
        <v>502</v>
      </c>
      <c r="I7087" t="s">
        <v>16</v>
      </c>
      <c r="J7087" t="s">
        <v>72</v>
      </c>
    </row>
    <row r="7088" spans="1:10" x14ac:dyDescent="0.25">
      <c r="A7088" t="s">
        <v>0</v>
      </c>
      <c r="B7088" t="s">
        <v>63</v>
      </c>
      <c r="C7088" t="str">
        <f t="shared" si="220"/>
        <v>Addison Road -- Tysons Corner</v>
      </c>
      <c r="D7088" s="1">
        <v>735</v>
      </c>
      <c r="E7088" t="s">
        <v>1</v>
      </c>
      <c r="F7088" t="s">
        <v>125</v>
      </c>
      <c r="G7088">
        <v>1</v>
      </c>
      <c r="H7088" s="1">
        <f t="shared" si="221"/>
        <v>735</v>
      </c>
      <c r="I7088" t="s">
        <v>16</v>
      </c>
      <c r="J7088" t="s">
        <v>72</v>
      </c>
    </row>
    <row r="7089" spans="1:10" x14ac:dyDescent="0.25">
      <c r="A7089" t="s">
        <v>0</v>
      </c>
      <c r="B7089" t="s">
        <v>200</v>
      </c>
      <c r="C7089" t="str">
        <f t="shared" si="220"/>
        <v>Addison Road -- Vienna</v>
      </c>
      <c r="D7089" s="1">
        <v>221</v>
      </c>
      <c r="E7089" t="s">
        <v>1</v>
      </c>
      <c r="F7089" t="s">
        <v>25</v>
      </c>
      <c r="G7089">
        <v>2</v>
      </c>
      <c r="H7089" s="1">
        <f t="shared" si="221"/>
        <v>442</v>
      </c>
      <c r="I7089" t="s">
        <v>16</v>
      </c>
      <c r="J7089" t="s">
        <v>72</v>
      </c>
    </row>
    <row r="7090" spans="1:10" x14ac:dyDescent="0.25">
      <c r="A7090" t="s">
        <v>0</v>
      </c>
      <c r="B7090" t="s">
        <v>203</v>
      </c>
      <c r="C7090" t="str">
        <f t="shared" si="220"/>
        <v>Addison Road -- West Falls Church</v>
      </c>
      <c r="D7090" s="1">
        <v>84</v>
      </c>
      <c r="E7090" t="s">
        <v>1</v>
      </c>
      <c r="F7090" t="s">
        <v>25</v>
      </c>
      <c r="G7090">
        <v>2</v>
      </c>
      <c r="H7090" s="1">
        <f t="shared" si="221"/>
        <v>168</v>
      </c>
      <c r="I7090" t="s">
        <v>16</v>
      </c>
      <c r="J7090" t="s">
        <v>72</v>
      </c>
    </row>
    <row r="7091" spans="1:10" x14ac:dyDescent="0.25">
      <c r="A7091" t="s">
        <v>0</v>
      </c>
      <c r="B7091" t="s">
        <v>204</v>
      </c>
      <c r="C7091" t="str">
        <f t="shared" si="220"/>
        <v>Addison Road -- West Hyattsville</v>
      </c>
      <c r="D7091" s="1">
        <v>230</v>
      </c>
      <c r="E7091" t="s">
        <v>1</v>
      </c>
      <c r="F7091" t="s">
        <v>4</v>
      </c>
      <c r="G7091">
        <v>2</v>
      </c>
      <c r="H7091" s="1">
        <f t="shared" si="221"/>
        <v>460</v>
      </c>
      <c r="I7091" t="s">
        <v>16</v>
      </c>
      <c r="J7091" t="s">
        <v>72</v>
      </c>
    </row>
    <row r="7092" spans="1:10" x14ac:dyDescent="0.25">
      <c r="A7092" t="s">
        <v>0</v>
      </c>
      <c r="B7092" t="s">
        <v>205</v>
      </c>
      <c r="C7092" t="str">
        <f t="shared" si="220"/>
        <v>Addison Road -- Wheaton</v>
      </c>
      <c r="D7092" s="1">
        <v>209</v>
      </c>
      <c r="E7092" t="s">
        <v>1</v>
      </c>
      <c r="F7092" t="s">
        <v>15</v>
      </c>
      <c r="G7092">
        <v>2</v>
      </c>
      <c r="H7092" s="1">
        <f t="shared" si="221"/>
        <v>418</v>
      </c>
      <c r="I7092" t="s">
        <v>16</v>
      </c>
      <c r="J7092" t="s">
        <v>72</v>
      </c>
    </row>
    <row r="7093" spans="1:10" x14ac:dyDescent="0.25">
      <c r="A7093" t="s">
        <v>0</v>
      </c>
      <c r="B7093" t="s">
        <v>206</v>
      </c>
      <c r="C7093" t="str">
        <f t="shared" si="220"/>
        <v>Addison Road -- White Flint</v>
      </c>
      <c r="D7093" s="1">
        <v>297</v>
      </c>
      <c r="E7093" t="s">
        <v>1</v>
      </c>
      <c r="F7093" t="s">
        <v>15</v>
      </c>
      <c r="G7093">
        <v>2</v>
      </c>
      <c r="H7093" s="1">
        <f t="shared" si="221"/>
        <v>594</v>
      </c>
      <c r="I7093" t="s">
        <v>16</v>
      </c>
      <c r="J7093" t="s">
        <v>72</v>
      </c>
    </row>
    <row r="7094" spans="1:10" x14ac:dyDescent="0.25">
      <c r="A7094" t="s">
        <v>0</v>
      </c>
      <c r="B7094" t="s">
        <v>207</v>
      </c>
      <c r="C7094" t="str">
        <f t="shared" si="220"/>
        <v>Addison Road -- Wiehle</v>
      </c>
      <c r="D7094" s="1">
        <v>409</v>
      </c>
      <c r="E7094" t="s">
        <v>1</v>
      </c>
      <c r="F7094" t="s">
        <v>125</v>
      </c>
      <c r="G7094">
        <v>1</v>
      </c>
      <c r="H7094" s="1">
        <f t="shared" si="221"/>
        <v>409</v>
      </c>
      <c r="I7094" t="s">
        <v>16</v>
      </c>
      <c r="J7094" t="s">
        <v>72</v>
      </c>
    </row>
    <row r="7095" spans="1:10" x14ac:dyDescent="0.25">
      <c r="A7095" t="s">
        <v>14</v>
      </c>
      <c r="B7095" t="s">
        <v>0</v>
      </c>
      <c r="C7095" t="str">
        <f t="shared" si="220"/>
        <v>Bethesda -- Addison Road</v>
      </c>
      <c r="D7095" s="1">
        <v>836</v>
      </c>
      <c r="E7095" t="s">
        <v>15</v>
      </c>
      <c r="F7095" t="s">
        <v>1</v>
      </c>
      <c r="G7095">
        <v>2</v>
      </c>
      <c r="H7095" s="1">
        <f t="shared" si="221"/>
        <v>1672</v>
      </c>
      <c r="I7095" t="s">
        <v>16</v>
      </c>
      <c r="J7095" t="s">
        <v>72</v>
      </c>
    </row>
    <row r="7096" spans="1:10" x14ac:dyDescent="0.25">
      <c r="A7096" t="s">
        <v>14</v>
      </c>
      <c r="B7096" t="s">
        <v>19</v>
      </c>
      <c r="C7096" t="str">
        <f t="shared" si="220"/>
        <v>Bethesda -- Branch Avenue</v>
      </c>
      <c r="D7096" s="1">
        <v>1258</v>
      </c>
      <c r="E7096" t="s">
        <v>15</v>
      </c>
      <c r="F7096" t="s">
        <v>4</v>
      </c>
      <c r="G7096">
        <v>2</v>
      </c>
      <c r="H7096" s="1">
        <f t="shared" si="221"/>
        <v>2516</v>
      </c>
      <c r="I7096" t="s">
        <v>16</v>
      </c>
      <c r="J7096" t="s">
        <v>72</v>
      </c>
    </row>
    <row r="7097" spans="1:10" x14ac:dyDescent="0.25">
      <c r="A7097" t="s">
        <v>14</v>
      </c>
      <c r="B7097" t="s">
        <v>24</v>
      </c>
      <c r="C7097" t="str">
        <f t="shared" si="220"/>
        <v>Bethesda -- Cheverly</v>
      </c>
      <c r="D7097" s="1">
        <v>349</v>
      </c>
      <c r="E7097" t="s">
        <v>15</v>
      </c>
      <c r="F7097" t="s">
        <v>25</v>
      </c>
      <c r="G7097">
        <v>2</v>
      </c>
      <c r="H7097" s="1">
        <f t="shared" si="221"/>
        <v>698</v>
      </c>
      <c r="I7097" t="s">
        <v>16</v>
      </c>
      <c r="J7097" t="s">
        <v>72</v>
      </c>
    </row>
    <row r="7098" spans="1:10" x14ac:dyDescent="0.25">
      <c r="A7098" t="s">
        <v>14</v>
      </c>
      <c r="B7098" t="s">
        <v>28</v>
      </c>
      <c r="C7098" t="str">
        <f t="shared" si="220"/>
        <v>Bethesda -- College Park-U of MD</v>
      </c>
      <c r="D7098" s="1">
        <v>812</v>
      </c>
      <c r="E7098" t="s">
        <v>15</v>
      </c>
      <c r="F7098" t="s">
        <v>4</v>
      </c>
      <c r="G7098">
        <v>2</v>
      </c>
      <c r="H7098" s="1">
        <f t="shared" si="221"/>
        <v>1624</v>
      </c>
      <c r="I7098" t="s">
        <v>16</v>
      </c>
      <c r="J7098" t="s">
        <v>72</v>
      </c>
    </row>
    <row r="7099" spans="1:10" x14ac:dyDescent="0.25">
      <c r="A7099" t="s">
        <v>14</v>
      </c>
      <c r="B7099" t="s">
        <v>269</v>
      </c>
      <c r="C7099" t="str">
        <f t="shared" si="220"/>
        <v>Bethesda -- Dunn Loring</v>
      </c>
      <c r="D7099" s="1">
        <v>392</v>
      </c>
      <c r="E7099" t="s">
        <v>15</v>
      </c>
      <c r="F7099" t="s">
        <v>25</v>
      </c>
      <c r="G7099">
        <v>2</v>
      </c>
      <c r="H7099" s="1">
        <f t="shared" si="221"/>
        <v>784</v>
      </c>
      <c r="I7099" t="s">
        <v>16</v>
      </c>
      <c r="J7099" t="s">
        <v>72</v>
      </c>
    </row>
    <row r="7100" spans="1:10" x14ac:dyDescent="0.25">
      <c r="A7100" t="s">
        <v>14</v>
      </c>
      <c r="B7100" t="s">
        <v>115</v>
      </c>
      <c r="C7100" t="str">
        <f t="shared" si="220"/>
        <v>Bethesda -- Forest Glen</v>
      </c>
      <c r="D7100" s="1">
        <v>125</v>
      </c>
      <c r="E7100" t="s">
        <v>15</v>
      </c>
      <c r="F7100" t="s">
        <v>15</v>
      </c>
      <c r="G7100">
        <v>1</v>
      </c>
      <c r="H7100" s="1">
        <f t="shared" si="221"/>
        <v>125</v>
      </c>
      <c r="I7100" t="s">
        <v>16</v>
      </c>
      <c r="J7100" t="s">
        <v>72</v>
      </c>
    </row>
    <row r="7101" spans="1:10" x14ac:dyDescent="0.25">
      <c r="A7101" t="s">
        <v>14</v>
      </c>
      <c r="B7101" t="s">
        <v>118</v>
      </c>
      <c r="C7101" t="str">
        <f t="shared" si="220"/>
        <v>Bethesda -- Franconia-Springfield</v>
      </c>
      <c r="D7101" s="1">
        <v>801</v>
      </c>
      <c r="E7101" t="s">
        <v>15</v>
      </c>
      <c r="F7101" t="s">
        <v>10</v>
      </c>
      <c r="G7101">
        <v>2</v>
      </c>
      <c r="H7101" s="1">
        <f t="shared" si="221"/>
        <v>1602</v>
      </c>
      <c r="I7101" t="s">
        <v>16</v>
      </c>
      <c r="J7101" t="s">
        <v>72</v>
      </c>
    </row>
    <row r="7102" spans="1:10" x14ac:dyDescent="0.25">
      <c r="A7102" t="s">
        <v>14</v>
      </c>
      <c r="B7102" t="s">
        <v>122</v>
      </c>
      <c r="C7102" t="str">
        <f t="shared" si="220"/>
        <v>Bethesda -- Glenmont</v>
      </c>
      <c r="D7102" s="1">
        <v>290</v>
      </c>
      <c r="E7102" t="s">
        <v>15</v>
      </c>
      <c r="F7102" t="s">
        <v>15</v>
      </c>
      <c r="G7102">
        <v>1</v>
      </c>
      <c r="H7102" s="1">
        <f t="shared" si="221"/>
        <v>290</v>
      </c>
      <c r="I7102" t="s">
        <v>16</v>
      </c>
      <c r="J7102" t="s">
        <v>72</v>
      </c>
    </row>
    <row r="7103" spans="1:10" x14ac:dyDescent="0.25">
      <c r="A7103" t="s">
        <v>14</v>
      </c>
      <c r="B7103" t="s">
        <v>123</v>
      </c>
      <c r="C7103" t="str">
        <f t="shared" si="220"/>
        <v>Bethesda -- Greenbelt</v>
      </c>
      <c r="D7103" s="1">
        <v>653</v>
      </c>
      <c r="E7103" t="s">
        <v>15</v>
      </c>
      <c r="F7103" t="s">
        <v>4</v>
      </c>
      <c r="G7103">
        <v>2</v>
      </c>
      <c r="H7103" s="1">
        <f t="shared" si="221"/>
        <v>1306</v>
      </c>
      <c r="I7103" t="s">
        <v>16</v>
      </c>
      <c r="J7103" t="s">
        <v>72</v>
      </c>
    </row>
    <row r="7104" spans="1:10" x14ac:dyDescent="0.25">
      <c r="A7104" t="s">
        <v>14</v>
      </c>
      <c r="B7104" t="s">
        <v>124</v>
      </c>
      <c r="C7104" t="str">
        <f t="shared" si="220"/>
        <v>Bethesda -- Greensboro</v>
      </c>
      <c r="D7104" s="1">
        <v>45</v>
      </c>
      <c r="E7104" t="s">
        <v>15</v>
      </c>
      <c r="F7104" t="s">
        <v>125</v>
      </c>
      <c r="G7104">
        <v>2</v>
      </c>
      <c r="H7104" s="1">
        <f t="shared" si="221"/>
        <v>90</v>
      </c>
      <c r="I7104" t="s">
        <v>16</v>
      </c>
      <c r="J7104" t="s">
        <v>72</v>
      </c>
    </row>
    <row r="7105" spans="1:10" x14ac:dyDescent="0.25">
      <c r="A7105" t="s">
        <v>14</v>
      </c>
      <c r="B7105" t="s">
        <v>126</v>
      </c>
      <c r="C7105" t="str">
        <f t="shared" si="220"/>
        <v>Bethesda -- Grosvenor</v>
      </c>
      <c r="D7105" s="1">
        <v>6342</v>
      </c>
      <c r="E7105" t="s">
        <v>15</v>
      </c>
      <c r="F7105" t="s">
        <v>15</v>
      </c>
      <c r="G7105">
        <v>1</v>
      </c>
      <c r="H7105" s="1">
        <f t="shared" si="221"/>
        <v>6342</v>
      </c>
      <c r="I7105" t="s">
        <v>16</v>
      </c>
      <c r="J7105" t="s">
        <v>72</v>
      </c>
    </row>
    <row r="7106" spans="1:10" x14ac:dyDescent="0.25">
      <c r="A7106" t="s">
        <v>14</v>
      </c>
      <c r="B7106" t="s">
        <v>127</v>
      </c>
      <c r="C7106" t="str">
        <f t="shared" ref="C7106:C7169" si="222">(A7106&amp;" -- "&amp;B7106)</f>
        <v>Bethesda -- Huntington</v>
      </c>
      <c r="D7106" s="1">
        <v>857</v>
      </c>
      <c r="E7106" t="s">
        <v>15</v>
      </c>
      <c r="F7106" t="s">
        <v>274</v>
      </c>
      <c r="G7106">
        <v>2</v>
      </c>
      <c r="H7106" s="1">
        <f t="shared" ref="H7106:H7169" si="223">D7106*G7106</f>
        <v>1714</v>
      </c>
      <c r="I7106" t="s">
        <v>16</v>
      </c>
      <c r="J7106" t="s">
        <v>72</v>
      </c>
    </row>
    <row r="7107" spans="1:10" x14ac:dyDescent="0.25">
      <c r="A7107" t="s">
        <v>14</v>
      </c>
      <c r="B7107" t="s">
        <v>130</v>
      </c>
      <c r="C7107" t="str">
        <f t="shared" si="222"/>
        <v>Bethesda -- Landover</v>
      </c>
      <c r="D7107" s="1">
        <v>278</v>
      </c>
      <c r="E7107" t="s">
        <v>15</v>
      </c>
      <c r="F7107" t="s">
        <v>25</v>
      </c>
      <c r="G7107">
        <v>2</v>
      </c>
      <c r="H7107" s="1">
        <f t="shared" si="223"/>
        <v>556</v>
      </c>
      <c r="I7107" t="s">
        <v>16</v>
      </c>
      <c r="J7107" t="s">
        <v>72</v>
      </c>
    </row>
    <row r="7108" spans="1:10" x14ac:dyDescent="0.25">
      <c r="A7108" t="s">
        <v>14</v>
      </c>
      <c r="B7108" t="s">
        <v>131</v>
      </c>
      <c r="C7108" t="str">
        <f t="shared" si="222"/>
        <v>Bethesda -- Largo Town Center</v>
      </c>
      <c r="D7108" s="1">
        <v>696</v>
      </c>
      <c r="E7108" t="s">
        <v>15</v>
      </c>
      <c r="F7108" t="s">
        <v>1</v>
      </c>
      <c r="G7108">
        <v>2</v>
      </c>
      <c r="H7108" s="1">
        <f t="shared" si="223"/>
        <v>1392</v>
      </c>
      <c r="I7108" t="s">
        <v>16</v>
      </c>
      <c r="J7108" t="s">
        <v>72</v>
      </c>
    </row>
    <row r="7109" spans="1:10" x14ac:dyDescent="0.25">
      <c r="A7109" t="s">
        <v>14</v>
      </c>
      <c r="B7109" t="s">
        <v>134</v>
      </c>
      <c r="C7109" t="str">
        <f t="shared" si="222"/>
        <v>Bethesda -- McLean</v>
      </c>
      <c r="D7109" s="1">
        <v>84</v>
      </c>
      <c r="E7109" t="s">
        <v>15</v>
      </c>
      <c r="F7109" t="s">
        <v>125</v>
      </c>
      <c r="G7109">
        <v>2</v>
      </c>
      <c r="H7109" s="1">
        <f t="shared" si="223"/>
        <v>168</v>
      </c>
      <c r="I7109" t="s">
        <v>16</v>
      </c>
      <c r="J7109" t="s">
        <v>72</v>
      </c>
    </row>
    <row r="7110" spans="1:10" x14ac:dyDescent="0.25">
      <c r="A7110" t="s">
        <v>14</v>
      </c>
      <c r="B7110" t="s">
        <v>182</v>
      </c>
      <c r="C7110" t="str">
        <f t="shared" si="222"/>
        <v>Bethesda -- Medical Center</v>
      </c>
      <c r="D7110" s="1">
        <v>5587</v>
      </c>
      <c r="E7110" t="s">
        <v>15</v>
      </c>
      <c r="F7110" t="s">
        <v>15</v>
      </c>
      <c r="G7110">
        <v>1</v>
      </c>
      <c r="H7110" s="1">
        <f t="shared" si="223"/>
        <v>5587</v>
      </c>
      <c r="I7110" t="s">
        <v>16</v>
      </c>
      <c r="J7110" t="s">
        <v>72</v>
      </c>
    </row>
    <row r="7111" spans="1:10" x14ac:dyDescent="0.25">
      <c r="A7111" t="s">
        <v>14</v>
      </c>
      <c r="B7111" t="s">
        <v>186</v>
      </c>
      <c r="C7111" t="str">
        <f t="shared" si="222"/>
        <v>Bethesda -- Morgan Blvd.</v>
      </c>
      <c r="D7111" s="1">
        <v>614</v>
      </c>
      <c r="E7111" t="s">
        <v>15</v>
      </c>
      <c r="F7111" t="s">
        <v>1</v>
      </c>
      <c r="G7111">
        <v>2</v>
      </c>
      <c r="H7111" s="1">
        <f t="shared" si="223"/>
        <v>1228</v>
      </c>
      <c r="I7111" t="s">
        <v>16</v>
      </c>
      <c r="J7111" t="s">
        <v>72</v>
      </c>
    </row>
    <row r="7112" spans="1:10" x14ac:dyDescent="0.25">
      <c r="A7112" t="s">
        <v>14</v>
      </c>
      <c r="B7112" t="s">
        <v>251</v>
      </c>
      <c r="C7112" t="str">
        <f t="shared" si="222"/>
        <v>Bethesda -- Naylor Road</v>
      </c>
      <c r="D7112" s="1">
        <v>514</v>
      </c>
      <c r="E7112" t="s">
        <v>15</v>
      </c>
      <c r="F7112" t="s">
        <v>4</v>
      </c>
      <c r="G7112">
        <v>2</v>
      </c>
      <c r="H7112" s="1">
        <f t="shared" si="223"/>
        <v>1028</v>
      </c>
      <c r="I7112" t="s">
        <v>16</v>
      </c>
      <c r="J7112" t="s">
        <v>72</v>
      </c>
    </row>
    <row r="7113" spans="1:10" x14ac:dyDescent="0.25">
      <c r="A7113" t="s">
        <v>14</v>
      </c>
      <c r="B7113" t="s">
        <v>252</v>
      </c>
      <c r="C7113" t="str">
        <f t="shared" si="222"/>
        <v>Bethesda -- New Carrollton</v>
      </c>
      <c r="D7113" s="1">
        <v>1161</v>
      </c>
      <c r="E7113" t="s">
        <v>15</v>
      </c>
      <c r="F7113" t="s">
        <v>25</v>
      </c>
      <c r="G7113">
        <v>2</v>
      </c>
      <c r="H7113" s="1">
        <f t="shared" si="223"/>
        <v>2322</v>
      </c>
      <c r="I7113" t="s">
        <v>16</v>
      </c>
      <c r="J7113" t="s">
        <v>72</v>
      </c>
    </row>
    <row r="7114" spans="1:10" x14ac:dyDescent="0.25">
      <c r="A7114" t="s">
        <v>14</v>
      </c>
      <c r="B7114" t="s">
        <v>159</v>
      </c>
      <c r="C7114" t="str">
        <f t="shared" si="222"/>
        <v>Bethesda -- Prince George's Plaza</v>
      </c>
      <c r="D7114" s="1">
        <v>495</v>
      </c>
      <c r="E7114" t="s">
        <v>15</v>
      </c>
      <c r="F7114" t="s">
        <v>4</v>
      </c>
      <c r="G7114">
        <v>2</v>
      </c>
      <c r="H7114" s="1">
        <f t="shared" si="223"/>
        <v>990</v>
      </c>
      <c r="I7114" t="s">
        <v>16</v>
      </c>
      <c r="J7114" t="s">
        <v>72</v>
      </c>
    </row>
    <row r="7115" spans="1:10" x14ac:dyDescent="0.25">
      <c r="A7115" t="s">
        <v>14</v>
      </c>
      <c r="B7115" t="s">
        <v>162</v>
      </c>
      <c r="C7115" t="str">
        <f t="shared" si="222"/>
        <v>Bethesda -- Rockville</v>
      </c>
      <c r="D7115" s="1">
        <v>8256</v>
      </c>
      <c r="E7115" t="s">
        <v>15</v>
      </c>
      <c r="F7115" t="s">
        <v>15</v>
      </c>
      <c r="G7115">
        <v>1</v>
      </c>
      <c r="H7115" s="1">
        <f t="shared" si="223"/>
        <v>8256</v>
      </c>
      <c r="I7115" t="s">
        <v>16</v>
      </c>
      <c r="J7115" t="s">
        <v>72</v>
      </c>
    </row>
    <row r="7116" spans="1:10" x14ac:dyDescent="0.25">
      <c r="A7116" t="s">
        <v>14</v>
      </c>
      <c r="B7116" t="s">
        <v>164</v>
      </c>
      <c r="C7116" t="str">
        <f t="shared" si="222"/>
        <v>Bethesda -- Shady Grove</v>
      </c>
      <c r="D7116" s="1">
        <v>13749</v>
      </c>
      <c r="E7116" t="s">
        <v>15</v>
      </c>
      <c r="F7116" t="s">
        <v>15</v>
      </c>
      <c r="G7116">
        <v>1</v>
      </c>
      <c r="H7116" s="1">
        <f t="shared" si="223"/>
        <v>13749</v>
      </c>
      <c r="I7116" t="s">
        <v>16</v>
      </c>
      <c r="J7116" t="s">
        <v>72</v>
      </c>
    </row>
    <row r="7117" spans="1:10" x14ac:dyDescent="0.25">
      <c r="A7117" t="s">
        <v>14</v>
      </c>
      <c r="B7117" t="s">
        <v>166</v>
      </c>
      <c r="C7117" t="str">
        <f t="shared" si="222"/>
        <v>Bethesda -- Silver Spring</v>
      </c>
      <c r="D7117" s="1">
        <v>487</v>
      </c>
      <c r="E7117" t="s">
        <v>15</v>
      </c>
      <c r="F7117" t="s">
        <v>15</v>
      </c>
      <c r="G7117">
        <v>1</v>
      </c>
      <c r="H7117" s="1">
        <f t="shared" si="223"/>
        <v>487</v>
      </c>
      <c r="I7117" t="s">
        <v>16</v>
      </c>
      <c r="J7117" t="s">
        <v>72</v>
      </c>
    </row>
    <row r="7118" spans="1:10" x14ac:dyDescent="0.25">
      <c r="A7118" t="s">
        <v>14</v>
      </c>
      <c r="B7118" t="s">
        <v>169</v>
      </c>
      <c r="C7118" t="str">
        <f t="shared" si="222"/>
        <v>Bethesda -- Spring Hill</v>
      </c>
      <c r="D7118" s="1">
        <v>55</v>
      </c>
      <c r="E7118" t="s">
        <v>15</v>
      </c>
      <c r="F7118" t="s">
        <v>125</v>
      </c>
      <c r="G7118">
        <v>2</v>
      </c>
      <c r="H7118" s="1">
        <f t="shared" si="223"/>
        <v>110</v>
      </c>
      <c r="I7118" t="s">
        <v>16</v>
      </c>
      <c r="J7118" t="s">
        <v>72</v>
      </c>
    </row>
    <row r="7119" spans="1:10" x14ac:dyDescent="0.25">
      <c r="A7119" t="s">
        <v>14</v>
      </c>
      <c r="B7119" t="s">
        <v>171</v>
      </c>
      <c r="C7119" t="str">
        <f t="shared" si="222"/>
        <v>Bethesda -- Suitland</v>
      </c>
      <c r="D7119" s="1">
        <v>1064</v>
      </c>
      <c r="E7119" t="s">
        <v>15</v>
      </c>
      <c r="F7119" t="s">
        <v>4</v>
      </c>
      <c r="G7119">
        <v>2</v>
      </c>
      <c r="H7119" s="1">
        <f t="shared" si="223"/>
        <v>2128</v>
      </c>
      <c r="I7119" t="s">
        <v>16</v>
      </c>
      <c r="J7119" t="s">
        <v>72</v>
      </c>
    </row>
    <row r="7120" spans="1:10" x14ac:dyDescent="0.25">
      <c r="A7120" t="s">
        <v>14</v>
      </c>
      <c r="B7120" t="s">
        <v>62</v>
      </c>
      <c r="C7120" t="str">
        <f t="shared" si="222"/>
        <v>Bethesda -- Twinbrook</v>
      </c>
      <c r="D7120" s="1">
        <v>7414</v>
      </c>
      <c r="E7120" t="s">
        <v>15</v>
      </c>
      <c r="F7120" t="s">
        <v>15</v>
      </c>
      <c r="G7120">
        <v>1</v>
      </c>
      <c r="H7120" s="1">
        <f t="shared" si="223"/>
        <v>7414</v>
      </c>
      <c r="I7120" t="s">
        <v>16</v>
      </c>
      <c r="J7120" t="s">
        <v>72</v>
      </c>
    </row>
    <row r="7121" spans="1:10" x14ac:dyDescent="0.25">
      <c r="A7121" t="s">
        <v>14</v>
      </c>
      <c r="B7121" t="s">
        <v>63</v>
      </c>
      <c r="C7121" t="str">
        <f t="shared" si="222"/>
        <v>Bethesda -- Tysons Corner</v>
      </c>
      <c r="D7121" s="1">
        <v>267</v>
      </c>
      <c r="E7121" t="s">
        <v>15</v>
      </c>
      <c r="F7121" t="s">
        <v>125</v>
      </c>
      <c r="G7121">
        <v>2</v>
      </c>
      <c r="H7121" s="1">
        <f t="shared" si="223"/>
        <v>534</v>
      </c>
      <c r="I7121" t="s">
        <v>16</v>
      </c>
      <c r="J7121" t="s">
        <v>72</v>
      </c>
    </row>
    <row r="7122" spans="1:10" x14ac:dyDescent="0.25">
      <c r="A7122" t="s">
        <v>14</v>
      </c>
      <c r="B7122" t="s">
        <v>200</v>
      </c>
      <c r="C7122" t="str">
        <f t="shared" si="222"/>
        <v>Bethesda -- Vienna</v>
      </c>
      <c r="D7122" s="1">
        <v>857</v>
      </c>
      <c r="E7122" t="s">
        <v>15</v>
      </c>
      <c r="F7122" t="s">
        <v>25</v>
      </c>
      <c r="G7122">
        <v>2</v>
      </c>
      <c r="H7122" s="1">
        <f t="shared" si="223"/>
        <v>1714</v>
      </c>
      <c r="I7122" t="s">
        <v>16</v>
      </c>
      <c r="J7122" t="s">
        <v>72</v>
      </c>
    </row>
    <row r="7123" spans="1:10" x14ac:dyDescent="0.25">
      <c r="A7123" t="s">
        <v>14</v>
      </c>
      <c r="B7123" t="s">
        <v>203</v>
      </c>
      <c r="C7123" t="str">
        <f t="shared" si="222"/>
        <v>Bethesda -- West Falls Church</v>
      </c>
      <c r="D7123" s="1">
        <v>245</v>
      </c>
      <c r="E7123" t="s">
        <v>15</v>
      </c>
      <c r="F7123" t="s">
        <v>25</v>
      </c>
      <c r="G7123">
        <v>2</v>
      </c>
      <c r="H7123" s="1">
        <f t="shared" si="223"/>
        <v>490</v>
      </c>
      <c r="I7123" t="s">
        <v>16</v>
      </c>
      <c r="J7123" t="s">
        <v>72</v>
      </c>
    </row>
    <row r="7124" spans="1:10" x14ac:dyDescent="0.25">
      <c r="A7124" t="s">
        <v>14</v>
      </c>
      <c r="B7124" t="s">
        <v>204</v>
      </c>
      <c r="C7124" t="str">
        <f t="shared" si="222"/>
        <v>Bethesda -- West Hyattsville</v>
      </c>
      <c r="D7124" s="1">
        <v>556</v>
      </c>
      <c r="E7124" t="s">
        <v>15</v>
      </c>
      <c r="F7124" t="s">
        <v>4</v>
      </c>
      <c r="G7124">
        <v>2</v>
      </c>
      <c r="H7124" s="1">
        <f t="shared" si="223"/>
        <v>1112</v>
      </c>
      <c r="I7124" t="s">
        <v>16</v>
      </c>
      <c r="J7124" t="s">
        <v>72</v>
      </c>
    </row>
    <row r="7125" spans="1:10" x14ac:dyDescent="0.25">
      <c r="A7125" t="s">
        <v>14</v>
      </c>
      <c r="B7125" t="s">
        <v>205</v>
      </c>
      <c r="C7125" t="str">
        <f t="shared" si="222"/>
        <v>Bethesda -- Wheaton</v>
      </c>
      <c r="D7125" s="1">
        <v>203</v>
      </c>
      <c r="E7125" t="s">
        <v>15</v>
      </c>
      <c r="F7125" t="s">
        <v>15</v>
      </c>
      <c r="G7125">
        <v>1</v>
      </c>
      <c r="H7125" s="1">
        <f t="shared" si="223"/>
        <v>203</v>
      </c>
      <c r="I7125" t="s">
        <v>16</v>
      </c>
      <c r="J7125" t="s">
        <v>72</v>
      </c>
    </row>
    <row r="7126" spans="1:10" x14ac:dyDescent="0.25">
      <c r="A7126" t="s">
        <v>14</v>
      </c>
      <c r="B7126" t="s">
        <v>206</v>
      </c>
      <c r="C7126" t="str">
        <f t="shared" si="222"/>
        <v>Bethesda -- White Flint</v>
      </c>
      <c r="D7126" s="1">
        <v>5805</v>
      </c>
      <c r="E7126" t="s">
        <v>15</v>
      </c>
      <c r="F7126" t="s">
        <v>15</v>
      </c>
      <c r="G7126">
        <v>1</v>
      </c>
      <c r="H7126" s="1">
        <f t="shared" si="223"/>
        <v>5805</v>
      </c>
      <c r="I7126" t="s">
        <v>16</v>
      </c>
      <c r="J7126" t="s">
        <v>72</v>
      </c>
    </row>
    <row r="7127" spans="1:10" x14ac:dyDescent="0.25">
      <c r="A7127" t="s">
        <v>14</v>
      </c>
      <c r="B7127" t="s">
        <v>207</v>
      </c>
      <c r="C7127" t="str">
        <f t="shared" si="222"/>
        <v>Bethesda -- Wiehle</v>
      </c>
      <c r="D7127" s="1">
        <v>655</v>
      </c>
      <c r="E7127" t="s">
        <v>15</v>
      </c>
      <c r="F7127" t="s">
        <v>125</v>
      </c>
      <c r="G7127">
        <v>2</v>
      </c>
      <c r="H7127" s="1">
        <f t="shared" si="223"/>
        <v>1310</v>
      </c>
      <c r="I7127" t="s">
        <v>16</v>
      </c>
      <c r="J7127" t="s">
        <v>72</v>
      </c>
    </row>
    <row r="7128" spans="1:10" x14ac:dyDescent="0.25">
      <c r="A7128" t="s">
        <v>19</v>
      </c>
      <c r="B7128" t="s">
        <v>0</v>
      </c>
      <c r="C7128" t="str">
        <f t="shared" si="222"/>
        <v>Branch Avenue -- Addison Road</v>
      </c>
      <c r="D7128" s="1">
        <v>277</v>
      </c>
      <c r="E7128" t="s">
        <v>4</v>
      </c>
      <c r="F7128" t="s">
        <v>1</v>
      </c>
      <c r="G7128">
        <v>2</v>
      </c>
      <c r="H7128" s="1">
        <f t="shared" si="223"/>
        <v>554</v>
      </c>
      <c r="I7128" t="s">
        <v>16</v>
      </c>
      <c r="J7128" t="s">
        <v>72</v>
      </c>
    </row>
    <row r="7129" spans="1:10" x14ac:dyDescent="0.25">
      <c r="A7129" t="s">
        <v>19</v>
      </c>
      <c r="B7129" t="s">
        <v>14</v>
      </c>
      <c r="C7129" t="str">
        <f t="shared" si="222"/>
        <v>Branch Avenue -- Bethesda</v>
      </c>
      <c r="D7129" s="1">
        <v>1318</v>
      </c>
      <c r="E7129" t="s">
        <v>4</v>
      </c>
      <c r="F7129" t="s">
        <v>15</v>
      </c>
      <c r="G7129">
        <v>2</v>
      </c>
      <c r="H7129" s="1">
        <f t="shared" si="223"/>
        <v>2636</v>
      </c>
      <c r="I7129" t="s">
        <v>16</v>
      </c>
      <c r="J7129" t="s">
        <v>72</v>
      </c>
    </row>
    <row r="7130" spans="1:10" x14ac:dyDescent="0.25">
      <c r="A7130" t="s">
        <v>19</v>
      </c>
      <c r="B7130" t="s">
        <v>24</v>
      </c>
      <c r="C7130" t="str">
        <f t="shared" si="222"/>
        <v>Branch Avenue -- Cheverly</v>
      </c>
      <c r="D7130" s="1">
        <v>105</v>
      </c>
      <c r="E7130" t="s">
        <v>4</v>
      </c>
      <c r="F7130" t="s">
        <v>25</v>
      </c>
      <c r="G7130">
        <v>2</v>
      </c>
      <c r="H7130" s="1">
        <f t="shared" si="223"/>
        <v>210</v>
      </c>
      <c r="I7130" t="s">
        <v>16</v>
      </c>
      <c r="J7130" t="s">
        <v>72</v>
      </c>
    </row>
    <row r="7131" spans="1:10" x14ac:dyDescent="0.25">
      <c r="A7131" t="s">
        <v>19</v>
      </c>
      <c r="B7131" t="s">
        <v>28</v>
      </c>
      <c r="C7131" t="str">
        <f t="shared" si="222"/>
        <v>Branch Avenue -- College Park-U of MD</v>
      </c>
      <c r="D7131" s="1">
        <v>809</v>
      </c>
      <c r="E7131" t="s">
        <v>4</v>
      </c>
      <c r="F7131" t="s">
        <v>4</v>
      </c>
      <c r="G7131">
        <v>1</v>
      </c>
      <c r="H7131" s="1">
        <f t="shared" si="223"/>
        <v>809</v>
      </c>
      <c r="I7131" t="s">
        <v>16</v>
      </c>
      <c r="J7131" t="s">
        <v>72</v>
      </c>
    </row>
    <row r="7132" spans="1:10" x14ac:dyDescent="0.25">
      <c r="A7132" t="s">
        <v>19</v>
      </c>
      <c r="B7132" t="s">
        <v>269</v>
      </c>
      <c r="C7132" t="str">
        <f t="shared" si="222"/>
        <v>Branch Avenue -- Dunn Loring</v>
      </c>
      <c r="D7132" s="1">
        <v>306</v>
      </c>
      <c r="E7132" t="s">
        <v>4</v>
      </c>
      <c r="F7132" t="s">
        <v>25</v>
      </c>
      <c r="G7132">
        <v>2</v>
      </c>
      <c r="H7132" s="1">
        <f t="shared" si="223"/>
        <v>612</v>
      </c>
      <c r="I7132" t="s">
        <v>16</v>
      </c>
      <c r="J7132" t="s">
        <v>72</v>
      </c>
    </row>
    <row r="7133" spans="1:10" x14ac:dyDescent="0.25">
      <c r="A7133" t="s">
        <v>19</v>
      </c>
      <c r="B7133" t="s">
        <v>115</v>
      </c>
      <c r="C7133" t="str">
        <f t="shared" si="222"/>
        <v>Branch Avenue -- Forest Glen</v>
      </c>
      <c r="D7133" s="1">
        <v>82</v>
      </c>
      <c r="E7133" t="s">
        <v>4</v>
      </c>
      <c r="F7133" t="s">
        <v>15</v>
      </c>
      <c r="G7133">
        <v>2</v>
      </c>
      <c r="H7133" s="1">
        <f t="shared" si="223"/>
        <v>164</v>
      </c>
      <c r="I7133" t="s">
        <v>16</v>
      </c>
      <c r="J7133" t="s">
        <v>72</v>
      </c>
    </row>
    <row r="7134" spans="1:10" x14ac:dyDescent="0.25">
      <c r="A7134" t="s">
        <v>19</v>
      </c>
      <c r="B7134" t="s">
        <v>118</v>
      </c>
      <c r="C7134" t="str">
        <f t="shared" si="222"/>
        <v>Branch Avenue -- Franconia-Springfield</v>
      </c>
      <c r="D7134" s="1">
        <v>343</v>
      </c>
      <c r="E7134" t="s">
        <v>4</v>
      </c>
      <c r="F7134" t="s">
        <v>10</v>
      </c>
      <c r="G7134">
        <v>2</v>
      </c>
      <c r="H7134" s="1">
        <f t="shared" si="223"/>
        <v>686</v>
      </c>
      <c r="I7134" t="s">
        <v>16</v>
      </c>
      <c r="J7134" t="s">
        <v>72</v>
      </c>
    </row>
    <row r="7135" spans="1:10" x14ac:dyDescent="0.25">
      <c r="A7135" t="s">
        <v>19</v>
      </c>
      <c r="B7135" t="s">
        <v>122</v>
      </c>
      <c r="C7135" t="str">
        <f t="shared" si="222"/>
        <v>Branch Avenue -- Glenmont</v>
      </c>
      <c r="D7135" s="1">
        <v>245</v>
      </c>
      <c r="E7135" t="s">
        <v>4</v>
      </c>
      <c r="F7135" t="s">
        <v>15</v>
      </c>
      <c r="G7135">
        <v>2</v>
      </c>
      <c r="H7135" s="1">
        <f t="shared" si="223"/>
        <v>490</v>
      </c>
      <c r="I7135" t="s">
        <v>16</v>
      </c>
      <c r="J7135" t="s">
        <v>72</v>
      </c>
    </row>
    <row r="7136" spans="1:10" x14ac:dyDescent="0.25">
      <c r="A7136" t="s">
        <v>19</v>
      </c>
      <c r="B7136" t="s">
        <v>123</v>
      </c>
      <c r="C7136" t="str">
        <f t="shared" si="222"/>
        <v>Branch Avenue -- Greenbelt</v>
      </c>
      <c r="D7136" s="1">
        <v>751</v>
      </c>
      <c r="E7136" t="s">
        <v>4</v>
      </c>
      <c r="F7136" t="s">
        <v>4</v>
      </c>
      <c r="G7136">
        <v>1</v>
      </c>
      <c r="H7136" s="1">
        <f t="shared" si="223"/>
        <v>751</v>
      </c>
      <c r="I7136" t="s">
        <v>16</v>
      </c>
      <c r="J7136" t="s">
        <v>72</v>
      </c>
    </row>
    <row r="7137" spans="1:10" x14ac:dyDescent="0.25">
      <c r="A7137" t="s">
        <v>19</v>
      </c>
      <c r="B7137" t="s">
        <v>124</v>
      </c>
      <c r="C7137" t="str">
        <f t="shared" si="222"/>
        <v>Branch Avenue -- Greensboro</v>
      </c>
      <c r="D7137" s="1">
        <v>136</v>
      </c>
      <c r="E7137" t="s">
        <v>4</v>
      </c>
      <c r="F7137" t="s">
        <v>125</v>
      </c>
      <c r="G7137">
        <v>2</v>
      </c>
      <c r="H7137" s="1">
        <f t="shared" si="223"/>
        <v>272</v>
      </c>
      <c r="I7137" t="s">
        <v>16</v>
      </c>
      <c r="J7137" t="s">
        <v>72</v>
      </c>
    </row>
    <row r="7138" spans="1:10" x14ac:dyDescent="0.25">
      <c r="A7138" t="s">
        <v>19</v>
      </c>
      <c r="B7138" t="s">
        <v>126</v>
      </c>
      <c r="C7138" t="str">
        <f t="shared" si="222"/>
        <v>Branch Avenue -- Grosvenor</v>
      </c>
      <c r="D7138" s="1">
        <v>199</v>
      </c>
      <c r="E7138" t="s">
        <v>4</v>
      </c>
      <c r="F7138" t="s">
        <v>15</v>
      </c>
      <c r="G7138">
        <v>2</v>
      </c>
      <c r="H7138" s="1">
        <f t="shared" si="223"/>
        <v>398</v>
      </c>
      <c r="I7138" t="s">
        <v>16</v>
      </c>
      <c r="J7138" t="s">
        <v>72</v>
      </c>
    </row>
    <row r="7139" spans="1:10" x14ac:dyDescent="0.25">
      <c r="A7139" t="s">
        <v>19</v>
      </c>
      <c r="B7139" t="s">
        <v>127</v>
      </c>
      <c r="C7139" t="str">
        <f t="shared" si="222"/>
        <v>Branch Avenue -- Huntington</v>
      </c>
      <c r="D7139" s="1">
        <v>387</v>
      </c>
      <c r="E7139" t="s">
        <v>4</v>
      </c>
      <c r="F7139" t="s">
        <v>274</v>
      </c>
      <c r="G7139">
        <v>2</v>
      </c>
      <c r="H7139" s="1">
        <f t="shared" si="223"/>
        <v>774</v>
      </c>
      <c r="I7139" t="s">
        <v>16</v>
      </c>
      <c r="J7139" t="s">
        <v>72</v>
      </c>
    </row>
    <row r="7140" spans="1:10" x14ac:dyDescent="0.25">
      <c r="A7140" t="s">
        <v>19</v>
      </c>
      <c r="B7140" t="s">
        <v>130</v>
      </c>
      <c r="C7140" t="str">
        <f t="shared" si="222"/>
        <v>Branch Avenue -- Landover</v>
      </c>
      <c r="D7140" s="1">
        <v>245</v>
      </c>
      <c r="E7140" t="s">
        <v>4</v>
      </c>
      <c r="F7140" t="s">
        <v>25</v>
      </c>
      <c r="G7140">
        <v>2</v>
      </c>
      <c r="H7140" s="1">
        <f t="shared" si="223"/>
        <v>490</v>
      </c>
      <c r="I7140" t="s">
        <v>16</v>
      </c>
      <c r="J7140" t="s">
        <v>72</v>
      </c>
    </row>
    <row r="7141" spans="1:10" x14ac:dyDescent="0.25">
      <c r="A7141" t="s">
        <v>19</v>
      </c>
      <c r="B7141" t="s">
        <v>131</v>
      </c>
      <c r="C7141" t="str">
        <f t="shared" si="222"/>
        <v>Branch Avenue -- Largo Town Center</v>
      </c>
      <c r="D7141" s="1">
        <v>952</v>
      </c>
      <c r="E7141" t="s">
        <v>4</v>
      </c>
      <c r="F7141" t="s">
        <v>1</v>
      </c>
      <c r="G7141">
        <v>2</v>
      </c>
      <c r="H7141" s="1">
        <f t="shared" si="223"/>
        <v>1904</v>
      </c>
      <c r="I7141" t="s">
        <v>16</v>
      </c>
      <c r="J7141" t="s">
        <v>72</v>
      </c>
    </row>
    <row r="7142" spans="1:10" x14ac:dyDescent="0.25">
      <c r="A7142" t="s">
        <v>19</v>
      </c>
      <c r="B7142" t="s">
        <v>134</v>
      </c>
      <c r="C7142" t="str">
        <f t="shared" si="222"/>
        <v>Branch Avenue -- McLean</v>
      </c>
      <c r="D7142" s="1">
        <v>135</v>
      </c>
      <c r="E7142" t="s">
        <v>4</v>
      </c>
      <c r="F7142" t="s">
        <v>125</v>
      </c>
      <c r="G7142">
        <v>2</v>
      </c>
      <c r="H7142" s="1">
        <f t="shared" si="223"/>
        <v>270</v>
      </c>
      <c r="I7142" t="s">
        <v>16</v>
      </c>
      <c r="J7142" t="s">
        <v>72</v>
      </c>
    </row>
    <row r="7143" spans="1:10" x14ac:dyDescent="0.25">
      <c r="A7143" t="s">
        <v>19</v>
      </c>
      <c r="B7143" t="s">
        <v>182</v>
      </c>
      <c r="C7143" t="str">
        <f t="shared" si="222"/>
        <v>Branch Avenue -- Medical Center</v>
      </c>
      <c r="D7143" s="1">
        <v>1916</v>
      </c>
      <c r="E7143" t="s">
        <v>4</v>
      </c>
      <c r="F7143" t="s">
        <v>15</v>
      </c>
      <c r="G7143">
        <v>2</v>
      </c>
      <c r="H7143" s="1">
        <f t="shared" si="223"/>
        <v>3832</v>
      </c>
      <c r="I7143" t="s">
        <v>16</v>
      </c>
      <c r="J7143" t="s">
        <v>72</v>
      </c>
    </row>
    <row r="7144" spans="1:10" x14ac:dyDescent="0.25">
      <c r="A7144" t="s">
        <v>19</v>
      </c>
      <c r="B7144" t="s">
        <v>186</v>
      </c>
      <c r="C7144" t="str">
        <f t="shared" si="222"/>
        <v>Branch Avenue -- Morgan Blvd.</v>
      </c>
      <c r="D7144" s="1">
        <v>333</v>
      </c>
      <c r="E7144" t="s">
        <v>4</v>
      </c>
      <c r="F7144" t="s">
        <v>1</v>
      </c>
      <c r="G7144">
        <v>2</v>
      </c>
      <c r="H7144" s="1">
        <f t="shared" si="223"/>
        <v>666</v>
      </c>
      <c r="I7144" t="s">
        <v>16</v>
      </c>
      <c r="J7144" t="s">
        <v>72</v>
      </c>
    </row>
    <row r="7145" spans="1:10" x14ac:dyDescent="0.25">
      <c r="A7145" t="s">
        <v>19</v>
      </c>
      <c r="B7145" t="s">
        <v>251</v>
      </c>
      <c r="C7145" t="str">
        <f t="shared" si="222"/>
        <v>Branch Avenue -- Naylor Road</v>
      </c>
      <c r="D7145" s="1">
        <v>1420</v>
      </c>
      <c r="E7145" t="s">
        <v>4</v>
      </c>
      <c r="F7145" t="s">
        <v>4</v>
      </c>
      <c r="G7145">
        <v>1</v>
      </c>
      <c r="H7145" s="1">
        <f t="shared" si="223"/>
        <v>1420</v>
      </c>
      <c r="I7145" t="s">
        <v>16</v>
      </c>
      <c r="J7145" t="s">
        <v>72</v>
      </c>
    </row>
    <row r="7146" spans="1:10" x14ac:dyDescent="0.25">
      <c r="A7146" t="s">
        <v>19</v>
      </c>
      <c r="B7146" t="s">
        <v>252</v>
      </c>
      <c r="C7146" t="str">
        <f t="shared" si="222"/>
        <v>Branch Avenue -- New Carrollton</v>
      </c>
      <c r="D7146" s="1">
        <v>1072</v>
      </c>
      <c r="E7146" t="s">
        <v>4</v>
      </c>
      <c r="F7146" t="s">
        <v>25</v>
      </c>
      <c r="G7146">
        <v>2</v>
      </c>
      <c r="H7146" s="1">
        <f t="shared" si="223"/>
        <v>2144</v>
      </c>
      <c r="I7146" t="s">
        <v>16</v>
      </c>
      <c r="J7146" t="s">
        <v>72</v>
      </c>
    </row>
    <row r="7147" spans="1:10" x14ac:dyDescent="0.25">
      <c r="A7147" t="s">
        <v>19</v>
      </c>
      <c r="B7147" t="s">
        <v>159</v>
      </c>
      <c r="C7147" t="str">
        <f t="shared" si="222"/>
        <v>Branch Avenue -- Prince George's Plaza</v>
      </c>
      <c r="D7147" s="1">
        <v>1034</v>
      </c>
      <c r="E7147" t="s">
        <v>4</v>
      </c>
      <c r="F7147" t="s">
        <v>4</v>
      </c>
      <c r="G7147">
        <v>1</v>
      </c>
      <c r="H7147" s="1">
        <f t="shared" si="223"/>
        <v>1034</v>
      </c>
      <c r="I7147" t="s">
        <v>16</v>
      </c>
      <c r="J7147" t="s">
        <v>72</v>
      </c>
    </row>
    <row r="7148" spans="1:10" x14ac:dyDescent="0.25">
      <c r="A7148" t="s">
        <v>19</v>
      </c>
      <c r="B7148" t="s">
        <v>162</v>
      </c>
      <c r="C7148" t="str">
        <f t="shared" si="222"/>
        <v>Branch Avenue -- Rockville</v>
      </c>
      <c r="D7148" s="1">
        <v>441</v>
      </c>
      <c r="E7148" t="s">
        <v>4</v>
      </c>
      <c r="F7148" t="s">
        <v>15</v>
      </c>
      <c r="G7148">
        <v>2</v>
      </c>
      <c r="H7148" s="1">
        <f t="shared" si="223"/>
        <v>882</v>
      </c>
      <c r="I7148" t="s">
        <v>16</v>
      </c>
      <c r="J7148" t="s">
        <v>72</v>
      </c>
    </row>
    <row r="7149" spans="1:10" x14ac:dyDescent="0.25">
      <c r="A7149" t="s">
        <v>19</v>
      </c>
      <c r="B7149" t="s">
        <v>164</v>
      </c>
      <c r="C7149" t="str">
        <f t="shared" si="222"/>
        <v>Branch Avenue -- Shady Grove</v>
      </c>
      <c r="D7149" s="1">
        <v>827</v>
      </c>
      <c r="E7149" t="s">
        <v>4</v>
      </c>
      <c r="F7149" t="s">
        <v>15</v>
      </c>
      <c r="G7149">
        <v>2</v>
      </c>
      <c r="H7149" s="1">
        <f t="shared" si="223"/>
        <v>1654</v>
      </c>
      <c r="I7149" t="s">
        <v>16</v>
      </c>
      <c r="J7149" t="s">
        <v>72</v>
      </c>
    </row>
    <row r="7150" spans="1:10" x14ac:dyDescent="0.25">
      <c r="A7150" t="s">
        <v>19</v>
      </c>
      <c r="B7150" t="s">
        <v>166</v>
      </c>
      <c r="C7150" t="str">
        <f t="shared" si="222"/>
        <v>Branch Avenue -- Silver Spring</v>
      </c>
      <c r="D7150" s="1">
        <v>1909</v>
      </c>
      <c r="E7150" t="s">
        <v>4</v>
      </c>
      <c r="F7150" t="s">
        <v>15</v>
      </c>
      <c r="G7150">
        <v>2</v>
      </c>
      <c r="H7150" s="1">
        <f t="shared" si="223"/>
        <v>3818</v>
      </c>
      <c r="I7150" t="s">
        <v>16</v>
      </c>
      <c r="J7150" t="s">
        <v>72</v>
      </c>
    </row>
    <row r="7151" spans="1:10" x14ac:dyDescent="0.25">
      <c r="A7151" t="s">
        <v>19</v>
      </c>
      <c r="B7151" t="s">
        <v>169</v>
      </c>
      <c r="C7151" t="str">
        <f t="shared" si="222"/>
        <v>Branch Avenue -- Spring Hill</v>
      </c>
      <c r="D7151" s="1">
        <v>152</v>
      </c>
      <c r="E7151" t="s">
        <v>4</v>
      </c>
      <c r="F7151" t="s">
        <v>125</v>
      </c>
      <c r="G7151">
        <v>2</v>
      </c>
      <c r="H7151" s="1">
        <f t="shared" si="223"/>
        <v>304</v>
      </c>
      <c r="I7151" t="s">
        <v>16</v>
      </c>
      <c r="J7151" t="s">
        <v>72</v>
      </c>
    </row>
    <row r="7152" spans="1:10" x14ac:dyDescent="0.25">
      <c r="A7152" t="s">
        <v>19</v>
      </c>
      <c r="B7152" t="s">
        <v>171</v>
      </c>
      <c r="C7152" t="str">
        <f t="shared" si="222"/>
        <v>Branch Avenue -- Suitland</v>
      </c>
      <c r="D7152" s="1">
        <v>2464</v>
      </c>
      <c r="E7152" t="s">
        <v>4</v>
      </c>
      <c r="F7152" t="s">
        <v>4</v>
      </c>
      <c r="G7152">
        <v>1</v>
      </c>
      <c r="H7152" s="1">
        <f t="shared" si="223"/>
        <v>2464</v>
      </c>
      <c r="I7152" t="s">
        <v>16</v>
      </c>
      <c r="J7152" t="s">
        <v>72</v>
      </c>
    </row>
    <row r="7153" spans="1:10" x14ac:dyDescent="0.25">
      <c r="A7153" t="s">
        <v>19</v>
      </c>
      <c r="B7153" t="s">
        <v>62</v>
      </c>
      <c r="C7153" t="str">
        <f t="shared" si="222"/>
        <v>Branch Avenue -- Twinbrook</v>
      </c>
      <c r="D7153" s="1">
        <v>295</v>
      </c>
      <c r="E7153" t="s">
        <v>4</v>
      </c>
      <c r="F7153" t="s">
        <v>15</v>
      </c>
      <c r="G7153">
        <v>2</v>
      </c>
      <c r="H7153" s="1">
        <f t="shared" si="223"/>
        <v>590</v>
      </c>
      <c r="I7153" t="s">
        <v>16</v>
      </c>
      <c r="J7153" t="s">
        <v>72</v>
      </c>
    </row>
    <row r="7154" spans="1:10" x14ac:dyDescent="0.25">
      <c r="A7154" t="s">
        <v>19</v>
      </c>
      <c r="B7154" t="s">
        <v>63</v>
      </c>
      <c r="C7154" t="str">
        <f t="shared" si="222"/>
        <v>Branch Avenue -- Tysons Corner</v>
      </c>
      <c r="D7154" s="1">
        <v>563</v>
      </c>
      <c r="E7154" t="s">
        <v>4</v>
      </c>
      <c r="F7154" t="s">
        <v>125</v>
      </c>
      <c r="G7154">
        <v>2</v>
      </c>
      <c r="H7154" s="1">
        <f t="shared" si="223"/>
        <v>1126</v>
      </c>
      <c r="I7154" t="s">
        <v>16</v>
      </c>
      <c r="J7154" t="s">
        <v>72</v>
      </c>
    </row>
    <row r="7155" spans="1:10" x14ac:dyDescent="0.25">
      <c r="A7155" t="s">
        <v>19</v>
      </c>
      <c r="B7155" t="s">
        <v>200</v>
      </c>
      <c r="C7155" t="str">
        <f t="shared" si="222"/>
        <v>Branch Avenue -- Vienna</v>
      </c>
      <c r="D7155" s="1">
        <v>344</v>
      </c>
      <c r="E7155" t="s">
        <v>4</v>
      </c>
      <c r="F7155" t="s">
        <v>25</v>
      </c>
      <c r="G7155">
        <v>2</v>
      </c>
      <c r="H7155" s="1">
        <f t="shared" si="223"/>
        <v>688</v>
      </c>
      <c r="I7155" t="s">
        <v>16</v>
      </c>
      <c r="J7155" t="s">
        <v>72</v>
      </c>
    </row>
    <row r="7156" spans="1:10" x14ac:dyDescent="0.25">
      <c r="A7156" t="s">
        <v>19</v>
      </c>
      <c r="B7156" t="s">
        <v>203</v>
      </c>
      <c r="C7156" t="str">
        <f t="shared" si="222"/>
        <v>Branch Avenue -- West Falls Church</v>
      </c>
      <c r="D7156" s="1">
        <v>88</v>
      </c>
      <c r="E7156" t="s">
        <v>4</v>
      </c>
      <c r="F7156" t="s">
        <v>25</v>
      </c>
      <c r="G7156">
        <v>2</v>
      </c>
      <c r="H7156" s="1">
        <f t="shared" si="223"/>
        <v>176</v>
      </c>
      <c r="I7156" t="s">
        <v>16</v>
      </c>
      <c r="J7156" t="s">
        <v>72</v>
      </c>
    </row>
    <row r="7157" spans="1:10" x14ac:dyDescent="0.25">
      <c r="A7157" t="s">
        <v>19</v>
      </c>
      <c r="B7157" t="s">
        <v>204</v>
      </c>
      <c r="C7157" t="str">
        <f t="shared" si="222"/>
        <v>Branch Avenue -- West Hyattsville</v>
      </c>
      <c r="D7157" s="1">
        <v>451</v>
      </c>
      <c r="E7157" t="s">
        <v>4</v>
      </c>
      <c r="F7157" t="s">
        <v>4</v>
      </c>
      <c r="G7157">
        <v>1</v>
      </c>
      <c r="H7157" s="1">
        <f t="shared" si="223"/>
        <v>451</v>
      </c>
      <c r="I7157" t="s">
        <v>16</v>
      </c>
      <c r="J7157" t="s">
        <v>72</v>
      </c>
    </row>
    <row r="7158" spans="1:10" x14ac:dyDescent="0.25">
      <c r="A7158" t="s">
        <v>19</v>
      </c>
      <c r="B7158" t="s">
        <v>205</v>
      </c>
      <c r="C7158" t="str">
        <f t="shared" si="222"/>
        <v>Branch Avenue -- Wheaton</v>
      </c>
      <c r="D7158" s="1">
        <v>369</v>
      </c>
      <c r="E7158" t="s">
        <v>4</v>
      </c>
      <c r="F7158" t="s">
        <v>15</v>
      </c>
      <c r="G7158">
        <v>2</v>
      </c>
      <c r="H7158" s="1">
        <f t="shared" si="223"/>
        <v>738</v>
      </c>
      <c r="I7158" t="s">
        <v>16</v>
      </c>
      <c r="J7158" t="s">
        <v>72</v>
      </c>
    </row>
    <row r="7159" spans="1:10" x14ac:dyDescent="0.25">
      <c r="A7159" t="s">
        <v>19</v>
      </c>
      <c r="B7159" t="s">
        <v>206</v>
      </c>
      <c r="C7159" t="str">
        <f t="shared" si="222"/>
        <v>Branch Avenue -- White Flint</v>
      </c>
      <c r="D7159" s="1">
        <v>588</v>
      </c>
      <c r="E7159" t="s">
        <v>4</v>
      </c>
      <c r="F7159" t="s">
        <v>15</v>
      </c>
      <c r="G7159">
        <v>2</v>
      </c>
      <c r="H7159" s="1">
        <f t="shared" si="223"/>
        <v>1176</v>
      </c>
      <c r="I7159" t="s">
        <v>16</v>
      </c>
      <c r="J7159" t="s">
        <v>72</v>
      </c>
    </row>
    <row r="7160" spans="1:10" x14ac:dyDescent="0.25">
      <c r="A7160" t="s">
        <v>19</v>
      </c>
      <c r="B7160" t="s">
        <v>207</v>
      </c>
      <c r="C7160" t="str">
        <f t="shared" si="222"/>
        <v>Branch Avenue -- Wiehle</v>
      </c>
      <c r="D7160" s="1">
        <v>467</v>
      </c>
      <c r="E7160" t="s">
        <v>4</v>
      </c>
      <c r="F7160" t="s">
        <v>125</v>
      </c>
      <c r="G7160">
        <v>2</v>
      </c>
      <c r="H7160" s="1">
        <f t="shared" si="223"/>
        <v>934</v>
      </c>
      <c r="I7160" t="s">
        <v>16</v>
      </c>
      <c r="J7160" t="s">
        <v>72</v>
      </c>
    </row>
    <row r="7161" spans="1:10" x14ac:dyDescent="0.25">
      <c r="A7161" t="s">
        <v>24</v>
      </c>
      <c r="B7161" t="s">
        <v>0</v>
      </c>
      <c r="C7161" t="str">
        <f t="shared" si="222"/>
        <v>Cheverly -- Addison Road</v>
      </c>
      <c r="D7161" s="1">
        <v>145</v>
      </c>
      <c r="E7161" t="s">
        <v>25</v>
      </c>
      <c r="F7161" t="s">
        <v>1</v>
      </c>
      <c r="G7161">
        <v>2</v>
      </c>
      <c r="H7161" s="1">
        <f t="shared" si="223"/>
        <v>290</v>
      </c>
      <c r="I7161" t="s">
        <v>16</v>
      </c>
      <c r="J7161" t="s">
        <v>72</v>
      </c>
    </row>
    <row r="7162" spans="1:10" x14ac:dyDescent="0.25">
      <c r="A7162" t="s">
        <v>24</v>
      </c>
      <c r="B7162" t="s">
        <v>14</v>
      </c>
      <c r="C7162" t="str">
        <f t="shared" si="222"/>
        <v>Cheverly -- Bethesda</v>
      </c>
      <c r="D7162" s="1">
        <v>340</v>
      </c>
      <c r="E7162" t="s">
        <v>25</v>
      </c>
      <c r="F7162" t="s">
        <v>15</v>
      </c>
      <c r="G7162">
        <v>2</v>
      </c>
      <c r="H7162" s="1">
        <f t="shared" si="223"/>
        <v>680</v>
      </c>
      <c r="I7162" t="s">
        <v>16</v>
      </c>
      <c r="J7162" t="s">
        <v>72</v>
      </c>
    </row>
    <row r="7163" spans="1:10" x14ac:dyDescent="0.25">
      <c r="A7163" t="s">
        <v>24</v>
      </c>
      <c r="B7163" t="s">
        <v>19</v>
      </c>
      <c r="C7163" t="str">
        <f t="shared" si="222"/>
        <v>Cheverly -- Branch Avenue</v>
      </c>
      <c r="D7163" s="1">
        <v>122</v>
      </c>
      <c r="E7163" t="s">
        <v>25</v>
      </c>
      <c r="F7163" t="s">
        <v>4</v>
      </c>
      <c r="G7163">
        <v>2</v>
      </c>
      <c r="H7163" s="1">
        <f t="shared" si="223"/>
        <v>244</v>
      </c>
      <c r="I7163" t="s">
        <v>16</v>
      </c>
      <c r="J7163" t="s">
        <v>72</v>
      </c>
    </row>
    <row r="7164" spans="1:10" x14ac:dyDescent="0.25">
      <c r="A7164" t="s">
        <v>24</v>
      </c>
      <c r="B7164" t="s">
        <v>28</v>
      </c>
      <c r="C7164" t="str">
        <f t="shared" si="222"/>
        <v>Cheverly -- College Park-U of MD</v>
      </c>
      <c r="D7164" s="1">
        <v>76</v>
      </c>
      <c r="E7164" t="s">
        <v>25</v>
      </c>
      <c r="F7164" t="s">
        <v>4</v>
      </c>
      <c r="G7164">
        <v>2</v>
      </c>
      <c r="H7164" s="1">
        <f t="shared" si="223"/>
        <v>152</v>
      </c>
      <c r="I7164" t="s">
        <v>16</v>
      </c>
      <c r="J7164" t="s">
        <v>72</v>
      </c>
    </row>
    <row r="7165" spans="1:10" x14ac:dyDescent="0.25">
      <c r="A7165" t="s">
        <v>24</v>
      </c>
      <c r="B7165" t="s">
        <v>269</v>
      </c>
      <c r="C7165" t="str">
        <f t="shared" si="222"/>
        <v>Cheverly -- Dunn Loring</v>
      </c>
      <c r="D7165" s="1">
        <v>147</v>
      </c>
      <c r="E7165" t="s">
        <v>25</v>
      </c>
      <c r="F7165" t="s">
        <v>25</v>
      </c>
      <c r="G7165">
        <v>1</v>
      </c>
      <c r="H7165" s="1">
        <f t="shared" si="223"/>
        <v>147</v>
      </c>
      <c r="I7165" t="s">
        <v>16</v>
      </c>
      <c r="J7165" t="s">
        <v>72</v>
      </c>
    </row>
    <row r="7166" spans="1:10" x14ac:dyDescent="0.25">
      <c r="A7166" t="s">
        <v>24</v>
      </c>
      <c r="B7166" t="s">
        <v>115</v>
      </c>
      <c r="C7166" t="str">
        <f t="shared" si="222"/>
        <v>Cheverly -- Forest Glen</v>
      </c>
      <c r="D7166" s="1">
        <v>7</v>
      </c>
      <c r="E7166" t="s">
        <v>25</v>
      </c>
      <c r="F7166" t="s">
        <v>15</v>
      </c>
      <c r="G7166">
        <v>2</v>
      </c>
      <c r="H7166" s="1">
        <f t="shared" si="223"/>
        <v>14</v>
      </c>
      <c r="I7166" t="s">
        <v>16</v>
      </c>
      <c r="J7166" t="s">
        <v>72</v>
      </c>
    </row>
    <row r="7167" spans="1:10" x14ac:dyDescent="0.25">
      <c r="A7167" t="s">
        <v>24</v>
      </c>
      <c r="B7167" t="s">
        <v>118</v>
      </c>
      <c r="C7167" t="str">
        <f t="shared" si="222"/>
        <v>Cheverly -- Franconia-Springfield</v>
      </c>
      <c r="D7167" s="1">
        <v>112</v>
      </c>
      <c r="E7167" t="s">
        <v>25</v>
      </c>
      <c r="F7167" t="s">
        <v>10</v>
      </c>
      <c r="G7167">
        <v>2</v>
      </c>
      <c r="H7167" s="1">
        <f t="shared" si="223"/>
        <v>224</v>
      </c>
      <c r="I7167" t="s">
        <v>16</v>
      </c>
      <c r="J7167" t="s">
        <v>72</v>
      </c>
    </row>
    <row r="7168" spans="1:10" x14ac:dyDescent="0.25">
      <c r="A7168" t="s">
        <v>24</v>
      </c>
      <c r="B7168" t="s">
        <v>122</v>
      </c>
      <c r="C7168" t="str">
        <f t="shared" si="222"/>
        <v>Cheverly -- Glenmont</v>
      </c>
      <c r="D7168" s="1">
        <v>49</v>
      </c>
      <c r="E7168" t="s">
        <v>25</v>
      </c>
      <c r="F7168" t="s">
        <v>15</v>
      </c>
      <c r="G7168">
        <v>2</v>
      </c>
      <c r="H7168" s="1">
        <f t="shared" si="223"/>
        <v>98</v>
      </c>
      <c r="I7168" t="s">
        <v>16</v>
      </c>
      <c r="J7168" t="s">
        <v>72</v>
      </c>
    </row>
    <row r="7169" spans="1:10" x14ac:dyDescent="0.25">
      <c r="A7169" t="s">
        <v>24</v>
      </c>
      <c r="B7169" t="s">
        <v>123</v>
      </c>
      <c r="C7169" t="str">
        <f t="shared" si="222"/>
        <v>Cheverly -- Greenbelt</v>
      </c>
      <c r="D7169" s="1">
        <v>64</v>
      </c>
      <c r="E7169" t="s">
        <v>25</v>
      </c>
      <c r="F7169" t="s">
        <v>4</v>
      </c>
      <c r="G7169">
        <v>2</v>
      </c>
      <c r="H7169" s="1">
        <f t="shared" si="223"/>
        <v>128</v>
      </c>
      <c r="I7169" t="s">
        <v>16</v>
      </c>
      <c r="J7169" t="s">
        <v>72</v>
      </c>
    </row>
    <row r="7170" spans="1:10" x14ac:dyDescent="0.25">
      <c r="A7170" t="s">
        <v>24</v>
      </c>
      <c r="B7170" t="s">
        <v>124</v>
      </c>
      <c r="C7170" t="str">
        <f t="shared" ref="C7170:C7233" si="224">(A7170&amp;" -- "&amp;B7170)</f>
        <v>Cheverly -- Greensboro</v>
      </c>
      <c r="D7170" s="1">
        <v>26</v>
      </c>
      <c r="E7170" t="s">
        <v>25</v>
      </c>
      <c r="F7170" t="s">
        <v>125</v>
      </c>
      <c r="G7170">
        <v>1</v>
      </c>
      <c r="H7170" s="1">
        <f t="shared" ref="H7170:H7233" si="225">D7170*G7170</f>
        <v>26</v>
      </c>
      <c r="I7170" t="s">
        <v>16</v>
      </c>
      <c r="J7170" t="s">
        <v>72</v>
      </c>
    </row>
    <row r="7171" spans="1:10" x14ac:dyDescent="0.25">
      <c r="A7171" t="s">
        <v>24</v>
      </c>
      <c r="B7171" t="s">
        <v>126</v>
      </c>
      <c r="C7171" t="str">
        <f t="shared" si="224"/>
        <v>Cheverly -- Grosvenor</v>
      </c>
      <c r="D7171" s="1">
        <v>20</v>
      </c>
      <c r="E7171" t="s">
        <v>25</v>
      </c>
      <c r="F7171" t="s">
        <v>15</v>
      </c>
      <c r="G7171">
        <v>2</v>
      </c>
      <c r="H7171" s="1">
        <f t="shared" si="225"/>
        <v>40</v>
      </c>
      <c r="I7171" t="s">
        <v>16</v>
      </c>
      <c r="J7171" t="s">
        <v>72</v>
      </c>
    </row>
    <row r="7172" spans="1:10" x14ac:dyDescent="0.25">
      <c r="A7172" t="s">
        <v>24</v>
      </c>
      <c r="B7172" t="s">
        <v>127</v>
      </c>
      <c r="C7172" t="str">
        <f t="shared" si="224"/>
        <v>Cheverly -- Huntington</v>
      </c>
      <c r="D7172" s="1">
        <v>143</v>
      </c>
      <c r="E7172" t="s">
        <v>25</v>
      </c>
      <c r="F7172" t="s">
        <v>274</v>
      </c>
      <c r="G7172">
        <v>1</v>
      </c>
      <c r="H7172" s="1">
        <f t="shared" si="225"/>
        <v>143</v>
      </c>
      <c r="I7172" t="s">
        <v>16</v>
      </c>
      <c r="J7172" t="s">
        <v>72</v>
      </c>
    </row>
    <row r="7173" spans="1:10" x14ac:dyDescent="0.25">
      <c r="A7173" t="s">
        <v>24</v>
      </c>
      <c r="B7173" t="s">
        <v>130</v>
      </c>
      <c r="C7173" t="str">
        <f t="shared" si="224"/>
        <v>Cheverly -- Landover</v>
      </c>
      <c r="D7173" s="1">
        <v>151</v>
      </c>
      <c r="E7173" t="s">
        <v>25</v>
      </c>
      <c r="F7173" t="s">
        <v>25</v>
      </c>
      <c r="G7173">
        <v>1</v>
      </c>
      <c r="H7173" s="1">
        <f t="shared" si="225"/>
        <v>151</v>
      </c>
      <c r="I7173" t="s">
        <v>16</v>
      </c>
      <c r="J7173" t="s">
        <v>72</v>
      </c>
    </row>
    <row r="7174" spans="1:10" x14ac:dyDescent="0.25">
      <c r="A7174" t="s">
        <v>24</v>
      </c>
      <c r="B7174" t="s">
        <v>131</v>
      </c>
      <c r="C7174" t="str">
        <f t="shared" si="224"/>
        <v>Cheverly -- Largo Town Center</v>
      </c>
      <c r="D7174" s="1">
        <v>207</v>
      </c>
      <c r="E7174" t="s">
        <v>25</v>
      </c>
      <c r="F7174" t="s">
        <v>1</v>
      </c>
      <c r="G7174">
        <v>2</v>
      </c>
      <c r="H7174" s="1">
        <f t="shared" si="225"/>
        <v>414</v>
      </c>
      <c r="I7174" t="s">
        <v>16</v>
      </c>
      <c r="J7174" t="s">
        <v>72</v>
      </c>
    </row>
    <row r="7175" spans="1:10" x14ac:dyDescent="0.25">
      <c r="A7175" t="s">
        <v>24</v>
      </c>
      <c r="B7175" t="s">
        <v>134</v>
      </c>
      <c r="C7175" t="str">
        <f t="shared" si="224"/>
        <v>Cheverly -- McLean</v>
      </c>
      <c r="D7175" s="1">
        <v>39</v>
      </c>
      <c r="E7175" t="s">
        <v>25</v>
      </c>
      <c r="F7175" t="s">
        <v>125</v>
      </c>
      <c r="G7175">
        <v>1</v>
      </c>
      <c r="H7175" s="1">
        <f t="shared" si="225"/>
        <v>39</v>
      </c>
      <c r="I7175" t="s">
        <v>16</v>
      </c>
      <c r="J7175" t="s">
        <v>72</v>
      </c>
    </row>
    <row r="7176" spans="1:10" x14ac:dyDescent="0.25">
      <c r="A7176" t="s">
        <v>24</v>
      </c>
      <c r="B7176" t="s">
        <v>182</v>
      </c>
      <c r="C7176" t="str">
        <f t="shared" si="224"/>
        <v>Cheverly -- Medical Center</v>
      </c>
      <c r="D7176" s="1">
        <v>219</v>
      </c>
      <c r="E7176" t="s">
        <v>25</v>
      </c>
      <c r="F7176" t="s">
        <v>15</v>
      </c>
      <c r="G7176">
        <v>2</v>
      </c>
      <c r="H7176" s="1">
        <f t="shared" si="225"/>
        <v>438</v>
      </c>
      <c r="I7176" t="s">
        <v>16</v>
      </c>
      <c r="J7176" t="s">
        <v>72</v>
      </c>
    </row>
    <row r="7177" spans="1:10" x14ac:dyDescent="0.25">
      <c r="A7177" t="s">
        <v>24</v>
      </c>
      <c r="B7177" t="s">
        <v>186</v>
      </c>
      <c r="C7177" t="str">
        <f t="shared" si="224"/>
        <v>Cheverly -- Morgan Blvd.</v>
      </c>
      <c r="D7177" s="1">
        <v>113</v>
      </c>
      <c r="E7177" t="s">
        <v>25</v>
      </c>
      <c r="F7177" t="s">
        <v>1</v>
      </c>
      <c r="G7177">
        <v>2</v>
      </c>
      <c r="H7177" s="1">
        <f t="shared" si="225"/>
        <v>226</v>
      </c>
      <c r="I7177" t="s">
        <v>16</v>
      </c>
      <c r="J7177" t="s">
        <v>72</v>
      </c>
    </row>
    <row r="7178" spans="1:10" x14ac:dyDescent="0.25">
      <c r="A7178" t="s">
        <v>24</v>
      </c>
      <c r="B7178" t="s">
        <v>251</v>
      </c>
      <c r="C7178" t="str">
        <f t="shared" si="224"/>
        <v>Cheverly -- Naylor Road</v>
      </c>
      <c r="D7178" s="1">
        <v>80</v>
      </c>
      <c r="E7178" t="s">
        <v>25</v>
      </c>
      <c r="F7178" t="s">
        <v>4</v>
      </c>
      <c r="G7178">
        <v>2</v>
      </c>
      <c r="H7178" s="1">
        <f t="shared" si="225"/>
        <v>160</v>
      </c>
      <c r="I7178" t="s">
        <v>16</v>
      </c>
      <c r="J7178" t="s">
        <v>72</v>
      </c>
    </row>
    <row r="7179" spans="1:10" x14ac:dyDescent="0.25">
      <c r="A7179" t="s">
        <v>24</v>
      </c>
      <c r="B7179" t="s">
        <v>252</v>
      </c>
      <c r="C7179" t="str">
        <f t="shared" si="224"/>
        <v>Cheverly -- New Carrollton</v>
      </c>
      <c r="D7179" s="1">
        <v>1160</v>
      </c>
      <c r="E7179" t="s">
        <v>25</v>
      </c>
      <c r="F7179" t="s">
        <v>25</v>
      </c>
      <c r="G7179">
        <v>1</v>
      </c>
      <c r="H7179" s="1">
        <f t="shared" si="225"/>
        <v>1160</v>
      </c>
      <c r="I7179" t="s">
        <v>16</v>
      </c>
      <c r="J7179" t="s">
        <v>72</v>
      </c>
    </row>
    <row r="7180" spans="1:10" x14ac:dyDescent="0.25">
      <c r="A7180" t="s">
        <v>24</v>
      </c>
      <c r="B7180" t="s">
        <v>159</v>
      </c>
      <c r="C7180" t="str">
        <f t="shared" si="224"/>
        <v>Cheverly -- Prince George's Plaza</v>
      </c>
      <c r="D7180" s="1">
        <v>54</v>
      </c>
      <c r="E7180" t="s">
        <v>25</v>
      </c>
      <c r="F7180" t="s">
        <v>4</v>
      </c>
      <c r="G7180">
        <v>2</v>
      </c>
      <c r="H7180" s="1">
        <f t="shared" si="225"/>
        <v>108</v>
      </c>
      <c r="I7180" t="s">
        <v>16</v>
      </c>
      <c r="J7180" t="s">
        <v>72</v>
      </c>
    </row>
    <row r="7181" spans="1:10" x14ac:dyDescent="0.25">
      <c r="A7181" t="s">
        <v>24</v>
      </c>
      <c r="B7181" t="s">
        <v>162</v>
      </c>
      <c r="C7181" t="str">
        <f t="shared" si="224"/>
        <v>Cheverly -- Rockville</v>
      </c>
      <c r="D7181" s="1">
        <v>155</v>
      </c>
      <c r="E7181" t="s">
        <v>25</v>
      </c>
      <c r="F7181" t="s">
        <v>15</v>
      </c>
      <c r="G7181">
        <v>2</v>
      </c>
      <c r="H7181" s="1">
        <f t="shared" si="225"/>
        <v>310</v>
      </c>
      <c r="I7181" t="s">
        <v>16</v>
      </c>
      <c r="J7181" t="s">
        <v>72</v>
      </c>
    </row>
    <row r="7182" spans="1:10" x14ac:dyDescent="0.25">
      <c r="A7182" t="s">
        <v>24</v>
      </c>
      <c r="B7182" t="s">
        <v>164</v>
      </c>
      <c r="C7182" t="str">
        <f t="shared" si="224"/>
        <v>Cheverly -- Shady Grove</v>
      </c>
      <c r="D7182" s="1">
        <v>166</v>
      </c>
      <c r="E7182" t="s">
        <v>25</v>
      </c>
      <c r="F7182" t="s">
        <v>15</v>
      </c>
      <c r="G7182">
        <v>2</v>
      </c>
      <c r="H7182" s="1">
        <f t="shared" si="225"/>
        <v>332</v>
      </c>
      <c r="I7182" t="s">
        <v>16</v>
      </c>
      <c r="J7182" t="s">
        <v>72</v>
      </c>
    </row>
    <row r="7183" spans="1:10" x14ac:dyDescent="0.25">
      <c r="A7183" t="s">
        <v>24</v>
      </c>
      <c r="B7183" t="s">
        <v>166</v>
      </c>
      <c r="C7183" t="str">
        <f t="shared" si="224"/>
        <v>Cheverly -- Silver Spring</v>
      </c>
      <c r="D7183" s="1">
        <v>199</v>
      </c>
      <c r="E7183" t="s">
        <v>25</v>
      </c>
      <c r="F7183" t="s">
        <v>15</v>
      </c>
      <c r="G7183">
        <v>2</v>
      </c>
      <c r="H7183" s="1">
        <f t="shared" si="225"/>
        <v>398</v>
      </c>
      <c r="I7183" t="s">
        <v>16</v>
      </c>
      <c r="J7183" t="s">
        <v>72</v>
      </c>
    </row>
    <row r="7184" spans="1:10" x14ac:dyDescent="0.25">
      <c r="A7184" t="s">
        <v>24</v>
      </c>
      <c r="B7184" t="s">
        <v>169</v>
      </c>
      <c r="C7184" t="str">
        <f t="shared" si="224"/>
        <v>Cheverly -- Spring Hill</v>
      </c>
      <c r="D7184" s="1">
        <v>53</v>
      </c>
      <c r="E7184" t="s">
        <v>25</v>
      </c>
      <c r="F7184" t="s">
        <v>125</v>
      </c>
      <c r="G7184">
        <v>1</v>
      </c>
      <c r="H7184" s="1">
        <f t="shared" si="225"/>
        <v>53</v>
      </c>
      <c r="I7184" t="s">
        <v>16</v>
      </c>
      <c r="J7184" t="s">
        <v>72</v>
      </c>
    </row>
    <row r="7185" spans="1:10" x14ac:dyDescent="0.25">
      <c r="A7185" t="s">
        <v>24</v>
      </c>
      <c r="B7185" t="s">
        <v>171</v>
      </c>
      <c r="C7185" t="str">
        <f t="shared" si="224"/>
        <v>Cheverly -- Suitland</v>
      </c>
      <c r="D7185" s="1">
        <v>157</v>
      </c>
      <c r="E7185" t="s">
        <v>25</v>
      </c>
      <c r="F7185" t="s">
        <v>4</v>
      </c>
      <c r="G7185">
        <v>2</v>
      </c>
      <c r="H7185" s="1">
        <f t="shared" si="225"/>
        <v>314</v>
      </c>
      <c r="I7185" t="s">
        <v>16</v>
      </c>
      <c r="J7185" t="s">
        <v>72</v>
      </c>
    </row>
    <row r="7186" spans="1:10" x14ac:dyDescent="0.25">
      <c r="A7186" t="s">
        <v>24</v>
      </c>
      <c r="B7186" t="s">
        <v>62</v>
      </c>
      <c r="C7186" t="str">
        <f t="shared" si="224"/>
        <v>Cheverly -- Twinbrook</v>
      </c>
      <c r="D7186" s="1">
        <v>69</v>
      </c>
      <c r="E7186" t="s">
        <v>25</v>
      </c>
      <c r="F7186" t="s">
        <v>15</v>
      </c>
      <c r="G7186">
        <v>2</v>
      </c>
      <c r="H7186" s="1">
        <f t="shared" si="225"/>
        <v>138</v>
      </c>
      <c r="I7186" t="s">
        <v>16</v>
      </c>
      <c r="J7186" t="s">
        <v>72</v>
      </c>
    </row>
    <row r="7187" spans="1:10" x14ac:dyDescent="0.25">
      <c r="A7187" t="s">
        <v>24</v>
      </c>
      <c r="B7187" t="s">
        <v>63</v>
      </c>
      <c r="C7187" t="str">
        <f t="shared" si="224"/>
        <v>Cheverly -- Tysons Corner</v>
      </c>
      <c r="D7187" s="1">
        <v>107</v>
      </c>
      <c r="E7187" t="s">
        <v>25</v>
      </c>
      <c r="F7187" t="s">
        <v>125</v>
      </c>
      <c r="G7187">
        <v>1</v>
      </c>
      <c r="H7187" s="1">
        <f t="shared" si="225"/>
        <v>107</v>
      </c>
      <c r="I7187" t="s">
        <v>16</v>
      </c>
      <c r="J7187" t="s">
        <v>72</v>
      </c>
    </row>
    <row r="7188" spans="1:10" x14ac:dyDescent="0.25">
      <c r="A7188" t="s">
        <v>24</v>
      </c>
      <c r="B7188" t="s">
        <v>200</v>
      </c>
      <c r="C7188" t="str">
        <f t="shared" si="224"/>
        <v>Cheverly -- Vienna</v>
      </c>
      <c r="D7188" s="1">
        <v>277</v>
      </c>
      <c r="E7188" t="s">
        <v>25</v>
      </c>
      <c r="F7188" t="s">
        <v>25</v>
      </c>
      <c r="G7188">
        <v>1</v>
      </c>
      <c r="H7188" s="1">
        <f t="shared" si="225"/>
        <v>277</v>
      </c>
      <c r="I7188" t="s">
        <v>16</v>
      </c>
      <c r="J7188" t="s">
        <v>72</v>
      </c>
    </row>
    <row r="7189" spans="1:10" x14ac:dyDescent="0.25">
      <c r="A7189" t="s">
        <v>24</v>
      </c>
      <c r="B7189" t="s">
        <v>203</v>
      </c>
      <c r="C7189" t="str">
        <f t="shared" si="224"/>
        <v>Cheverly -- West Falls Church</v>
      </c>
      <c r="D7189" s="1">
        <v>37</v>
      </c>
      <c r="E7189" t="s">
        <v>25</v>
      </c>
      <c r="F7189" t="s">
        <v>25</v>
      </c>
      <c r="G7189">
        <v>1</v>
      </c>
      <c r="H7189" s="1">
        <f t="shared" si="225"/>
        <v>37</v>
      </c>
      <c r="I7189" t="s">
        <v>16</v>
      </c>
      <c r="J7189" t="s">
        <v>72</v>
      </c>
    </row>
    <row r="7190" spans="1:10" x14ac:dyDescent="0.25">
      <c r="A7190" t="s">
        <v>24</v>
      </c>
      <c r="B7190" t="s">
        <v>204</v>
      </c>
      <c r="C7190" t="str">
        <f t="shared" si="224"/>
        <v>Cheverly -- West Hyattsville</v>
      </c>
      <c r="D7190" s="1">
        <v>23</v>
      </c>
      <c r="E7190" t="s">
        <v>25</v>
      </c>
      <c r="F7190" t="s">
        <v>4</v>
      </c>
      <c r="G7190">
        <v>2</v>
      </c>
      <c r="H7190" s="1">
        <f t="shared" si="225"/>
        <v>46</v>
      </c>
      <c r="I7190" t="s">
        <v>16</v>
      </c>
      <c r="J7190" t="s">
        <v>72</v>
      </c>
    </row>
    <row r="7191" spans="1:10" x14ac:dyDescent="0.25">
      <c r="A7191" t="s">
        <v>24</v>
      </c>
      <c r="B7191" t="s">
        <v>205</v>
      </c>
      <c r="C7191" t="str">
        <f t="shared" si="224"/>
        <v>Cheverly -- Wheaton</v>
      </c>
      <c r="D7191" s="1">
        <v>65</v>
      </c>
      <c r="E7191" t="s">
        <v>25</v>
      </c>
      <c r="F7191" t="s">
        <v>15</v>
      </c>
      <c r="G7191">
        <v>2</v>
      </c>
      <c r="H7191" s="1">
        <f t="shared" si="225"/>
        <v>130</v>
      </c>
      <c r="I7191" t="s">
        <v>16</v>
      </c>
      <c r="J7191" t="s">
        <v>72</v>
      </c>
    </row>
    <row r="7192" spans="1:10" x14ac:dyDescent="0.25">
      <c r="A7192" t="s">
        <v>24</v>
      </c>
      <c r="B7192" t="s">
        <v>206</v>
      </c>
      <c r="C7192" t="str">
        <f t="shared" si="224"/>
        <v>Cheverly -- White Flint</v>
      </c>
      <c r="D7192" s="1">
        <v>129</v>
      </c>
      <c r="E7192" t="s">
        <v>25</v>
      </c>
      <c r="F7192" t="s">
        <v>15</v>
      </c>
      <c r="G7192">
        <v>2</v>
      </c>
      <c r="H7192" s="1">
        <f t="shared" si="225"/>
        <v>258</v>
      </c>
      <c r="I7192" t="s">
        <v>16</v>
      </c>
      <c r="J7192" t="s">
        <v>72</v>
      </c>
    </row>
    <row r="7193" spans="1:10" x14ac:dyDescent="0.25">
      <c r="A7193" t="s">
        <v>24</v>
      </c>
      <c r="B7193" t="s">
        <v>207</v>
      </c>
      <c r="C7193" t="str">
        <f t="shared" si="224"/>
        <v>Cheverly -- Wiehle</v>
      </c>
      <c r="D7193" s="1">
        <v>112</v>
      </c>
      <c r="E7193" t="s">
        <v>25</v>
      </c>
      <c r="F7193" t="s">
        <v>125</v>
      </c>
      <c r="G7193">
        <v>1</v>
      </c>
      <c r="H7193" s="1">
        <f t="shared" si="225"/>
        <v>112</v>
      </c>
      <c r="I7193" t="s">
        <v>16</v>
      </c>
      <c r="J7193" t="s">
        <v>72</v>
      </c>
    </row>
    <row r="7194" spans="1:10" x14ac:dyDescent="0.25">
      <c r="A7194" t="s">
        <v>28</v>
      </c>
      <c r="B7194" t="s">
        <v>0</v>
      </c>
      <c r="C7194" t="str">
        <f t="shared" si="224"/>
        <v>College Park-U of MD -- Addison Road</v>
      </c>
      <c r="D7194" s="1">
        <v>278</v>
      </c>
      <c r="E7194" t="s">
        <v>4</v>
      </c>
      <c r="F7194" t="s">
        <v>1</v>
      </c>
      <c r="G7194">
        <v>2</v>
      </c>
      <c r="H7194" s="1">
        <f t="shared" si="225"/>
        <v>556</v>
      </c>
      <c r="I7194" t="s">
        <v>16</v>
      </c>
      <c r="J7194" t="s">
        <v>72</v>
      </c>
    </row>
    <row r="7195" spans="1:10" x14ac:dyDescent="0.25">
      <c r="A7195" t="s">
        <v>28</v>
      </c>
      <c r="B7195" t="s">
        <v>14</v>
      </c>
      <c r="C7195" t="str">
        <f t="shared" si="224"/>
        <v>College Park-U of MD -- Bethesda</v>
      </c>
      <c r="D7195" s="1">
        <v>956</v>
      </c>
      <c r="E7195" t="s">
        <v>4</v>
      </c>
      <c r="F7195" t="s">
        <v>15</v>
      </c>
      <c r="G7195">
        <v>2</v>
      </c>
      <c r="H7195" s="1">
        <f t="shared" si="225"/>
        <v>1912</v>
      </c>
      <c r="I7195" t="s">
        <v>16</v>
      </c>
      <c r="J7195" t="s">
        <v>72</v>
      </c>
    </row>
    <row r="7196" spans="1:10" x14ac:dyDescent="0.25">
      <c r="A7196" t="s">
        <v>28</v>
      </c>
      <c r="B7196" t="s">
        <v>19</v>
      </c>
      <c r="C7196" t="str">
        <f t="shared" si="224"/>
        <v>College Park-U of MD -- Branch Avenue</v>
      </c>
      <c r="D7196" s="1">
        <v>846</v>
      </c>
      <c r="E7196" t="s">
        <v>4</v>
      </c>
      <c r="F7196" t="s">
        <v>4</v>
      </c>
      <c r="G7196">
        <v>1</v>
      </c>
      <c r="H7196" s="1">
        <f t="shared" si="225"/>
        <v>846</v>
      </c>
      <c r="I7196" t="s">
        <v>16</v>
      </c>
      <c r="J7196" t="s">
        <v>72</v>
      </c>
    </row>
    <row r="7197" spans="1:10" x14ac:dyDescent="0.25">
      <c r="A7197" t="s">
        <v>28</v>
      </c>
      <c r="B7197" t="s">
        <v>24</v>
      </c>
      <c r="C7197" t="str">
        <f t="shared" si="224"/>
        <v>College Park-U of MD -- Cheverly</v>
      </c>
      <c r="D7197" s="1">
        <v>41</v>
      </c>
      <c r="E7197" t="s">
        <v>4</v>
      </c>
      <c r="F7197" t="s">
        <v>25</v>
      </c>
      <c r="G7197">
        <v>2</v>
      </c>
      <c r="H7197" s="1">
        <f t="shared" si="225"/>
        <v>82</v>
      </c>
      <c r="I7197" t="s">
        <v>16</v>
      </c>
      <c r="J7197" t="s">
        <v>72</v>
      </c>
    </row>
    <row r="7198" spans="1:10" x14ac:dyDescent="0.25">
      <c r="A7198" t="s">
        <v>28</v>
      </c>
      <c r="B7198" t="s">
        <v>269</v>
      </c>
      <c r="C7198" t="str">
        <f t="shared" si="224"/>
        <v>College Park-U of MD -- Dunn Loring</v>
      </c>
      <c r="D7198" s="1">
        <v>229</v>
      </c>
      <c r="E7198" t="s">
        <v>4</v>
      </c>
      <c r="F7198" t="s">
        <v>25</v>
      </c>
      <c r="G7198">
        <v>2</v>
      </c>
      <c r="H7198" s="1">
        <f t="shared" si="225"/>
        <v>458</v>
      </c>
      <c r="I7198" t="s">
        <v>16</v>
      </c>
      <c r="J7198" t="s">
        <v>72</v>
      </c>
    </row>
    <row r="7199" spans="1:10" x14ac:dyDescent="0.25">
      <c r="A7199" t="s">
        <v>28</v>
      </c>
      <c r="B7199" t="s">
        <v>115</v>
      </c>
      <c r="C7199" t="str">
        <f t="shared" si="224"/>
        <v>College Park-U of MD -- Forest Glen</v>
      </c>
      <c r="D7199" s="1">
        <v>373</v>
      </c>
      <c r="E7199" t="s">
        <v>4</v>
      </c>
      <c r="F7199" t="s">
        <v>15</v>
      </c>
      <c r="G7199">
        <v>2</v>
      </c>
      <c r="H7199" s="1">
        <f t="shared" si="225"/>
        <v>746</v>
      </c>
      <c r="I7199" t="s">
        <v>16</v>
      </c>
      <c r="J7199" t="s">
        <v>72</v>
      </c>
    </row>
    <row r="7200" spans="1:10" x14ac:dyDescent="0.25">
      <c r="A7200" t="s">
        <v>28</v>
      </c>
      <c r="B7200" t="s">
        <v>118</v>
      </c>
      <c r="C7200" t="str">
        <f t="shared" si="224"/>
        <v>College Park-U of MD -- Franconia-Springfield</v>
      </c>
      <c r="D7200" s="1">
        <v>368</v>
      </c>
      <c r="E7200" t="s">
        <v>4</v>
      </c>
      <c r="F7200" t="s">
        <v>10</v>
      </c>
      <c r="G7200">
        <v>2</v>
      </c>
      <c r="H7200" s="1">
        <f t="shared" si="225"/>
        <v>736</v>
      </c>
      <c r="I7200" t="s">
        <v>16</v>
      </c>
      <c r="J7200" t="s">
        <v>72</v>
      </c>
    </row>
    <row r="7201" spans="1:10" x14ac:dyDescent="0.25">
      <c r="A7201" t="s">
        <v>28</v>
      </c>
      <c r="B7201" t="s">
        <v>122</v>
      </c>
      <c r="C7201" t="str">
        <f t="shared" si="224"/>
        <v>College Park-U of MD -- Glenmont</v>
      </c>
      <c r="D7201" s="1">
        <v>935</v>
      </c>
      <c r="E7201" t="s">
        <v>4</v>
      </c>
      <c r="F7201" t="s">
        <v>15</v>
      </c>
      <c r="G7201">
        <v>2</v>
      </c>
      <c r="H7201" s="1">
        <f t="shared" si="225"/>
        <v>1870</v>
      </c>
      <c r="I7201" t="s">
        <v>16</v>
      </c>
      <c r="J7201" t="s">
        <v>72</v>
      </c>
    </row>
    <row r="7202" spans="1:10" x14ac:dyDescent="0.25">
      <c r="A7202" t="s">
        <v>28</v>
      </c>
      <c r="B7202" t="s">
        <v>123</v>
      </c>
      <c r="C7202" t="str">
        <f t="shared" si="224"/>
        <v>College Park-U of MD -- Greenbelt</v>
      </c>
      <c r="D7202" s="1">
        <v>2629</v>
      </c>
      <c r="E7202" t="s">
        <v>4</v>
      </c>
      <c r="F7202" t="s">
        <v>4</v>
      </c>
      <c r="G7202">
        <v>1</v>
      </c>
      <c r="H7202" s="1">
        <f t="shared" si="225"/>
        <v>2629</v>
      </c>
      <c r="I7202" t="s">
        <v>16</v>
      </c>
      <c r="J7202" t="s">
        <v>72</v>
      </c>
    </row>
    <row r="7203" spans="1:10" x14ac:dyDescent="0.25">
      <c r="A7203" t="s">
        <v>28</v>
      </c>
      <c r="B7203" t="s">
        <v>124</v>
      </c>
      <c r="C7203" t="str">
        <f t="shared" si="224"/>
        <v>College Park-U of MD -- Greensboro</v>
      </c>
      <c r="D7203" s="1">
        <v>32</v>
      </c>
      <c r="E7203" t="s">
        <v>4</v>
      </c>
      <c r="F7203" t="s">
        <v>125</v>
      </c>
      <c r="G7203">
        <v>2</v>
      </c>
      <c r="H7203" s="1">
        <f t="shared" si="225"/>
        <v>64</v>
      </c>
      <c r="I7203" t="s">
        <v>16</v>
      </c>
      <c r="J7203" t="s">
        <v>72</v>
      </c>
    </row>
    <row r="7204" spans="1:10" x14ac:dyDescent="0.25">
      <c r="A7204" t="s">
        <v>28</v>
      </c>
      <c r="B7204" t="s">
        <v>126</v>
      </c>
      <c r="C7204" t="str">
        <f t="shared" si="224"/>
        <v>College Park-U of MD -- Grosvenor</v>
      </c>
      <c r="D7204" s="1">
        <v>393</v>
      </c>
      <c r="E7204" t="s">
        <v>4</v>
      </c>
      <c r="F7204" t="s">
        <v>15</v>
      </c>
      <c r="G7204">
        <v>2</v>
      </c>
      <c r="H7204" s="1">
        <f t="shared" si="225"/>
        <v>786</v>
      </c>
      <c r="I7204" t="s">
        <v>16</v>
      </c>
      <c r="J7204" t="s">
        <v>72</v>
      </c>
    </row>
    <row r="7205" spans="1:10" x14ac:dyDescent="0.25">
      <c r="A7205" t="s">
        <v>28</v>
      </c>
      <c r="B7205" t="s">
        <v>127</v>
      </c>
      <c r="C7205" t="str">
        <f t="shared" si="224"/>
        <v>College Park-U of MD -- Huntington</v>
      </c>
      <c r="D7205" s="1">
        <v>333</v>
      </c>
      <c r="E7205" t="s">
        <v>4</v>
      </c>
      <c r="F7205" t="s">
        <v>274</v>
      </c>
      <c r="G7205">
        <v>2</v>
      </c>
      <c r="H7205" s="1">
        <f t="shared" si="225"/>
        <v>666</v>
      </c>
      <c r="I7205" t="s">
        <v>16</v>
      </c>
      <c r="J7205" t="s">
        <v>72</v>
      </c>
    </row>
    <row r="7206" spans="1:10" x14ac:dyDescent="0.25">
      <c r="A7206" t="s">
        <v>28</v>
      </c>
      <c r="B7206" t="s">
        <v>131</v>
      </c>
      <c r="C7206" t="str">
        <f t="shared" si="224"/>
        <v>College Park-U of MD -- Largo Town Center</v>
      </c>
      <c r="D7206" s="1">
        <v>373</v>
      </c>
      <c r="E7206" t="s">
        <v>4</v>
      </c>
      <c r="F7206" t="s">
        <v>1</v>
      </c>
      <c r="G7206">
        <v>2</v>
      </c>
      <c r="H7206" s="1">
        <f t="shared" si="225"/>
        <v>746</v>
      </c>
      <c r="I7206" t="s">
        <v>16</v>
      </c>
      <c r="J7206" t="s">
        <v>72</v>
      </c>
    </row>
    <row r="7207" spans="1:10" x14ac:dyDescent="0.25">
      <c r="A7207" t="s">
        <v>28</v>
      </c>
      <c r="B7207" t="s">
        <v>134</v>
      </c>
      <c r="C7207" t="str">
        <f t="shared" si="224"/>
        <v>College Park-U of MD -- McLean</v>
      </c>
      <c r="D7207" s="1">
        <v>73</v>
      </c>
      <c r="E7207" t="s">
        <v>4</v>
      </c>
      <c r="F7207" t="s">
        <v>125</v>
      </c>
      <c r="G7207">
        <v>2</v>
      </c>
      <c r="H7207" s="1">
        <f t="shared" si="225"/>
        <v>146</v>
      </c>
      <c r="I7207" t="s">
        <v>16</v>
      </c>
      <c r="J7207" t="s">
        <v>72</v>
      </c>
    </row>
    <row r="7208" spans="1:10" x14ac:dyDescent="0.25">
      <c r="A7208" t="s">
        <v>28</v>
      </c>
      <c r="B7208" t="s">
        <v>182</v>
      </c>
      <c r="C7208" t="str">
        <f t="shared" si="224"/>
        <v>College Park-U of MD -- Medical Center</v>
      </c>
      <c r="D7208" s="1">
        <v>579</v>
      </c>
      <c r="E7208" t="s">
        <v>4</v>
      </c>
      <c r="F7208" t="s">
        <v>15</v>
      </c>
      <c r="G7208">
        <v>2</v>
      </c>
      <c r="H7208" s="1">
        <f t="shared" si="225"/>
        <v>1158</v>
      </c>
      <c r="I7208" t="s">
        <v>16</v>
      </c>
      <c r="J7208" t="s">
        <v>72</v>
      </c>
    </row>
    <row r="7209" spans="1:10" x14ac:dyDescent="0.25">
      <c r="A7209" t="s">
        <v>28</v>
      </c>
      <c r="B7209" t="s">
        <v>186</v>
      </c>
      <c r="C7209" t="str">
        <f t="shared" si="224"/>
        <v>College Park-U of MD -- Morgan Blvd.</v>
      </c>
      <c r="D7209" s="1">
        <v>157</v>
      </c>
      <c r="E7209" t="s">
        <v>4</v>
      </c>
      <c r="F7209" t="s">
        <v>1</v>
      </c>
      <c r="G7209">
        <v>2</v>
      </c>
      <c r="H7209" s="1">
        <f t="shared" si="225"/>
        <v>314</v>
      </c>
      <c r="I7209" t="s">
        <v>16</v>
      </c>
      <c r="J7209" t="s">
        <v>72</v>
      </c>
    </row>
    <row r="7210" spans="1:10" x14ac:dyDescent="0.25">
      <c r="A7210" t="s">
        <v>28</v>
      </c>
      <c r="B7210" t="s">
        <v>251</v>
      </c>
      <c r="C7210" t="str">
        <f t="shared" si="224"/>
        <v>College Park-U of MD -- Naylor Road</v>
      </c>
      <c r="D7210" s="1">
        <v>402</v>
      </c>
      <c r="E7210" t="s">
        <v>4</v>
      </c>
      <c r="F7210" t="s">
        <v>4</v>
      </c>
      <c r="G7210">
        <v>1</v>
      </c>
      <c r="H7210" s="1">
        <f t="shared" si="225"/>
        <v>402</v>
      </c>
      <c r="I7210" t="s">
        <v>16</v>
      </c>
      <c r="J7210" t="s">
        <v>72</v>
      </c>
    </row>
    <row r="7211" spans="1:10" x14ac:dyDescent="0.25">
      <c r="A7211" t="s">
        <v>28</v>
      </c>
      <c r="B7211" t="s">
        <v>252</v>
      </c>
      <c r="C7211" t="str">
        <f t="shared" si="224"/>
        <v>College Park-U of MD -- New Carrollton</v>
      </c>
      <c r="D7211" s="1">
        <v>134</v>
      </c>
      <c r="E7211" t="s">
        <v>4</v>
      </c>
      <c r="F7211" t="s">
        <v>25</v>
      </c>
      <c r="G7211">
        <v>2</v>
      </c>
      <c r="H7211" s="1">
        <f t="shared" si="225"/>
        <v>268</v>
      </c>
      <c r="I7211" t="s">
        <v>16</v>
      </c>
      <c r="J7211" t="s">
        <v>72</v>
      </c>
    </row>
    <row r="7212" spans="1:10" x14ac:dyDescent="0.25">
      <c r="A7212" t="s">
        <v>28</v>
      </c>
      <c r="B7212" t="s">
        <v>159</v>
      </c>
      <c r="C7212" t="str">
        <f t="shared" si="224"/>
        <v>College Park-U of MD -- Prince George's Plaza</v>
      </c>
      <c r="D7212" s="1">
        <v>2935</v>
      </c>
      <c r="E7212" t="s">
        <v>4</v>
      </c>
      <c r="F7212" t="s">
        <v>4</v>
      </c>
      <c r="G7212">
        <v>1</v>
      </c>
      <c r="H7212" s="1">
        <f t="shared" si="225"/>
        <v>2935</v>
      </c>
      <c r="I7212" t="s">
        <v>16</v>
      </c>
      <c r="J7212" t="s">
        <v>72</v>
      </c>
    </row>
    <row r="7213" spans="1:10" x14ac:dyDescent="0.25">
      <c r="A7213" t="s">
        <v>28</v>
      </c>
      <c r="B7213" t="s">
        <v>162</v>
      </c>
      <c r="C7213" t="str">
        <f t="shared" si="224"/>
        <v>College Park-U of MD -- Rockville</v>
      </c>
      <c r="D7213" s="1">
        <v>545</v>
      </c>
      <c r="E7213" t="s">
        <v>4</v>
      </c>
      <c r="F7213" t="s">
        <v>15</v>
      </c>
      <c r="G7213">
        <v>2</v>
      </c>
      <c r="H7213" s="1">
        <f t="shared" si="225"/>
        <v>1090</v>
      </c>
      <c r="I7213" t="s">
        <v>16</v>
      </c>
      <c r="J7213" t="s">
        <v>72</v>
      </c>
    </row>
    <row r="7214" spans="1:10" x14ac:dyDescent="0.25">
      <c r="A7214" t="s">
        <v>28</v>
      </c>
      <c r="B7214" t="s">
        <v>164</v>
      </c>
      <c r="C7214" t="str">
        <f t="shared" si="224"/>
        <v>College Park-U of MD -- Shady Grove</v>
      </c>
      <c r="D7214" s="1">
        <v>1228</v>
      </c>
      <c r="E7214" t="s">
        <v>4</v>
      </c>
      <c r="F7214" t="s">
        <v>15</v>
      </c>
      <c r="G7214">
        <v>2</v>
      </c>
      <c r="H7214" s="1">
        <f t="shared" si="225"/>
        <v>2456</v>
      </c>
      <c r="I7214" t="s">
        <v>16</v>
      </c>
      <c r="J7214" t="s">
        <v>72</v>
      </c>
    </row>
    <row r="7215" spans="1:10" x14ac:dyDescent="0.25">
      <c r="A7215" t="s">
        <v>28</v>
      </c>
      <c r="B7215" t="s">
        <v>166</v>
      </c>
      <c r="C7215" t="str">
        <f t="shared" si="224"/>
        <v>College Park-U of MD -- Silver Spring</v>
      </c>
      <c r="D7215" s="1">
        <v>4669</v>
      </c>
      <c r="E7215" t="s">
        <v>4</v>
      </c>
      <c r="F7215" t="s">
        <v>15</v>
      </c>
      <c r="G7215">
        <v>2</v>
      </c>
      <c r="H7215" s="1">
        <f t="shared" si="225"/>
        <v>9338</v>
      </c>
      <c r="I7215" t="s">
        <v>16</v>
      </c>
      <c r="J7215" t="s">
        <v>72</v>
      </c>
    </row>
    <row r="7216" spans="1:10" x14ac:dyDescent="0.25">
      <c r="A7216" t="s">
        <v>28</v>
      </c>
      <c r="B7216" t="s">
        <v>169</v>
      </c>
      <c r="C7216" t="str">
        <f t="shared" si="224"/>
        <v>College Park-U of MD -- Spring Hill</v>
      </c>
      <c r="D7216" s="1">
        <v>101</v>
      </c>
      <c r="E7216" t="s">
        <v>4</v>
      </c>
      <c r="F7216" t="s">
        <v>125</v>
      </c>
      <c r="G7216">
        <v>2</v>
      </c>
      <c r="H7216" s="1">
        <f t="shared" si="225"/>
        <v>202</v>
      </c>
      <c r="I7216" t="s">
        <v>16</v>
      </c>
      <c r="J7216" t="s">
        <v>72</v>
      </c>
    </row>
    <row r="7217" spans="1:10" x14ac:dyDescent="0.25">
      <c r="A7217" t="s">
        <v>28</v>
      </c>
      <c r="B7217" t="s">
        <v>171</v>
      </c>
      <c r="C7217" t="str">
        <f t="shared" si="224"/>
        <v>College Park-U of MD -- Suitland</v>
      </c>
      <c r="D7217" s="1">
        <v>976</v>
      </c>
      <c r="E7217" t="s">
        <v>4</v>
      </c>
      <c r="F7217" t="s">
        <v>4</v>
      </c>
      <c r="G7217">
        <v>1</v>
      </c>
      <c r="H7217" s="1">
        <f t="shared" si="225"/>
        <v>976</v>
      </c>
      <c r="I7217" t="s">
        <v>16</v>
      </c>
      <c r="J7217" t="s">
        <v>72</v>
      </c>
    </row>
    <row r="7218" spans="1:10" x14ac:dyDescent="0.25">
      <c r="A7218" t="s">
        <v>28</v>
      </c>
      <c r="B7218" t="s">
        <v>62</v>
      </c>
      <c r="C7218" t="str">
        <f t="shared" si="224"/>
        <v>College Park-U of MD -- Twinbrook</v>
      </c>
      <c r="D7218" s="1">
        <v>213</v>
      </c>
      <c r="E7218" t="s">
        <v>4</v>
      </c>
      <c r="F7218" t="s">
        <v>15</v>
      </c>
      <c r="G7218">
        <v>2</v>
      </c>
      <c r="H7218" s="1">
        <f t="shared" si="225"/>
        <v>426</v>
      </c>
      <c r="I7218" t="s">
        <v>16</v>
      </c>
      <c r="J7218" t="s">
        <v>72</v>
      </c>
    </row>
    <row r="7219" spans="1:10" x14ac:dyDescent="0.25">
      <c r="A7219" t="s">
        <v>28</v>
      </c>
      <c r="B7219" t="s">
        <v>63</v>
      </c>
      <c r="C7219" t="str">
        <f t="shared" si="224"/>
        <v>College Park-U of MD -- Tysons Corner</v>
      </c>
      <c r="D7219" s="1">
        <v>396</v>
      </c>
      <c r="E7219" t="s">
        <v>4</v>
      </c>
      <c r="F7219" t="s">
        <v>125</v>
      </c>
      <c r="G7219">
        <v>2</v>
      </c>
      <c r="H7219" s="1">
        <f t="shared" si="225"/>
        <v>792</v>
      </c>
      <c r="I7219" t="s">
        <v>16</v>
      </c>
      <c r="J7219" t="s">
        <v>72</v>
      </c>
    </row>
    <row r="7220" spans="1:10" x14ac:dyDescent="0.25">
      <c r="A7220" t="s">
        <v>28</v>
      </c>
      <c r="B7220" t="s">
        <v>200</v>
      </c>
      <c r="C7220" t="str">
        <f t="shared" si="224"/>
        <v>College Park-U of MD -- Vienna</v>
      </c>
      <c r="D7220" s="1">
        <v>625</v>
      </c>
      <c r="E7220" t="s">
        <v>4</v>
      </c>
      <c r="F7220" t="s">
        <v>25</v>
      </c>
      <c r="G7220">
        <v>2</v>
      </c>
      <c r="H7220" s="1">
        <f t="shared" si="225"/>
        <v>1250</v>
      </c>
      <c r="I7220" t="s">
        <v>16</v>
      </c>
      <c r="J7220" t="s">
        <v>72</v>
      </c>
    </row>
    <row r="7221" spans="1:10" x14ac:dyDescent="0.25">
      <c r="A7221" t="s">
        <v>28</v>
      </c>
      <c r="B7221" t="s">
        <v>203</v>
      </c>
      <c r="C7221" t="str">
        <f t="shared" si="224"/>
        <v>College Park-U of MD -- West Falls Church</v>
      </c>
      <c r="D7221" s="1">
        <v>108</v>
      </c>
      <c r="E7221" t="s">
        <v>4</v>
      </c>
      <c r="F7221" t="s">
        <v>25</v>
      </c>
      <c r="G7221">
        <v>2</v>
      </c>
      <c r="H7221" s="1">
        <f t="shared" si="225"/>
        <v>216</v>
      </c>
      <c r="I7221" t="s">
        <v>16</v>
      </c>
      <c r="J7221" t="s">
        <v>72</v>
      </c>
    </row>
    <row r="7222" spans="1:10" x14ac:dyDescent="0.25">
      <c r="A7222" t="s">
        <v>28</v>
      </c>
      <c r="B7222" t="s">
        <v>204</v>
      </c>
      <c r="C7222" t="str">
        <f t="shared" si="224"/>
        <v>College Park-U of MD -- West Hyattsville</v>
      </c>
      <c r="D7222" s="1">
        <v>1186</v>
      </c>
      <c r="E7222" t="s">
        <v>4</v>
      </c>
      <c r="F7222" t="s">
        <v>4</v>
      </c>
      <c r="G7222">
        <v>1</v>
      </c>
      <c r="H7222" s="1">
        <f t="shared" si="225"/>
        <v>1186</v>
      </c>
      <c r="I7222" t="s">
        <v>16</v>
      </c>
      <c r="J7222" t="s">
        <v>72</v>
      </c>
    </row>
    <row r="7223" spans="1:10" x14ac:dyDescent="0.25">
      <c r="A7223" t="s">
        <v>28</v>
      </c>
      <c r="B7223" t="s">
        <v>205</v>
      </c>
      <c r="C7223" t="str">
        <f t="shared" si="224"/>
        <v>College Park-U of MD -- Wheaton</v>
      </c>
      <c r="D7223" s="1">
        <v>977</v>
      </c>
      <c r="E7223" t="s">
        <v>4</v>
      </c>
      <c r="F7223" t="s">
        <v>15</v>
      </c>
      <c r="G7223">
        <v>2</v>
      </c>
      <c r="H7223" s="1">
        <f t="shared" si="225"/>
        <v>1954</v>
      </c>
      <c r="I7223" t="s">
        <v>16</v>
      </c>
      <c r="J7223" t="s">
        <v>72</v>
      </c>
    </row>
    <row r="7224" spans="1:10" x14ac:dyDescent="0.25">
      <c r="A7224" t="s">
        <v>28</v>
      </c>
      <c r="B7224" t="s">
        <v>206</v>
      </c>
      <c r="C7224" t="str">
        <f t="shared" si="224"/>
        <v>College Park-U of MD -- White Flint</v>
      </c>
      <c r="D7224" s="1">
        <v>297</v>
      </c>
      <c r="E7224" t="s">
        <v>4</v>
      </c>
      <c r="F7224" t="s">
        <v>15</v>
      </c>
      <c r="G7224">
        <v>2</v>
      </c>
      <c r="H7224" s="1">
        <f t="shared" si="225"/>
        <v>594</v>
      </c>
      <c r="I7224" t="s">
        <v>16</v>
      </c>
      <c r="J7224" t="s">
        <v>72</v>
      </c>
    </row>
    <row r="7225" spans="1:10" x14ac:dyDescent="0.25">
      <c r="A7225" t="s">
        <v>28</v>
      </c>
      <c r="B7225" t="s">
        <v>207</v>
      </c>
      <c r="C7225" t="str">
        <f t="shared" si="224"/>
        <v>College Park-U of MD -- Wiehle</v>
      </c>
      <c r="D7225" s="1">
        <v>543</v>
      </c>
      <c r="E7225" t="s">
        <v>4</v>
      </c>
      <c r="F7225" t="s">
        <v>125</v>
      </c>
      <c r="G7225">
        <v>2</v>
      </c>
      <c r="H7225" s="1">
        <f t="shared" si="225"/>
        <v>1086</v>
      </c>
      <c r="I7225" t="s">
        <v>16</v>
      </c>
      <c r="J7225" t="s">
        <v>72</v>
      </c>
    </row>
    <row r="7226" spans="1:10" x14ac:dyDescent="0.25">
      <c r="A7226" t="s">
        <v>269</v>
      </c>
      <c r="B7226" t="s">
        <v>0</v>
      </c>
      <c r="C7226" t="str">
        <f t="shared" si="224"/>
        <v>Dunn Loring -- Addison Road</v>
      </c>
      <c r="D7226" s="1">
        <v>324</v>
      </c>
      <c r="E7226" t="s">
        <v>25</v>
      </c>
      <c r="F7226" t="s">
        <v>1</v>
      </c>
      <c r="G7226">
        <v>2</v>
      </c>
      <c r="H7226" s="1">
        <f t="shared" si="225"/>
        <v>648</v>
      </c>
      <c r="I7226" t="s">
        <v>16</v>
      </c>
      <c r="J7226" t="s">
        <v>72</v>
      </c>
    </row>
    <row r="7227" spans="1:10" x14ac:dyDescent="0.25">
      <c r="A7227" t="s">
        <v>269</v>
      </c>
      <c r="B7227" t="s">
        <v>14</v>
      </c>
      <c r="C7227" t="str">
        <f t="shared" si="224"/>
        <v>Dunn Loring -- Bethesda</v>
      </c>
      <c r="D7227" s="1">
        <v>397</v>
      </c>
      <c r="E7227" t="s">
        <v>25</v>
      </c>
      <c r="F7227" t="s">
        <v>15</v>
      </c>
      <c r="G7227">
        <v>2</v>
      </c>
      <c r="H7227" s="1">
        <f t="shared" si="225"/>
        <v>794</v>
      </c>
      <c r="I7227" t="s">
        <v>16</v>
      </c>
      <c r="J7227" t="s">
        <v>72</v>
      </c>
    </row>
    <row r="7228" spans="1:10" x14ac:dyDescent="0.25">
      <c r="A7228" t="s">
        <v>269</v>
      </c>
      <c r="B7228" t="s">
        <v>19</v>
      </c>
      <c r="C7228" t="str">
        <f t="shared" si="224"/>
        <v>Dunn Loring -- Branch Avenue</v>
      </c>
      <c r="D7228" s="1">
        <v>323</v>
      </c>
      <c r="E7228" t="s">
        <v>25</v>
      </c>
      <c r="F7228" t="s">
        <v>4</v>
      </c>
      <c r="G7228">
        <v>2</v>
      </c>
      <c r="H7228" s="1">
        <f t="shared" si="225"/>
        <v>646</v>
      </c>
      <c r="I7228" t="s">
        <v>16</v>
      </c>
      <c r="J7228" t="s">
        <v>72</v>
      </c>
    </row>
    <row r="7229" spans="1:10" x14ac:dyDescent="0.25">
      <c r="A7229" t="s">
        <v>269</v>
      </c>
      <c r="B7229" t="s">
        <v>24</v>
      </c>
      <c r="C7229" t="str">
        <f t="shared" si="224"/>
        <v>Dunn Loring -- Cheverly</v>
      </c>
      <c r="D7229" s="1">
        <v>132</v>
      </c>
      <c r="E7229" t="s">
        <v>25</v>
      </c>
      <c r="F7229" t="s">
        <v>25</v>
      </c>
      <c r="G7229">
        <v>1</v>
      </c>
      <c r="H7229" s="1">
        <f t="shared" si="225"/>
        <v>132</v>
      </c>
      <c r="I7229" t="s">
        <v>16</v>
      </c>
      <c r="J7229" t="s">
        <v>72</v>
      </c>
    </row>
    <row r="7230" spans="1:10" x14ac:dyDescent="0.25">
      <c r="A7230" t="s">
        <v>269</v>
      </c>
      <c r="B7230" t="s">
        <v>28</v>
      </c>
      <c r="C7230" t="str">
        <f t="shared" si="224"/>
        <v>Dunn Loring -- College Park-U of MD</v>
      </c>
      <c r="D7230" s="1">
        <v>245</v>
      </c>
      <c r="E7230" t="s">
        <v>25</v>
      </c>
      <c r="F7230" t="s">
        <v>4</v>
      </c>
      <c r="G7230">
        <v>2</v>
      </c>
      <c r="H7230" s="1">
        <f t="shared" si="225"/>
        <v>490</v>
      </c>
      <c r="I7230" t="s">
        <v>16</v>
      </c>
      <c r="J7230" t="s">
        <v>72</v>
      </c>
    </row>
    <row r="7231" spans="1:10" x14ac:dyDescent="0.25">
      <c r="A7231" t="s">
        <v>269</v>
      </c>
      <c r="B7231" t="s">
        <v>115</v>
      </c>
      <c r="C7231" t="str">
        <f t="shared" si="224"/>
        <v>Dunn Loring -- Forest Glen</v>
      </c>
      <c r="D7231" s="1">
        <v>89</v>
      </c>
      <c r="E7231" t="s">
        <v>25</v>
      </c>
      <c r="F7231" t="s">
        <v>15</v>
      </c>
      <c r="G7231">
        <v>2</v>
      </c>
      <c r="H7231" s="1">
        <f t="shared" si="225"/>
        <v>178</v>
      </c>
      <c r="I7231" t="s">
        <v>16</v>
      </c>
      <c r="J7231" t="s">
        <v>72</v>
      </c>
    </row>
    <row r="7232" spans="1:10" x14ac:dyDescent="0.25">
      <c r="A7232" t="s">
        <v>269</v>
      </c>
      <c r="B7232" t="s">
        <v>118</v>
      </c>
      <c r="C7232" t="str">
        <f t="shared" si="224"/>
        <v>Dunn Loring -- Franconia-Springfield</v>
      </c>
      <c r="D7232" s="1">
        <v>212</v>
      </c>
      <c r="E7232" t="s">
        <v>25</v>
      </c>
      <c r="F7232" t="s">
        <v>10</v>
      </c>
      <c r="G7232">
        <v>2</v>
      </c>
      <c r="H7232" s="1">
        <f t="shared" si="225"/>
        <v>424</v>
      </c>
      <c r="I7232" t="s">
        <v>16</v>
      </c>
      <c r="J7232" t="s">
        <v>72</v>
      </c>
    </row>
    <row r="7233" spans="1:10" x14ac:dyDescent="0.25">
      <c r="A7233" t="s">
        <v>269</v>
      </c>
      <c r="B7233" t="s">
        <v>122</v>
      </c>
      <c r="C7233" t="str">
        <f t="shared" si="224"/>
        <v>Dunn Loring -- Glenmont</v>
      </c>
      <c r="D7233" s="1">
        <v>253</v>
      </c>
      <c r="E7233" t="s">
        <v>25</v>
      </c>
      <c r="F7233" t="s">
        <v>15</v>
      </c>
      <c r="G7233">
        <v>2</v>
      </c>
      <c r="H7233" s="1">
        <f t="shared" si="225"/>
        <v>506</v>
      </c>
      <c r="I7233" t="s">
        <v>16</v>
      </c>
      <c r="J7233" t="s">
        <v>72</v>
      </c>
    </row>
    <row r="7234" spans="1:10" x14ac:dyDescent="0.25">
      <c r="A7234" t="s">
        <v>269</v>
      </c>
      <c r="B7234" t="s">
        <v>123</v>
      </c>
      <c r="C7234" t="str">
        <f t="shared" ref="C7234:C7297" si="226">(A7234&amp;" -- "&amp;B7234)</f>
        <v>Dunn Loring -- Greenbelt</v>
      </c>
      <c r="D7234" s="1">
        <v>279</v>
      </c>
      <c r="E7234" t="s">
        <v>25</v>
      </c>
      <c r="F7234" t="s">
        <v>4</v>
      </c>
      <c r="G7234">
        <v>2</v>
      </c>
      <c r="H7234" s="1">
        <f t="shared" ref="H7234:H7297" si="227">D7234*G7234</f>
        <v>558</v>
      </c>
      <c r="I7234" t="s">
        <v>16</v>
      </c>
      <c r="J7234" t="s">
        <v>72</v>
      </c>
    </row>
    <row r="7235" spans="1:10" x14ac:dyDescent="0.25">
      <c r="A7235" t="s">
        <v>269</v>
      </c>
      <c r="B7235" t="s">
        <v>124</v>
      </c>
      <c r="C7235" t="str">
        <f t="shared" si="226"/>
        <v>Dunn Loring -- Greensboro</v>
      </c>
      <c r="D7235" s="1">
        <v>167</v>
      </c>
      <c r="E7235" t="s">
        <v>25</v>
      </c>
      <c r="F7235" t="s">
        <v>125</v>
      </c>
      <c r="G7235">
        <v>1</v>
      </c>
      <c r="H7235" s="1">
        <f t="shared" si="227"/>
        <v>167</v>
      </c>
      <c r="I7235" t="s">
        <v>16</v>
      </c>
      <c r="J7235" t="s">
        <v>72</v>
      </c>
    </row>
    <row r="7236" spans="1:10" x14ac:dyDescent="0.25">
      <c r="A7236" t="s">
        <v>269</v>
      </c>
      <c r="B7236" t="s">
        <v>126</v>
      </c>
      <c r="C7236" t="str">
        <f t="shared" si="226"/>
        <v>Dunn Loring -- Grosvenor</v>
      </c>
      <c r="D7236" s="1">
        <v>81</v>
      </c>
      <c r="E7236" t="s">
        <v>25</v>
      </c>
      <c r="F7236" t="s">
        <v>15</v>
      </c>
      <c r="G7236">
        <v>2</v>
      </c>
      <c r="H7236" s="1">
        <f t="shared" si="227"/>
        <v>162</v>
      </c>
      <c r="I7236" t="s">
        <v>16</v>
      </c>
      <c r="J7236" t="s">
        <v>72</v>
      </c>
    </row>
    <row r="7237" spans="1:10" x14ac:dyDescent="0.25">
      <c r="A7237" t="s">
        <v>269</v>
      </c>
      <c r="B7237" t="s">
        <v>127</v>
      </c>
      <c r="C7237" t="str">
        <f t="shared" si="226"/>
        <v>Dunn Loring -- Huntington</v>
      </c>
      <c r="D7237" s="1">
        <v>365</v>
      </c>
      <c r="E7237" t="s">
        <v>25</v>
      </c>
      <c r="F7237" t="s">
        <v>274</v>
      </c>
      <c r="G7237">
        <v>1</v>
      </c>
      <c r="H7237" s="1">
        <f t="shared" si="227"/>
        <v>365</v>
      </c>
      <c r="I7237" t="s">
        <v>16</v>
      </c>
      <c r="J7237" t="s">
        <v>72</v>
      </c>
    </row>
    <row r="7238" spans="1:10" x14ac:dyDescent="0.25">
      <c r="A7238" t="s">
        <v>269</v>
      </c>
      <c r="B7238" t="s">
        <v>130</v>
      </c>
      <c r="C7238" t="str">
        <f t="shared" si="226"/>
        <v>Dunn Loring -- Landover</v>
      </c>
      <c r="D7238" s="1">
        <v>224</v>
      </c>
      <c r="E7238" t="s">
        <v>25</v>
      </c>
      <c r="F7238" t="s">
        <v>25</v>
      </c>
      <c r="G7238">
        <v>1</v>
      </c>
      <c r="H7238" s="1">
        <f t="shared" si="227"/>
        <v>224</v>
      </c>
      <c r="I7238" t="s">
        <v>16</v>
      </c>
      <c r="J7238" t="s">
        <v>72</v>
      </c>
    </row>
    <row r="7239" spans="1:10" x14ac:dyDescent="0.25">
      <c r="A7239" t="s">
        <v>269</v>
      </c>
      <c r="B7239" t="s">
        <v>131</v>
      </c>
      <c r="C7239" t="str">
        <f t="shared" si="226"/>
        <v>Dunn Loring -- Largo Town Center</v>
      </c>
      <c r="D7239" s="1">
        <v>216</v>
      </c>
      <c r="E7239" t="s">
        <v>25</v>
      </c>
      <c r="F7239" t="s">
        <v>1</v>
      </c>
      <c r="G7239">
        <v>2</v>
      </c>
      <c r="H7239" s="1">
        <f t="shared" si="227"/>
        <v>432</v>
      </c>
      <c r="I7239" t="s">
        <v>16</v>
      </c>
      <c r="J7239" t="s">
        <v>72</v>
      </c>
    </row>
    <row r="7240" spans="1:10" x14ac:dyDescent="0.25">
      <c r="A7240" t="s">
        <v>269</v>
      </c>
      <c r="B7240" t="s">
        <v>134</v>
      </c>
      <c r="C7240" t="str">
        <f t="shared" si="226"/>
        <v>Dunn Loring -- McLean</v>
      </c>
      <c r="D7240" s="1">
        <v>207</v>
      </c>
      <c r="E7240" t="s">
        <v>25</v>
      </c>
      <c r="F7240" t="s">
        <v>125</v>
      </c>
      <c r="G7240">
        <v>1</v>
      </c>
      <c r="H7240" s="1">
        <f t="shared" si="227"/>
        <v>207</v>
      </c>
      <c r="I7240" t="s">
        <v>16</v>
      </c>
      <c r="J7240" t="s">
        <v>72</v>
      </c>
    </row>
    <row r="7241" spans="1:10" x14ac:dyDescent="0.25">
      <c r="A7241" t="s">
        <v>269</v>
      </c>
      <c r="B7241" t="s">
        <v>182</v>
      </c>
      <c r="C7241" t="str">
        <f t="shared" si="226"/>
        <v>Dunn Loring -- Medical Center</v>
      </c>
      <c r="D7241" s="1">
        <v>238</v>
      </c>
      <c r="E7241" t="s">
        <v>25</v>
      </c>
      <c r="F7241" t="s">
        <v>15</v>
      </c>
      <c r="G7241">
        <v>2</v>
      </c>
      <c r="H7241" s="1">
        <f t="shared" si="227"/>
        <v>476</v>
      </c>
      <c r="I7241" t="s">
        <v>16</v>
      </c>
      <c r="J7241" t="s">
        <v>72</v>
      </c>
    </row>
    <row r="7242" spans="1:10" x14ac:dyDescent="0.25">
      <c r="A7242" t="s">
        <v>269</v>
      </c>
      <c r="B7242" t="s">
        <v>186</v>
      </c>
      <c r="C7242" t="str">
        <f t="shared" si="226"/>
        <v>Dunn Loring -- Morgan Blvd.</v>
      </c>
      <c r="D7242" s="1">
        <v>296</v>
      </c>
      <c r="E7242" t="s">
        <v>25</v>
      </c>
      <c r="F7242" t="s">
        <v>1</v>
      </c>
      <c r="G7242">
        <v>2</v>
      </c>
      <c r="H7242" s="1">
        <f t="shared" si="227"/>
        <v>592</v>
      </c>
      <c r="I7242" t="s">
        <v>16</v>
      </c>
      <c r="J7242" t="s">
        <v>72</v>
      </c>
    </row>
    <row r="7243" spans="1:10" x14ac:dyDescent="0.25">
      <c r="A7243" t="s">
        <v>269</v>
      </c>
      <c r="B7243" t="s">
        <v>251</v>
      </c>
      <c r="C7243" t="str">
        <f t="shared" si="226"/>
        <v>Dunn Loring -- Naylor Road</v>
      </c>
      <c r="D7243" s="1">
        <v>157</v>
      </c>
      <c r="E7243" t="s">
        <v>25</v>
      </c>
      <c r="F7243" t="s">
        <v>4</v>
      </c>
      <c r="G7243">
        <v>2</v>
      </c>
      <c r="H7243" s="1">
        <f t="shared" si="227"/>
        <v>314</v>
      </c>
      <c r="I7243" t="s">
        <v>16</v>
      </c>
      <c r="J7243" t="s">
        <v>72</v>
      </c>
    </row>
    <row r="7244" spans="1:10" x14ac:dyDescent="0.25">
      <c r="A7244" t="s">
        <v>269</v>
      </c>
      <c r="B7244" t="s">
        <v>252</v>
      </c>
      <c r="C7244" t="str">
        <f t="shared" si="226"/>
        <v>Dunn Loring -- New Carrollton</v>
      </c>
      <c r="D7244" s="1">
        <v>1292</v>
      </c>
      <c r="E7244" t="s">
        <v>25</v>
      </c>
      <c r="F7244" t="s">
        <v>25</v>
      </c>
      <c r="G7244">
        <v>1</v>
      </c>
      <c r="H7244" s="1">
        <f t="shared" si="227"/>
        <v>1292</v>
      </c>
      <c r="I7244" t="s">
        <v>16</v>
      </c>
      <c r="J7244" t="s">
        <v>72</v>
      </c>
    </row>
    <row r="7245" spans="1:10" x14ac:dyDescent="0.25">
      <c r="A7245" t="s">
        <v>269</v>
      </c>
      <c r="B7245" t="s">
        <v>159</v>
      </c>
      <c r="C7245" t="str">
        <f t="shared" si="226"/>
        <v>Dunn Loring -- Prince George's Plaza</v>
      </c>
      <c r="D7245" s="1">
        <v>178</v>
      </c>
      <c r="E7245" t="s">
        <v>25</v>
      </c>
      <c r="F7245" t="s">
        <v>4</v>
      </c>
      <c r="G7245">
        <v>2</v>
      </c>
      <c r="H7245" s="1">
        <f t="shared" si="227"/>
        <v>356</v>
      </c>
      <c r="I7245" t="s">
        <v>16</v>
      </c>
      <c r="J7245" t="s">
        <v>72</v>
      </c>
    </row>
    <row r="7246" spans="1:10" x14ac:dyDescent="0.25">
      <c r="A7246" t="s">
        <v>269</v>
      </c>
      <c r="B7246" t="s">
        <v>162</v>
      </c>
      <c r="C7246" t="str">
        <f t="shared" si="226"/>
        <v>Dunn Loring -- Rockville</v>
      </c>
      <c r="D7246" s="1">
        <v>245</v>
      </c>
      <c r="E7246" t="s">
        <v>25</v>
      </c>
      <c r="F7246" t="s">
        <v>15</v>
      </c>
      <c r="G7246">
        <v>2</v>
      </c>
      <c r="H7246" s="1">
        <f t="shared" si="227"/>
        <v>490</v>
      </c>
      <c r="I7246" t="s">
        <v>16</v>
      </c>
      <c r="J7246" t="s">
        <v>72</v>
      </c>
    </row>
    <row r="7247" spans="1:10" x14ac:dyDescent="0.25">
      <c r="A7247" t="s">
        <v>269</v>
      </c>
      <c r="B7247" t="s">
        <v>164</v>
      </c>
      <c r="C7247" t="str">
        <f t="shared" si="226"/>
        <v>Dunn Loring -- Shady Grove</v>
      </c>
      <c r="D7247" s="1">
        <v>499</v>
      </c>
      <c r="E7247" t="s">
        <v>25</v>
      </c>
      <c r="F7247" t="s">
        <v>15</v>
      </c>
      <c r="G7247">
        <v>2</v>
      </c>
      <c r="H7247" s="1">
        <f t="shared" si="227"/>
        <v>998</v>
      </c>
      <c r="I7247" t="s">
        <v>16</v>
      </c>
      <c r="J7247" t="s">
        <v>72</v>
      </c>
    </row>
    <row r="7248" spans="1:10" x14ac:dyDescent="0.25">
      <c r="A7248" t="s">
        <v>269</v>
      </c>
      <c r="B7248" t="s">
        <v>166</v>
      </c>
      <c r="C7248" t="str">
        <f t="shared" si="226"/>
        <v>Dunn Loring -- Silver Spring</v>
      </c>
      <c r="D7248" s="1">
        <v>620</v>
      </c>
      <c r="E7248" t="s">
        <v>25</v>
      </c>
      <c r="F7248" t="s">
        <v>15</v>
      </c>
      <c r="G7248">
        <v>2</v>
      </c>
      <c r="H7248" s="1">
        <f t="shared" si="227"/>
        <v>1240</v>
      </c>
      <c r="I7248" t="s">
        <v>16</v>
      </c>
      <c r="J7248" t="s">
        <v>72</v>
      </c>
    </row>
    <row r="7249" spans="1:10" x14ac:dyDescent="0.25">
      <c r="A7249" t="s">
        <v>269</v>
      </c>
      <c r="B7249" t="s">
        <v>169</v>
      </c>
      <c r="C7249" t="str">
        <f t="shared" si="226"/>
        <v>Dunn Loring -- Spring Hill</v>
      </c>
      <c r="D7249" s="1">
        <v>264</v>
      </c>
      <c r="E7249" t="s">
        <v>25</v>
      </c>
      <c r="F7249" t="s">
        <v>125</v>
      </c>
      <c r="G7249">
        <v>1</v>
      </c>
      <c r="H7249" s="1">
        <f t="shared" si="227"/>
        <v>264</v>
      </c>
      <c r="I7249" t="s">
        <v>16</v>
      </c>
      <c r="J7249" t="s">
        <v>72</v>
      </c>
    </row>
    <row r="7250" spans="1:10" x14ac:dyDescent="0.25">
      <c r="A7250" t="s">
        <v>269</v>
      </c>
      <c r="B7250" t="s">
        <v>171</v>
      </c>
      <c r="C7250" t="str">
        <f t="shared" si="226"/>
        <v>Dunn Loring -- Suitland</v>
      </c>
      <c r="D7250" s="1">
        <v>464</v>
      </c>
      <c r="E7250" t="s">
        <v>25</v>
      </c>
      <c r="F7250" t="s">
        <v>4</v>
      </c>
      <c r="G7250">
        <v>2</v>
      </c>
      <c r="H7250" s="1">
        <f t="shared" si="227"/>
        <v>928</v>
      </c>
      <c r="I7250" t="s">
        <v>16</v>
      </c>
      <c r="J7250" t="s">
        <v>72</v>
      </c>
    </row>
    <row r="7251" spans="1:10" x14ac:dyDescent="0.25">
      <c r="A7251" t="s">
        <v>269</v>
      </c>
      <c r="B7251" t="s">
        <v>62</v>
      </c>
      <c r="C7251" t="str">
        <f t="shared" si="226"/>
        <v>Dunn Loring -- Twinbrook</v>
      </c>
      <c r="D7251" s="1">
        <v>149</v>
      </c>
      <c r="E7251" t="s">
        <v>25</v>
      </c>
      <c r="F7251" t="s">
        <v>15</v>
      </c>
      <c r="G7251">
        <v>2</v>
      </c>
      <c r="H7251" s="1">
        <f t="shared" si="227"/>
        <v>298</v>
      </c>
      <c r="I7251" t="s">
        <v>16</v>
      </c>
      <c r="J7251" t="s">
        <v>72</v>
      </c>
    </row>
    <row r="7252" spans="1:10" x14ac:dyDescent="0.25">
      <c r="A7252" t="s">
        <v>269</v>
      </c>
      <c r="B7252" t="s">
        <v>63</v>
      </c>
      <c r="C7252" t="str">
        <f t="shared" si="226"/>
        <v>Dunn Loring -- Tysons Corner</v>
      </c>
      <c r="D7252" s="1">
        <v>619</v>
      </c>
      <c r="E7252" t="s">
        <v>25</v>
      </c>
      <c r="F7252" t="s">
        <v>125</v>
      </c>
      <c r="G7252">
        <v>1</v>
      </c>
      <c r="H7252" s="1">
        <f t="shared" si="227"/>
        <v>619</v>
      </c>
      <c r="I7252" t="s">
        <v>16</v>
      </c>
      <c r="J7252" t="s">
        <v>72</v>
      </c>
    </row>
    <row r="7253" spans="1:10" x14ac:dyDescent="0.25">
      <c r="A7253" t="s">
        <v>269</v>
      </c>
      <c r="B7253" t="s">
        <v>200</v>
      </c>
      <c r="C7253" t="str">
        <f t="shared" si="226"/>
        <v>Dunn Loring -- Vienna</v>
      </c>
      <c r="D7253" s="1">
        <v>3668</v>
      </c>
      <c r="E7253" t="s">
        <v>25</v>
      </c>
      <c r="F7253" t="s">
        <v>25</v>
      </c>
      <c r="G7253">
        <v>1</v>
      </c>
      <c r="H7253" s="1">
        <f t="shared" si="227"/>
        <v>3668</v>
      </c>
      <c r="I7253" t="s">
        <v>16</v>
      </c>
      <c r="J7253" t="s">
        <v>72</v>
      </c>
    </row>
    <row r="7254" spans="1:10" x14ac:dyDescent="0.25">
      <c r="A7254" t="s">
        <v>269</v>
      </c>
      <c r="B7254" t="s">
        <v>203</v>
      </c>
      <c r="C7254" t="str">
        <f t="shared" si="226"/>
        <v>Dunn Loring -- West Falls Church</v>
      </c>
      <c r="D7254" s="1">
        <v>1100</v>
      </c>
      <c r="E7254" t="s">
        <v>25</v>
      </c>
      <c r="F7254" t="s">
        <v>25</v>
      </c>
      <c r="G7254">
        <v>1</v>
      </c>
      <c r="H7254" s="1">
        <f t="shared" si="227"/>
        <v>1100</v>
      </c>
      <c r="I7254" t="s">
        <v>16</v>
      </c>
      <c r="J7254" t="s">
        <v>72</v>
      </c>
    </row>
    <row r="7255" spans="1:10" x14ac:dyDescent="0.25">
      <c r="A7255" t="s">
        <v>269</v>
      </c>
      <c r="B7255" t="s">
        <v>204</v>
      </c>
      <c r="C7255" t="str">
        <f t="shared" si="226"/>
        <v>Dunn Loring -- West Hyattsville</v>
      </c>
      <c r="D7255" s="1">
        <v>113</v>
      </c>
      <c r="E7255" t="s">
        <v>25</v>
      </c>
      <c r="F7255" t="s">
        <v>4</v>
      </c>
      <c r="G7255">
        <v>2</v>
      </c>
      <c r="H7255" s="1">
        <f t="shared" si="227"/>
        <v>226</v>
      </c>
      <c r="I7255" t="s">
        <v>16</v>
      </c>
      <c r="J7255" t="s">
        <v>72</v>
      </c>
    </row>
    <row r="7256" spans="1:10" x14ac:dyDescent="0.25">
      <c r="A7256" t="s">
        <v>269</v>
      </c>
      <c r="B7256" t="s">
        <v>205</v>
      </c>
      <c r="C7256" t="str">
        <f t="shared" si="226"/>
        <v>Dunn Loring -- Wheaton</v>
      </c>
      <c r="D7256" s="1">
        <v>216</v>
      </c>
      <c r="E7256" t="s">
        <v>25</v>
      </c>
      <c r="F7256" t="s">
        <v>15</v>
      </c>
      <c r="G7256">
        <v>2</v>
      </c>
      <c r="H7256" s="1">
        <f t="shared" si="227"/>
        <v>432</v>
      </c>
      <c r="I7256" t="s">
        <v>16</v>
      </c>
      <c r="J7256" t="s">
        <v>72</v>
      </c>
    </row>
    <row r="7257" spans="1:10" x14ac:dyDescent="0.25">
      <c r="A7257" t="s">
        <v>269</v>
      </c>
      <c r="B7257" t="s">
        <v>206</v>
      </c>
      <c r="C7257" t="str">
        <f t="shared" si="226"/>
        <v>Dunn Loring -- White Flint</v>
      </c>
      <c r="D7257" s="1">
        <v>75</v>
      </c>
      <c r="E7257" t="s">
        <v>25</v>
      </c>
      <c r="F7257" t="s">
        <v>15</v>
      </c>
      <c r="G7257">
        <v>2</v>
      </c>
      <c r="H7257" s="1">
        <f t="shared" si="227"/>
        <v>150</v>
      </c>
      <c r="I7257" t="s">
        <v>16</v>
      </c>
      <c r="J7257" t="s">
        <v>72</v>
      </c>
    </row>
    <row r="7258" spans="1:10" x14ac:dyDescent="0.25">
      <c r="A7258" t="s">
        <v>269</v>
      </c>
      <c r="B7258" t="s">
        <v>207</v>
      </c>
      <c r="C7258" t="str">
        <f t="shared" si="226"/>
        <v>Dunn Loring -- Wiehle</v>
      </c>
      <c r="D7258" s="1">
        <v>1109</v>
      </c>
      <c r="E7258" t="s">
        <v>25</v>
      </c>
      <c r="F7258" t="s">
        <v>125</v>
      </c>
      <c r="G7258">
        <v>1</v>
      </c>
      <c r="H7258" s="1">
        <f t="shared" si="227"/>
        <v>1109</v>
      </c>
      <c r="I7258" t="s">
        <v>16</v>
      </c>
      <c r="J7258" t="s">
        <v>72</v>
      </c>
    </row>
    <row r="7259" spans="1:10" x14ac:dyDescent="0.25">
      <c r="A7259" t="s">
        <v>115</v>
      </c>
      <c r="B7259" t="s">
        <v>0</v>
      </c>
      <c r="C7259" t="str">
        <f t="shared" si="226"/>
        <v>Forest Glen -- Addison Road</v>
      </c>
      <c r="D7259" s="1">
        <v>81</v>
      </c>
      <c r="E7259" t="s">
        <v>15</v>
      </c>
      <c r="F7259" t="s">
        <v>1</v>
      </c>
      <c r="G7259">
        <v>2</v>
      </c>
      <c r="H7259" s="1">
        <f t="shared" si="227"/>
        <v>162</v>
      </c>
      <c r="I7259" t="s">
        <v>16</v>
      </c>
      <c r="J7259" t="s">
        <v>72</v>
      </c>
    </row>
    <row r="7260" spans="1:10" x14ac:dyDescent="0.25">
      <c r="A7260" t="s">
        <v>115</v>
      </c>
      <c r="B7260" t="s">
        <v>14</v>
      </c>
      <c r="C7260" t="str">
        <f t="shared" si="226"/>
        <v>Forest Glen -- Bethesda</v>
      </c>
      <c r="D7260" s="1">
        <v>133</v>
      </c>
      <c r="E7260" t="s">
        <v>15</v>
      </c>
      <c r="F7260" t="s">
        <v>15</v>
      </c>
      <c r="G7260">
        <v>1</v>
      </c>
      <c r="H7260" s="1">
        <f t="shared" si="227"/>
        <v>133</v>
      </c>
      <c r="I7260" t="s">
        <v>16</v>
      </c>
      <c r="J7260" t="s">
        <v>72</v>
      </c>
    </row>
    <row r="7261" spans="1:10" x14ac:dyDescent="0.25">
      <c r="A7261" t="s">
        <v>115</v>
      </c>
      <c r="B7261" t="s">
        <v>19</v>
      </c>
      <c r="C7261" t="str">
        <f t="shared" si="226"/>
        <v>Forest Glen -- Branch Avenue</v>
      </c>
      <c r="D7261" s="1">
        <v>99</v>
      </c>
      <c r="E7261" t="s">
        <v>15</v>
      </c>
      <c r="F7261" t="s">
        <v>4</v>
      </c>
      <c r="G7261">
        <v>2</v>
      </c>
      <c r="H7261" s="1">
        <f t="shared" si="227"/>
        <v>198</v>
      </c>
      <c r="I7261" t="s">
        <v>16</v>
      </c>
      <c r="J7261" t="s">
        <v>72</v>
      </c>
    </row>
    <row r="7262" spans="1:10" x14ac:dyDescent="0.25">
      <c r="A7262" t="s">
        <v>115</v>
      </c>
      <c r="B7262" t="s">
        <v>28</v>
      </c>
      <c r="C7262" t="str">
        <f t="shared" si="226"/>
        <v>Forest Glen -- College Park-U of MD</v>
      </c>
      <c r="D7262" s="1">
        <v>432</v>
      </c>
      <c r="E7262" t="s">
        <v>15</v>
      </c>
      <c r="F7262" t="s">
        <v>4</v>
      </c>
      <c r="G7262">
        <v>2</v>
      </c>
      <c r="H7262" s="1">
        <f t="shared" si="227"/>
        <v>864</v>
      </c>
      <c r="I7262" t="s">
        <v>16</v>
      </c>
      <c r="J7262" t="s">
        <v>72</v>
      </c>
    </row>
    <row r="7263" spans="1:10" x14ac:dyDescent="0.25">
      <c r="A7263" t="s">
        <v>115</v>
      </c>
      <c r="B7263" t="s">
        <v>269</v>
      </c>
      <c r="C7263" t="str">
        <f t="shared" si="226"/>
        <v>Forest Glen -- Dunn Loring</v>
      </c>
      <c r="D7263" s="1">
        <v>70</v>
      </c>
      <c r="E7263" t="s">
        <v>15</v>
      </c>
      <c r="F7263" t="s">
        <v>25</v>
      </c>
      <c r="G7263">
        <v>2</v>
      </c>
      <c r="H7263" s="1">
        <f t="shared" si="227"/>
        <v>140</v>
      </c>
      <c r="I7263" t="s">
        <v>16</v>
      </c>
      <c r="J7263" t="s">
        <v>72</v>
      </c>
    </row>
    <row r="7264" spans="1:10" x14ac:dyDescent="0.25">
      <c r="A7264" t="s">
        <v>115</v>
      </c>
      <c r="B7264" t="s">
        <v>118</v>
      </c>
      <c r="C7264" t="str">
        <f t="shared" si="226"/>
        <v>Forest Glen -- Franconia-Springfield</v>
      </c>
      <c r="D7264" s="1">
        <v>108</v>
      </c>
      <c r="E7264" t="s">
        <v>15</v>
      </c>
      <c r="F7264" t="s">
        <v>10</v>
      </c>
      <c r="G7264">
        <v>2</v>
      </c>
      <c r="H7264" s="1">
        <f t="shared" si="227"/>
        <v>216</v>
      </c>
      <c r="I7264" t="s">
        <v>16</v>
      </c>
      <c r="J7264" t="s">
        <v>72</v>
      </c>
    </row>
    <row r="7265" spans="1:10" x14ac:dyDescent="0.25">
      <c r="A7265" t="s">
        <v>115</v>
      </c>
      <c r="B7265" t="s">
        <v>122</v>
      </c>
      <c r="C7265" t="str">
        <f t="shared" si="226"/>
        <v>Forest Glen -- Glenmont</v>
      </c>
      <c r="D7265" s="1">
        <v>663</v>
      </c>
      <c r="E7265" t="s">
        <v>15</v>
      </c>
      <c r="F7265" t="s">
        <v>15</v>
      </c>
      <c r="G7265">
        <v>1</v>
      </c>
      <c r="H7265" s="1">
        <f t="shared" si="227"/>
        <v>663</v>
      </c>
      <c r="I7265" t="s">
        <v>16</v>
      </c>
      <c r="J7265" t="s">
        <v>72</v>
      </c>
    </row>
    <row r="7266" spans="1:10" x14ac:dyDescent="0.25">
      <c r="A7266" t="s">
        <v>115</v>
      </c>
      <c r="B7266" t="s">
        <v>123</v>
      </c>
      <c r="C7266" t="str">
        <f t="shared" si="226"/>
        <v>Forest Glen -- Greenbelt</v>
      </c>
      <c r="D7266" s="1">
        <v>218</v>
      </c>
      <c r="E7266" t="s">
        <v>15</v>
      </c>
      <c r="F7266" t="s">
        <v>4</v>
      </c>
      <c r="G7266">
        <v>2</v>
      </c>
      <c r="H7266" s="1">
        <f t="shared" si="227"/>
        <v>436</v>
      </c>
      <c r="I7266" t="s">
        <v>16</v>
      </c>
      <c r="J7266" t="s">
        <v>72</v>
      </c>
    </row>
    <row r="7267" spans="1:10" x14ac:dyDescent="0.25">
      <c r="A7267" t="s">
        <v>115</v>
      </c>
      <c r="B7267" t="s">
        <v>124</v>
      </c>
      <c r="C7267" t="str">
        <f t="shared" si="226"/>
        <v>Forest Glen -- Greensboro</v>
      </c>
      <c r="D7267" s="1">
        <v>45</v>
      </c>
      <c r="E7267" t="s">
        <v>15</v>
      </c>
      <c r="F7267" t="s">
        <v>125</v>
      </c>
      <c r="G7267">
        <v>2</v>
      </c>
      <c r="H7267" s="1">
        <f t="shared" si="227"/>
        <v>90</v>
      </c>
      <c r="I7267" t="s">
        <v>16</v>
      </c>
      <c r="J7267" t="s">
        <v>72</v>
      </c>
    </row>
    <row r="7268" spans="1:10" x14ac:dyDescent="0.25">
      <c r="A7268" t="s">
        <v>115</v>
      </c>
      <c r="B7268" t="s">
        <v>126</v>
      </c>
      <c r="C7268" t="str">
        <f t="shared" si="226"/>
        <v>Forest Glen -- Grosvenor</v>
      </c>
      <c r="D7268" s="1">
        <v>15</v>
      </c>
      <c r="E7268" t="s">
        <v>15</v>
      </c>
      <c r="F7268" t="s">
        <v>15</v>
      </c>
      <c r="G7268">
        <v>1</v>
      </c>
      <c r="H7268" s="1">
        <f t="shared" si="227"/>
        <v>15</v>
      </c>
      <c r="I7268" t="s">
        <v>16</v>
      </c>
      <c r="J7268" t="s">
        <v>72</v>
      </c>
    </row>
    <row r="7269" spans="1:10" x14ac:dyDescent="0.25">
      <c r="A7269" t="s">
        <v>115</v>
      </c>
      <c r="B7269" t="s">
        <v>127</v>
      </c>
      <c r="C7269" t="str">
        <f t="shared" si="226"/>
        <v>Forest Glen -- Huntington</v>
      </c>
      <c r="D7269" s="1">
        <v>56</v>
      </c>
      <c r="E7269" t="s">
        <v>15</v>
      </c>
      <c r="F7269" t="s">
        <v>274</v>
      </c>
      <c r="G7269">
        <v>2</v>
      </c>
      <c r="H7269" s="1">
        <f t="shared" si="227"/>
        <v>112</v>
      </c>
      <c r="I7269" t="s">
        <v>16</v>
      </c>
      <c r="J7269" t="s">
        <v>72</v>
      </c>
    </row>
    <row r="7270" spans="1:10" x14ac:dyDescent="0.25">
      <c r="A7270" t="s">
        <v>115</v>
      </c>
      <c r="B7270" t="s">
        <v>130</v>
      </c>
      <c r="C7270" t="str">
        <f t="shared" si="226"/>
        <v>Forest Glen -- Landover</v>
      </c>
      <c r="D7270" s="1">
        <v>41</v>
      </c>
      <c r="E7270" t="s">
        <v>15</v>
      </c>
      <c r="F7270" t="s">
        <v>25</v>
      </c>
      <c r="G7270">
        <v>2</v>
      </c>
      <c r="H7270" s="1">
        <f t="shared" si="227"/>
        <v>82</v>
      </c>
      <c r="I7270" t="s">
        <v>16</v>
      </c>
      <c r="J7270" t="s">
        <v>72</v>
      </c>
    </row>
    <row r="7271" spans="1:10" x14ac:dyDescent="0.25">
      <c r="A7271" t="s">
        <v>115</v>
      </c>
      <c r="B7271" t="s">
        <v>131</v>
      </c>
      <c r="C7271" t="str">
        <f t="shared" si="226"/>
        <v>Forest Glen -- Largo Town Center</v>
      </c>
      <c r="D7271" s="1">
        <v>51</v>
      </c>
      <c r="E7271" t="s">
        <v>15</v>
      </c>
      <c r="F7271" t="s">
        <v>1</v>
      </c>
      <c r="G7271">
        <v>2</v>
      </c>
      <c r="H7271" s="1">
        <f t="shared" si="227"/>
        <v>102</v>
      </c>
      <c r="I7271" t="s">
        <v>16</v>
      </c>
      <c r="J7271" t="s">
        <v>72</v>
      </c>
    </row>
    <row r="7272" spans="1:10" x14ac:dyDescent="0.25">
      <c r="A7272" t="s">
        <v>115</v>
      </c>
      <c r="B7272" t="s">
        <v>134</v>
      </c>
      <c r="C7272" t="str">
        <f t="shared" si="226"/>
        <v>Forest Glen -- McLean</v>
      </c>
      <c r="D7272" s="1">
        <v>18</v>
      </c>
      <c r="E7272" t="s">
        <v>15</v>
      </c>
      <c r="F7272" t="s">
        <v>125</v>
      </c>
      <c r="G7272">
        <v>2</v>
      </c>
      <c r="H7272" s="1">
        <f t="shared" si="227"/>
        <v>36</v>
      </c>
      <c r="I7272" t="s">
        <v>16</v>
      </c>
      <c r="J7272" t="s">
        <v>72</v>
      </c>
    </row>
    <row r="7273" spans="1:10" x14ac:dyDescent="0.25">
      <c r="A7273" t="s">
        <v>115</v>
      </c>
      <c r="B7273" t="s">
        <v>182</v>
      </c>
      <c r="C7273" t="str">
        <f t="shared" si="226"/>
        <v>Forest Glen -- Medical Center</v>
      </c>
      <c r="D7273" s="1">
        <v>43</v>
      </c>
      <c r="E7273" t="s">
        <v>15</v>
      </c>
      <c r="F7273" t="s">
        <v>15</v>
      </c>
      <c r="G7273">
        <v>1</v>
      </c>
      <c r="H7273" s="1">
        <f t="shared" si="227"/>
        <v>43</v>
      </c>
      <c r="I7273" t="s">
        <v>16</v>
      </c>
      <c r="J7273" t="s">
        <v>72</v>
      </c>
    </row>
    <row r="7274" spans="1:10" x14ac:dyDescent="0.25">
      <c r="A7274" t="s">
        <v>115</v>
      </c>
      <c r="B7274" t="s">
        <v>186</v>
      </c>
      <c r="C7274" t="str">
        <f t="shared" si="226"/>
        <v>Forest Glen -- Morgan Blvd.</v>
      </c>
      <c r="D7274" s="1">
        <v>48</v>
      </c>
      <c r="E7274" t="s">
        <v>15</v>
      </c>
      <c r="F7274" t="s">
        <v>1</v>
      </c>
      <c r="G7274">
        <v>2</v>
      </c>
      <c r="H7274" s="1">
        <f t="shared" si="227"/>
        <v>96</v>
      </c>
      <c r="I7274" t="s">
        <v>16</v>
      </c>
      <c r="J7274" t="s">
        <v>72</v>
      </c>
    </row>
    <row r="7275" spans="1:10" x14ac:dyDescent="0.25">
      <c r="A7275" t="s">
        <v>115</v>
      </c>
      <c r="B7275" t="s">
        <v>252</v>
      </c>
      <c r="C7275" t="str">
        <f t="shared" si="226"/>
        <v>Forest Glen -- New Carrollton</v>
      </c>
      <c r="D7275" s="1">
        <v>74</v>
      </c>
      <c r="E7275" t="s">
        <v>15</v>
      </c>
      <c r="F7275" t="s">
        <v>25</v>
      </c>
      <c r="G7275">
        <v>2</v>
      </c>
      <c r="H7275" s="1">
        <f t="shared" si="227"/>
        <v>148</v>
      </c>
      <c r="I7275" t="s">
        <v>16</v>
      </c>
      <c r="J7275" t="s">
        <v>72</v>
      </c>
    </row>
    <row r="7276" spans="1:10" x14ac:dyDescent="0.25">
      <c r="A7276" t="s">
        <v>115</v>
      </c>
      <c r="B7276" t="s">
        <v>159</v>
      </c>
      <c r="C7276" t="str">
        <f t="shared" si="226"/>
        <v>Forest Glen -- Prince George's Plaza</v>
      </c>
      <c r="D7276" s="1">
        <v>210</v>
      </c>
      <c r="E7276" t="s">
        <v>15</v>
      </c>
      <c r="F7276" t="s">
        <v>4</v>
      </c>
      <c r="G7276">
        <v>2</v>
      </c>
      <c r="H7276" s="1">
        <f t="shared" si="227"/>
        <v>420</v>
      </c>
      <c r="I7276" t="s">
        <v>16</v>
      </c>
      <c r="J7276" t="s">
        <v>72</v>
      </c>
    </row>
    <row r="7277" spans="1:10" x14ac:dyDescent="0.25">
      <c r="A7277" t="s">
        <v>115</v>
      </c>
      <c r="B7277" t="s">
        <v>162</v>
      </c>
      <c r="C7277" t="str">
        <f t="shared" si="226"/>
        <v>Forest Glen -- Rockville</v>
      </c>
      <c r="D7277" s="1">
        <v>39</v>
      </c>
      <c r="E7277" t="s">
        <v>15</v>
      </c>
      <c r="F7277" t="s">
        <v>15</v>
      </c>
      <c r="G7277">
        <v>1</v>
      </c>
      <c r="H7277" s="1">
        <f t="shared" si="227"/>
        <v>39</v>
      </c>
      <c r="I7277" t="s">
        <v>16</v>
      </c>
      <c r="J7277" t="s">
        <v>72</v>
      </c>
    </row>
    <row r="7278" spans="1:10" x14ac:dyDescent="0.25">
      <c r="A7278" t="s">
        <v>115</v>
      </c>
      <c r="B7278" t="s">
        <v>164</v>
      </c>
      <c r="C7278" t="str">
        <f t="shared" si="226"/>
        <v>Forest Glen -- Shady Grove</v>
      </c>
      <c r="D7278" s="1">
        <v>100</v>
      </c>
      <c r="E7278" t="s">
        <v>15</v>
      </c>
      <c r="F7278" t="s">
        <v>15</v>
      </c>
      <c r="G7278">
        <v>1</v>
      </c>
      <c r="H7278" s="1">
        <f t="shared" si="227"/>
        <v>100</v>
      </c>
      <c r="I7278" t="s">
        <v>16</v>
      </c>
      <c r="J7278" t="s">
        <v>72</v>
      </c>
    </row>
    <row r="7279" spans="1:10" x14ac:dyDescent="0.25">
      <c r="A7279" t="s">
        <v>115</v>
      </c>
      <c r="B7279" t="s">
        <v>166</v>
      </c>
      <c r="C7279" t="str">
        <f t="shared" si="226"/>
        <v>Forest Glen -- Silver Spring</v>
      </c>
      <c r="D7279" s="1">
        <v>2288</v>
      </c>
      <c r="E7279" t="s">
        <v>15</v>
      </c>
      <c r="F7279" t="s">
        <v>15</v>
      </c>
      <c r="G7279">
        <v>1</v>
      </c>
      <c r="H7279" s="1">
        <f t="shared" si="227"/>
        <v>2288</v>
      </c>
      <c r="I7279" t="s">
        <v>16</v>
      </c>
      <c r="J7279" t="s">
        <v>72</v>
      </c>
    </row>
    <row r="7280" spans="1:10" x14ac:dyDescent="0.25">
      <c r="A7280" t="s">
        <v>115</v>
      </c>
      <c r="B7280" t="s">
        <v>169</v>
      </c>
      <c r="C7280" t="str">
        <f t="shared" si="226"/>
        <v>Forest Glen -- Spring Hill</v>
      </c>
      <c r="D7280" s="1">
        <v>8</v>
      </c>
      <c r="E7280" t="s">
        <v>15</v>
      </c>
      <c r="F7280" t="s">
        <v>125</v>
      </c>
      <c r="G7280">
        <v>2</v>
      </c>
      <c r="H7280" s="1">
        <f t="shared" si="227"/>
        <v>16</v>
      </c>
      <c r="I7280" t="s">
        <v>16</v>
      </c>
      <c r="J7280" t="s">
        <v>72</v>
      </c>
    </row>
    <row r="7281" spans="1:10" x14ac:dyDescent="0.25">
      <c r="A7281" t="s">
        <v>115</v>
      </c>
      <c r="B7281" t="s">
        <v>171</v>
      </c>
      <c r="C7281" t="str">
        <f t="shared" si="226"/>
        <v>Forest Glen -- Suitland</v>
      </c>
      <c r="D7281" s="1">
        <v>225</v>
      </c>
      <c r="E7281" t="s">
        <v>15</v>
      </c>
      <c r="F7281" t="s">
        <v>4</v>
      </c>
      <c r="G7281">
        <v>2</v>
      </c>
      <c r="H7281" s="1">
        <f t="shared" si="227"/>
        <v>450</v>
      </c>
      <c r="I7281" t="s">
        <v>16</v>
      </c>
      <c r="J7281" t="s">
        <v>72</v>
      </c>
    </row>
    <row r="7282" spans="1:10" x14ac:dyDescent="0.25">
      <c r="A7282" t="s">
        <v>115</v>
      </c>
      <c r="B7282" t="s">
        <v>62</v>
      </c>
      <c r="C7282" t="str">
        <f t="shared" si="226"/>
        <v>Forest Glen -- Twinbrook</v>
      </c>
      <c r="D7282" s="1">
        <v>14</v>
      </c>
      <c r="E7282" t="s">
        <v>15</v>
      </c>
      <c r="F7282" t="s">
        <v>15</v>
      </c>
      <c r="G7282">
        <v>1</v>
      </c>
      <c r="H7282" s="1">
        <f t="shared" si="227"/>
        <v>14</v>
      </c>
      <c r="I7282" t="s">
        <v>16</v>
      </c>
      <c r="J7282" t="s">
        <v>72</v>
      </c>
    </row>
    <row r="7283" spans="1:10" x14ac:dyDescent="0.25">
      <c r="A7283" t="s">
        <v>115</v>
      </c>
      <c r="B7283" t="s">
        <v>63</v>
      </c>
      <c r="C7283" t="str">
        <f t="shared" si="226"/>
        <v>Forest Glen -- Tysons Corner</v>
      </c>
      <c r="D7283" s="1">
        <v>56</v>
      </c>
      <c r="E7283" t="s">
        <v>15</v>
      </c>
      <c r="F7283" t="s">
        <v>125</v>
      </c>
      <c r="G7283">
        <v>2</v>
      </c>
      <c r="H7283" s="1">
        <f t="shared" si="227"/>
        <v>112</v>
      </c>
      <c r="I7283" t="s">
        <v>16</v>
      </c>
      <c r="J7283" t="s">
        <v>72</v>
      </c>
    </row>
    <row r="7284" spans="1:10" x14ac:dyDescent="0.25">
      <c r="A7284" t="s">
        <v>115</v>
      </c>
      <c r="B7284" t="s">
        <v>200</v>
      </c>
      <c r="C7284" t="str">
        <f t="shared" si="226"/>
        <v>Forest Glen -- Vienna</v>
      </c>
      <c r="D7284" s="1">
        <v>215</v>
      </c>
      <c r="E7284" t="s">
        <v>15</v>
      </c>
      <c r="F7284" t="s">
        <v>25</v>
      </c>
      <c r="G7284">
        <v>2</v>
      </c>
      <c r="H7284" s="1">
        <f t="shared" si="227"/>
        <v>430</v>
      </c>
      <c r="I7284" t="s">
        <v>16</v>
      </c>
      <c r="J7284" t="s">
        <v>72</v>
      </c>
    </row>
    <row r="7285" spans="1:10" x14ac:dyDescent="0.25">
      <c r="A7285" t="s">
        <v>115</v>
      </c>
      <c r="B7285" t="s">
        <v>203</v>
      </c>
      <c r="C7285" t="str">
        <f t="shared" si="226"/>
        <v>Forest Glen -- West Falls Church</v>
      </c>
      <c r="D7285" s="1">
        <v>52</v>
      </c>
      <c r="E7285" t="s">
        <v>15</v>
      </c>
      <c r="F7285" t="s">
        <v>25</v>
      </c>
      <c r="G7285">
        <v>2</v>
      </c>
      <c r="H7285" s="1">
        <f t="shared" si="227"/>
        <v>104</v>
      </c>
      <c r="I7285" t="s">
        <v>16</v>
      </c>
      <c r="J7285" t="s">
        <v>72</v>
      </c>
    </row>
    <row r="7286" spans="1:10" x14ac:dyDescent="0.25">
      <c r="A7286" t="s">
        <v>115</v>
      </c>
      <c r="B7286" t="s">
        <v>204</v>
      </c>
      <c r="C7286" t="str">
        <f t="shared" si="226"/>
        <v>Forest Glen -- West Hyattsville</v>
      </c>
      <c r="D7286" s="1">
        <v>218</v>
      </c>
      <c r="E7286" t="s">
        <v>15</v>
      </c>
      <c r="F7286" t="s">
        <v>4</v>
      </c>
      <c r="G7286">
        <v>2</v>
      </c>
      <c r="H7286" s="1">
        <f t="shared" si="227"/>
        <v>436</v>
      </c>
      <c r="I7286" t="s">
        <v>16</v>
      </c>
      <c r="J7286" t="s">
        <v>72</v>
      </c>
    </row>
    <row r="7287" spans="1:10" x14ac:dyDescent="0.25">
      <c r="A7287" t="s">
        <v>115</v>
      </c>
      <c r="B7287" t="s">
        <v>205</v>
      </c>
      <c r="C7287" t="str">
        <f t="shared" si="226"/>
        <v>Forest Glen -- Wheaton</v>
      </c>
      <c r="D7287" s="1">
        <v>739</v>
      </c>
      <c r="E7287" t="s">
        <v>15</v>
      </c>
      <c r="F7287" t="s">
        <v>15</v>
      </c>
      <c r="G7287">
        <v>1</v>
      </c>
      <c r="H7287" s="1">
        <f t="shared" si="227"/>
        <v>739</v>
      </c>
      <c r="I7287" t="s">
        <v>16</v>
      </c>
      <c r="J7287" t="s">
        <v>72</v>
      </c>
    </row>
    <row r="7288" spans="1:10" x14ac:dyDescent="0.25">
      <c r="A7288" t="s">
        <v>115</v>
      </c>
      <c r="B7288" t="s">
        <v>206</v>
      </c>
      <c r="C7288" t="str">
        <f t="shared" si="226"/>
        <v>Forest Glen -- White Flint</v>
      </c>
      <c r="D7288" s="1">
        <v>9</v>
      </c>
      <c r="E7288" t="s">
        <v>15</v>
      </c>
      <c r="F7288" t="s">
        <v>15</v>
      </c>
      <c r="G7288">
        <v>1</v>
      </c>
      <c r="H7288" s="1">
        <f t="shared" si="227"/>
        <v>9</v>
      </c>
      <c r="I7288" t="s">
        <v>16</v>
      </c>
      <c r="J7288" t="s">
        <v>72</v>
      </c>
    </row>
    <row r="7289" spans="1:10" x14ac:dyDescent="0.25">
      <c r="A7289" t="s">
        <v>115</v>
      </c>
      <c r="B7289" t="s">
        <v>207</v>
      </c>
      <c r="C7289" t="str">
        <f t="shared" si="226"/>
        <v>Forest Glen -- Wiehle</v>
      </c>
      <c r="D7289" s="1">
        <v>124</v>
      </c>
      <c r="E7289" t="s">
        <v>15</v>
      </c>
      <c r="F7289" t="s">
        <v>125</v>
      </c>
      <c r="G7289">
        <v>2</v>
      </c>
      <c r="H7289" s="1">
        <f t="shared" si="227"/>
        <v>248</v>
      </c>
      <c r="I7289" t="s">
        <v>16</v>
      </c>
      <c r="J7289" t="s">
        <v>72</v>
      </c>
    </row>
    <row r="7290" spans="1:10" x14ac:dyDescent="0.25">
      <c r="A7290" t="s">
        <v>118</v>
      </c>
      <c r="B7290" t="s">
        <v>0</v>
      </c>
      <c r="C7290" t="str">
        <f t="shared" si="226"/>
        <v>Franconia-Springfield -- Addison Road</v>
      </c>
      <c r="D7290" s="1">
        <v>400</v>
      </c>
      <c r="E7290" t="s">
        <v>10</v>
      </c>
      <c r="F7290" t="s">
        <v>1</v>
      </c>
      <c r="G7290">
        <v>1</v>
      </c>
      <c r="H7290" s="1">
        <f t="shared" si="227"/>
        <v>400</v>
      </c>
      <c r="I7290" t="s">
        <v>16</v>
      </c>
      <c r="J7290" t="s">
        <v>72</v>
      </c>
    </row>
    <row r="7291" spans="1:10" x14ac:dyDescent="0.25">
      <c r="A7291" t="s">
        <v>118</v>
      </c>
      <c r="B7291" t="s">
        <v>14</v>
      </c>
      <c r="C7291" t="str">
        <f t="shared" si="226"/>
        <v>Franconia-Springfield -- Bethesda</v>
      </c>
      <c r="D7291" s="1">
        <v>699</v>
      </c>
      <c r="E7291" t="s">
        <v>10</v>
      </c>
      <c r="F7291" t="s">
        <v>15</v>
      </c>
      <c r="G7291">
        <v>2</v>
      </c>
      <c r="H7291" s="1">
        <f t="shared" si="227"/>
        <v>1398</v>
      </c>
      <c r="I7291" t="s">
        <v>16</v>
      </c>
      <c r="J7291" t="s">
        <v>72</v>
      </c>
    </row>
    <row r="7292" spans="1:10" x14ac:dyDescent="0.25">
      <c r="A7292" t="s">
        <v>118</v>
      </c>
      <c r="B7292" t="s">
        <v>19</v>
      </c>
      <c r="C7292" t="str">
        <f t="shared" si="226"/>
        <v>Franconia-Springfield -- Branch Avenue</v>
      </c>
      <c r="D7292" s="1">
        <v>334</v>
      </c>
      <c r="E7292" t="s">
        <v>10</v>
      </c>
      <c r="F7292" t="s">
        <v>4</v>
      </c>
      <c r="G7292">
        <v>2</v>
      </c>
      <c r="H7292" s="1">
        <f t="shared" si="227"/>
        <v>668</v>
      </c>
      <c r="I7292" t="s">
        <v>16</v>
      </c>
      <c r="J7292" t="s">
        <v>72</v>
      </c>
    </row>
    <row r="7293" spans="1:10" x14ac:dyDescent="0.25">
      <c r="A7293" t="s">
        <v>118</v>
      </c>
      <c r="B7293" t="s">
        <v>24</v>
      </c>
      <c r="C7293" t="str">
        <f t="shared" si="226"/>
        <v>Franconia-Springfield -- Cheverly</v>
      </c>
      <c r="D7293" s="1">
        <v>87</v>
      </c>
      <c r="E7293" t="s">
        <v>10</v>
      </c>
      <c r="F7293" t="s">
        <v>25</v>
      </c>
      <c r="G7293">
        <v>2</v>
      </c>
      <c r="H7293" s="1">
        <f t="shared" si="227"/>
        <v>174</v>
      </c>
      <c r="I7293" t="s">
        <v>16</v>
      </c>
      <c r="J7293" t="s">
        <v>72</v>
      </c>
    </row>
    <row r="7294" spans="1:10" x14ac:dyDescent="0.25">
      <c r="A7294" t="s">
        <v>118</v>
      </c>
      <c r="B7294" t="s">
        <v>28</v>
      </c>
      <c r="C7294" t="str">
        <f t="shared" si="226"/>
        <v>Franconia-Springfield -- College Park-U of MD</v>
      </c>
      <c r="D7294" s="1">
        <v>434</v>
      </c>
      <c r="E7294" t="s">
        <v>10</v>
      </c>
      <c r="F7294" t="s">
        <v>4</v>
      </c>
      <c r="G7294">
        <v>2</v>
      </c>
      <c r="H7294" s="1">
        <f t="shared" si="227"/>
        <v>868</v>
      </c>
      <c r="I7294" t="s">
        <v>16</v>
      </c>
      <c r="J7294" t="s">
        <v>72</v>
      </c>
    </row>
    <row r="7295" spans="1:10" x14ac:dyDescent="0.25">
      <c r="A7295" t="s">
        <v>118</v>
      </c>
      <c r="B7295" t="s">
        <v>269</v>
      </c>
      <c r="C7295" t="str">
        <f t="shared" si="226"/>
        <v>Franconia-Springfield -- Dunn Loring</v>
      </c>
      <c r="D7295" s="1">
        <v>175</v>
      </c>
      <c r="E7295" t="s">
        <v>10</v>
      </c>
      <c r="F7295" t="s">
        <v>25</v>
      </c>
      <c r="G7295">
        <v>2</v>
      </c>
      <c r="H7295" s="1">
        <f t="shared" si="227"/>
        <v>350</v>
      </c>
      <c r="I7295" t="s">
        <v>16</v>
      </c>
      <c r="J7295" t="s">
        <v>72</v>
      </c>
    </row>
    <row r="7296" spans="1:10" x14ac:dyDescent="0.25">
      <c r="A7296" t="s">
        <v>118</v>
      </c>
      <c r="B7296" t="s">
        <v>115</v>
      </c>
      <c r="C7296" t="str">
        <f t="shared" si="226"/>
        <v>Franconia-Springfield -- Forest Glen</v>
      </c>
      <c r="D7296" s="1">
        <v>117</v>
      </c>
      <c r="E7296" t="s">
        <v>10</v>
      </c>
      <c r="F7296" t="s">
        <v>15</v>
      </c>
      <c r="G7296">
        <v>2</v>
      </c>
      <c r="H7296" s="1">
        <f t="shared" si="227"/>
        <v>234</v>
      </c>
      <c r="I7296" t="s">
        <v>16</v>
      </c>
      <c r="J7296" t="s">
        <v>72</v>
      </c>
    </row>
    <row r="7297" spans="1:10" x14ac:dyDescent="0.25">
      <c r="A7297" t="s">
        <v>118</v>
      </c>
      <c r="B7297" t="s">
        <v>122</v>
      </c>
      <c r="C7297" t="str">
        <f t="shared" si="226"/>
        <v>Franconia-Springfield -- Glenmont</v>
      </c>
      <c r="D7297" s="1">
        <v>244</v>
      </c>
      <c r="E7297" t="s">
        <v>10</v>
      </c>
      <c r="F7297" t="s">
        <v>15</v>
      </c>
      <c r="G7297">
        <v>2</v>
      </c>
      <c r="H7297" s="1">
        <f t="shared" si="227"/>
        <v>488</v>
      </c>
      <c r="I7297" t="s">
        <v>16</v>
      </c>
      <c r="J7297" t="s">
        <v>72</v>
      </c>
    </row>
    <row r="7298" spans="1:10" x14ac:dyDescent="0.25">
      <c r="A7298" t="s">
        <v>118</v>
      </c>
      <c r="B7298" t="s">
        <v>123</v>
      </c>
      <c r="C7298" t="str">
        <f t="shared" ref="C7298:C7361" si="228">(A7298&amp;" -- "&amp;B7298)</f>
        <v>Franconia-Springfield -- Greenbelt</v>
      </c>
      <c r="D7298" s="1">
        <v>433</v>
      </c>
      <c r="E7298" t="s">
        <v>10</v>
      </c>
      <c r="F7298" t="s">
        <v>4</v>
      </c>
      <c r="G7298">
        <v>2</v>
      </c>
      <c r="H7298" s="1">
        <f t="shared" ref="H7298:H7361" si="229">D7298*G7298</f>
        <v>866</v>
      </c>
      <c r="I7298" t="s">
        <v>16</v>
      </c>
      <c r="J7298" t="s">
        <v>72</v>
      </c>
    </row>
    <row r="7299" spans="1:10" x14ac:dyDescent="0.25">
      <c r="A7299" t="s">
        <v>118</v>
      </c>
      <c r="B7299" t="s">
        <v>124</v>
      </c>
      <c r="C7299" t="str">
        <f t="shared" si="228"/>
        <v>Franconia-Springfield -- Greensboro</v>
      </c>
      <c r="D7299" s="1">
        <v>69</v>
      </c>
      <c r="E7299" t="s">
        <v>10</v>
      </c>
      <c r="F7299" t="s">
        <v>125</v>
      </c>
      <c r="G7299">
        <v>2</v>
      </c>
      <c r="H7299" s="1">
        <f t="shared" si="229"/>
        <v>138</v>
      </c>
      <c r="I7299" t="s">
        <v>16</v>
      </c>
      <c r="J7299" t="s">
        <v>72</v>
      </c>
    </row>
    <row r="7300" spans="1:10" x14ac:dyDescent="0.25">
      <c r="A7300" t="s">
        <v>118</v>
      </c>
      <c r="B7300" t="s">
        <v>126</v>
      </c>
      <c r="C7300" t="str">
        <f t="shared" si="228"/>
        <v>Franconia-Springfield -- Grosvenor</v>
      </c>
      <c r="D7300" s="1">
        <v>119</v>
      </c>
      <c r="E7300" t="s">
        <v>10</v>
      </c>
      <c r="F7300" t="s">
        <v>15</v>
      </c>
      <c r="G7300">
        <v>2</v>
      </c>
      <c r="H7300" s="1">
        <f t="shared" si="229"/>
        <v>238</v>
      </c>
      <c r="I7300" t="s">
        <v>16</v>
      </c>
      <c r="J7300" t="s">
        <v>72</v>
      </c>
    </row>
    <row r="7301" spans="1:10" x14ac:dyDescent="0.25">
      <c r="A7301" t="s">
        <v>118</v>
      </c>
      <c r="B7301" t="s">
        <v>127</v>
      </c>
      <c r="C7301" t="str">
        <f t="shared" si="228"/>
        <v>Franconia-Springfield -- Huntington</v>
      </c>
      <c r="D7301" s="1">
        <v>1813</v>
      </c>
      <c r="E7301" t="s">
        <v>10</v>
      </c>
      <c r="F7301" t="s">
        <v>274</v>
      </c>
      <c r="G7301">
        <v>2</v>
      </c>
      <c r="H7301" s="1">
        <f t="shared" si="229"/>
        <v>3626</v>
      </c>
      <c r="I7301" t="s">
        <v>16</v>
      </c>
      <c r="J7301" t="s">
        <v>72</v>
      </c>
    </row>
    <row r="7302" spans="1:10" x14ac:dyDescent="0.25">
      <c r="A7302" t="s">
        <v>118</v>
      </c>
      <c r="B7302" t="s">
        <v>130</v>
      </c>
      <c r="C7302" t="str">
        <f t="shared" si="228"/>
        <v>Franconia-Springfield -- Landover</v>
      </c>
      <c r="D7302" s="1">
        <v>215</v>
      </c>
      <c r="E7302" t="s">
        <v>10</v>
      </c>
      <c r="F7302" t="s">
        <v>25</v>
      </c>
      <c r="G7302">
        <v>2</v>
      </c>
      <c r="H7302" s="1">
        <f t="shared" si="229"/>
        <v>430</v>
      </c>
      <c r="I7302" t="s">
        <v>16</v>
      </c>
      <c r="J7302" t="s">
        <v>72</v>
      </c>
    </row>
    <row r="7303" spans="1:10" x14ac:dyDescent="0.25">
      <c r="A7303" t="s">
        <v>118</v>
      </c>
      <c r="B7303" t="s">
        <v>131</v>
      </c>
      <c r="C7303" t="str">
        <f t="shared" si="228"/>
        <v>Franconia-Springfield -- Largo Town Center</v>
      </c>
      <c r="D7303" s="1">
        <v>418</v>
      </c>
      <c r="E7303" t="s">
        <v>10</v>
      </c>
      <c r="F7303" t="s">
        <v>1</v>
      </c>
      <c r="G7303">
        <v>1</v>
      </c>
      <c r="H7303" s="1">
        <f t="shared" si="229"/>
        <v>418</v>
      </c>
      <c r="I7303" t="s">
        <v>16</v>
      </c>
      <c r="J7303" t="s">
        <v>72</v>
      </c>
    </row>
    <row r="7304" spans="1:10" x14ac:dyDescent="0.25">
      <c r="A7304" t="s">
        <v>118</v>
      </c>
      <c r="B7304" t="s">
        <v>134</v>
      </c>
      <c r="C7304" t="str">
        <f t="shared" si="228"/>
        <v>Franconia-Springfield -- McLean</v>
      </c>
      <c r="D7304" s="1">
        <v>72</v>
      </c>
      <c r="E7304" t="s">
        <v>10</v>
      </c>
      <c r="F7304" t="s">
        <v>125</v>
      </c>
      <c r="G7304">
        <v>2</v>
      </c>
      <c r="H7304" s="1">
        <f t="shared" si="229"/>
        <v>144</v>
      </c>
      <c r="I7304" t="s">
        <v>16</v>
      </c>
      <c r="J7304" t="s">
        <v>72</v>
      </c>
    </row>
    <row r="7305" spans="1:10" x14ac:dyDescent="0.25">
      <c r="A7305" t="s">
        <v>118</v>
      </c>
      <c r="B7305" t="s">
        <v>182</v>
      </c>
      <c r="C7305" t="str">
        <f t="shared" si="228"/>
        <v>Franconia-Springfield -- Medical Center</v>
      </c>
      <c r="D7305" s="1">
        <v>775</v>
      </c>
      <c r="E7305" t="s">
        <v>10</v>
      </c>
      <c r="F7305" t="s">
        <v>15</v>
      </c>
      <c r="G7305">
        <v>2</v>
      </c>
      <c r="H7305" s="1">
        <f t="shared" si="229"/>
        <v>1550</v>
      </c>
      <c r="I7305" t="s">
        <v>16</v>
      </c>
      <c r="J7305" t="s">
        <v>72</v>
      </c>
    </row>
    <row r="7306" spans="1:10" x14ac:dyDescent="0.25">
      <c r="A7306" t="s">
        <v>118</v>
      </c>
      <c r="B7306" t="s">
        <v>186</v>
      </c>
      <c r="C7306" t="str">
        <f t="shared" si="228"/>
        <v>Franconia-Springfield -- Morgan Blvd.</v>
      </c>
      <c r="D7306" s="1">
        <v>888</v>
      </c>
      <c r="E7306" t="s">
        <v>10</v>
      </c>
      <c r="F7306" t="s">
        <v>1</v>
      </c>
      <c r="G7306">
        <v>1</v>
      </c>
      <c r="H7306" s="1">
        <f t="shared" si="229"/>
        <v>888</v>
      </c>
      <c r="I7306" t="s">
        <v>16</v>
      </c>
      <c r="J7306" t="s">
        <v>72</v>
      </c>
    </row>
    <row r="7307" spans="1:10" x14ac:dyDescent="0.25">
      <c r="A7307" t="s">
        <v>118</v>
      </c>
      <c r="B7307" t="s">
        <v>251</v>
      </c>
      <c r="C7307" t="str">
        <f t="shared" si="228"/>
        <v>Franconia-Springfield -- Naylor Road</v>
      </c>
      <c r="D7307" s="1">
        <v>327</v>
      </c>
      <c r="E7307" t="s">
        <v>10</v>
      </c>
      <c r="F7307" t="s">
        <v>4</v>
      </c>
      <c r="G7307">
        <v>2</v>
      </c>
      <c r="H7307" s="1">
        <f t="shared" si="229"/>
        <v>654</v>
      </c>
      <c r="I7307" t="s">
        <v>16</v>
      </c>
      <c r="J7307" t="s">
        <v>72</v>
      </c>
    </row>
    <row r="7308" spans="1:10" x14ac:dyDescent="0.25">
      <c r="A7308" t="s">
        <v>118</v>
      </c>
      <c r="B7308" t="s">
        <v>252</v>
      </c>
      <c r="C7308" t="str">
        <f t="shared" si="228"/>
        <v>Franconia-Springfield -- New Carrollton</v>
      </c>
      <c r="D7308" s="1">
        <v>611</v>
      </c>
      <c r="E7308" t="s">
        <v>10</v>
      </c>
      <c r="F7308" t="s">
        <v>25</v>
      </c>
      <c r="G7308">
        <v>2</v>
      </c>
      <c r="H7308" s="1">
        <f t="shared" si="229"/>
        <v>1222</v>
      </c>
      <c r="I7308" t="s">
        <v>16</v>
      </c>
      <c r="J7308" t="s">
        <v>72</v>
      </c>
    </row>
    <row r="7309" spans="1:10" x14ac:dyDescent="0.25">
      <c r="A7309" t="s">
        <v>118</v>
      </c>
      <c r="B7309" t="s">
        <v>159</v>
      </c>
      <c r="C7309" t="str">
        <f t="shared" si="228"/>
        <v>Franconia-Springfield -- Prince George's Plaza</v>
      </c>
      <c r="D7309" s="1">
        <v>397</v>
      </c>
      <c r="E7309" t="s">
        <v>10</v>
      </c>
      <c r="F7309" t="s">
        <v>4</v>
      </c>
      <c r="G7309">
        <v>2</v>
      </c>
      <c r="H7309" s="1">
        <f t="shared" si="229"/>
        <v>794</v>
      </c>
      <c r="I7309" t="s">
        <v>16</v>
      </c>
      <c r="J7309" t="s">
        <v>72</v>
      </c>
    </row>
    <row r="7310" spans="1:10" x14ac:dyDescent="0.25">
      <c r="A7310" t="s">
        <v>118</v>
      </c>
      <c r="B7310" t="s">
        <v>162</v>
      </c>
      <c r="C7310" t="str">
        <f t="shared" si="228"/>
        <v>Franconia-Springfield -- Rockville</v>
      </c>
      <c r="D7310" s="1">
        <v>199</v>
      </c>
      <c r="E7310" t="s">
        <v>10</v>
      </c>
      <c r="F7310" t="s">
        <v>15</v>
      </c>
      <c r="G7310">
        <v>2</v>
      </c>
      <c r="H7310" s="1">
        <f t="shared" si="229"/>
        <v>398</v>
      </c>
      <c r="I7310" t="s">
        <v>16</v>
      </c>
      <c r="J7310" t="s">
        <v>72</v>
      </c>
    </row>
    <row r="7311" spans="1:10" x14ac:dyDescent="0.25">
      <c r="A7311" t="s">
        <v>118</v>
      </c>
      <c r="B7311" t="s">
        <v>164</v>
      </c>
      <c r="C7311" t="str">
        <f t="shared" si="228"/>
        <v>Franconia-Springfield -- Shady Grove</v>
      </c>
      <c r="D7311" s="1">
        <v>586</v>
      </c>
      <c r="E7311" t="s">
        <v>10</v>
      </c>
      <c r="F7311" t="s">
        <v>15</v>
      </c>
      <c r="G7311">
        <v>2</v>
      </c>
      <c r="H7311" s="1">
        <f t="shared" si="229"/>
        <v>1172</v>
      </c>
      <c r="I7311" t="s">
        <v>16</v>
      </c>
      <c r="J7311" t="s">
        <v>72</v>
      </c>
    </row>
    <row r="7312" spans="1:10" x14ac:dyDescent="0.25">
      <c r="A7312" t="s">
        <v>118</v>
      </c>
      <c r="B7312" t="s">
        <v>166</v>
      </c>
      <c r="C7312" t="str">
        <f t="shared" si="228"/>
        <v>Franconia-Springfield -- Silver Spring</v>
      </c>
      <c r="D7312" s="1">
        <v>1213</v>
      </c>
      <c r="E7312" t="s">
        <v>10</v>
      </c>
      <c r="F7312" t="s">
        <v>15</v>
      </c>
      <c r="G7312">
        <v>2</v>
      </c>
      <c r="H7312" s="1">
        <f t="shared" si="229"/>
        <v>2426</v>
      </c>
      <c r="I7312" t="s">
        <v>16</v>
      </c>
      <c r="J7312" t="s">
        <v>72</v>
      </c>
    </row>
    <row r="7313" spans="1:10" x14ac:dyDescent="0.25">
      <c r="A7313" t="s">
        <v>118</v>
      </c>
      <c r="B7313" t="s">
        <v>169</v>
      </c>
      <c r="C7313" t="str">
        <f t="shared" si="228"/>
        <v>Franconia-Springfield -- Spring Hill</v>
      </c>
      <c r="D7313" s="1">
        <v>145</v>
      </c>
      <c r="E7313" t="s">
        <v>10</v>
      </c>
      <c r="F7313" t="s">
        <v>125</v>
      </c>
      <c r="G7313">
        <v>2</v>
      </c>
      <c r="H7313" s="1">
        <f t="shared" si="229"/>
        <v>290</v>
      </c>
      <c r="I7313" t="s">
        <v>16</v>
      </c>
      <c r="J7313" t="s">
        <v>72</v>
      </c>
    </row>
    <row r="7314" spans="1:10" x14ac:dyDescent="0.25">
      <c r="A7314" t="s">
        <v>118</v>
      </c>
      <c r="B7314" t="s">
        <v>171</v>
      </c>
      <c r="C7314" t="str">
        <f t="shared" si="228"/>
        <v>Franconia-Springfield -- Suitland</v>
      </c>
      <c r="D7314" s="1">
        <v>642</v>
      </c>
      <c r="E7314" t="s">
        <v>10</v>
      </c>
      <c r="F7314" t="s">
        <v>4</v>
      </c>
      <c r="G7314">
        <v>2</v>
      </c>
      <c r="H7314" s="1">
        <f t="shared" si="229"/>
        <v>1284</v>
      </c>
      <c r="I7314" t="s">
        <v>16</v>
      </c>
      <c r="J7314" t="s">
        <v>72</v>
      </c>
    </row>
    <row r="7315" spans="1:10" x14ac:dyDescent="0.25">
      <c r="A7315" t="s">
        <v>118</v>
      </c>
      <c r="B7315" t="s">
        <v>62</v>
      </c>
      <c r="C7315" t="str">
        <f t="shared" si="228"/>
        <v>Franconia-Springfield -- Twinbrook</v>
      </c>
      <c r="D7315" s="1">
        <v>279</v>
      </c>
      <c r="E7315" t="s">
        <v>10</v>
      </c>
      <c r="F7315" t="s">
        <v>15</v>
      </c>
      <c r="G7315">
        <v>2</v>
      </c>
      <c r="H7315" s="1">
        <f t="shared" si="229"/>
        <v>558</v>
      </c>
      <c r="I7315" t="s">
        <v>16</v>
      </c>
      <c r="J7315" t="s">
        <v>72</v>
      </c>
    </row>
    <row r="7316" spans="1:10" x14ac:dyDescent="0.25">
      <c r="A7316" t="s">
        <v>118</v>
      </c>
      <c r="B7316" t="s">
        <v>63</v>
      </c>
      <c r="C7316" t="str">
        <f t="shared" si="228"/>
        <v>Franconia-Springfield -- Tysons Corner</v>
      </c>
      <c r="D7316" s="1">
        <v>428</v>
      </c>
      <c r="E7316" t="s">
        <v>10</v>
      </c>
      <c r="F7316" t="s">
        <v>125</v>
      </c>
      <c r="G7316">
        <v>2</v>
      </c>
      <c r="H7316" s="1">
        <f t="shared" si="229"/>
        <v>856</v>
      </c>
      <c r="I7316" t="s">
        <v>16</v>
      </c>
      <c r="J7316" t="s">
        <v>72</v>
      </c>
    </row>
    <row r="7317" spans="1:10" x14ac:dyDescent="0.25">
      <c r="A7317" t="s">
        <v>118</v>
      </c>
      <c r="B7317" t="s">
        <v>200</v>
      </c>
      <c r="C7317" t="str">
        <f t="shared" si="228"/>
        <v>Franconia-Springfield -- Vienna</v>
      </c>
      <c r="D7317" s="1">
        <v>710</v>
      </c>
      <c r="E7317" t="s">
        <v>10</v>
      </c>
      <c r="F7317" t="s">
        <v>25</v>
      </c>
      <c r="G7317">
        <v>2</v>
      </c>
      <c r="H7317" s="1">
        <f t="shared" si="229"/>
        <v>1420</v>
      </c>
      <c r="I7317" t="s">
        <v>16</v>
      </c>
      <c r="J7317" t="s">
        <v>72</v>
      </c>
    </row>
    <row r="7318" spans="1:10" x14ac:dyDescent="0.25">
      <c r="A7318" t="s">
        <v>118</v>
      </c>
      <c r="B7318" t="s">
        <v>203</v>
      </c>
      <c r="C7318" t="str">
        <f t="shared" si="228"/>
        <v>Franconia-Springfield -- West Falls Church</v>
      </c>
      <c r="D7318" s="1">
        <v>156</v>
      </c>
      <c r="E7318" t="s">
        <v>10</v>
      </c>
      <c r="F7318" t="s">
        <v>25</v>
      </c>
      <c r="G7318">
        <v>2</v>
      </c>
      <c r="H7318" s="1">
        <f t="shared" si="229"/>
        <v>312</v>
      </c>
      <c r="I7318" t="s">
        <v>16</v>
      </c>
      <c r="J7318" t="s">
        <v>72</v>
      </c>
    </row>
    <row r="7319" spans="1:10" x14ac:dyDescent="0.25">
      <c r="A7319" t="s">
        <v>118</v>
      </c>
      <c r="B7319" t="s">
        <v>204</v>
      </c>
      <c r="C7319" t="str">
        <f t="shared" si="228"/>
        <v>Franconia-Springfield -- West Hyattsville</v>
      </c>
      <c r="D7319" s="1">
        <v>294</v>
      </c>
      <c r="E7319" t="s">
        <v>10</v>
      </c>
      <c r="F7319" t="s">
        <v>4</v>
      </c>
      <c r="G7319">
        <v>2</v>
      </c>
      <c r="H7319" s="1">
        <f t="shared" si="229"/>
        <v>588</v>
      </c>
      <c r="I7319" t="s">
        <v>16</v>
      </c>
      <c r="J7319" t="s">
        <v>72</v>
      </c>
    </row>
    <row r="7320" spans="1:10" x14ac:dyDescent="0.25">
      <c r="A7320" t="s">
        <v>118</v>
      </c>
      <c r="B7320" t="s">
        <v>205</v>
      </c>
      <c r="C7320" t="str">
        <f t="shared" si="228"/>
        <v>Franconia-Springfield -- Wheaton</v>
      </c>
      <c r="D7320" s="1">
        <v>311</v>
      </c>
      <c r="E7320" t="s">
        <v>10</v>
      </c>
      <c r="F7320" t="s">
        <v>15</v>
      </c>
      <c r="G7320">
        <v>2</v>
      </c>
      <c r="H7320" s="1">
        <f t="shared" si="229"/>
        <v>622</v>
      </c>
      <c r="I7320" t="s">
        <v>16</v>
      </c>
      <c r="J7320" t="s">
        <v>72</v>
      </c>
    </row>
    <row r="7321" spans="1:10" x14ac:dyDescent="0.25">
      <c r="A7321" t="s">
        <v>118</v>
      </c>
      <c r="B7321" t="s">
        <v>206</v>
      </c>
      <c r="C7321" t="str">
        <f t="shared" si="228"/>
        <v>Franconia-Springfield -- White Flint</v>
      </c>
      <c r="D7321" s="1">
        <v>219</v>
      </c>
      <c r="E7321" t="s">
        <v>10</v>
      </c>
      <c r="F7321" t="s">
        <v>15</v>
      </c>
      <c r="G7321">
        <v>2</v>
      </c>
      <c r="H7321" s="1">
        <f t="shared" si="229"/>
        <v>438</v>
      </c>
      <c r="I7321" t="s">
        <v>16</v>
      </c>
      <c r="J7321" t="s">
        <v>72</v>
      </c>
    </row>
    <row r="7322" spans="1:10" x14ac:dyDescent="0.25">
      <c r="A7322" t="s">
        <v>118</v>
      </c>
      <c r="B7322" t="s">
        <v>207</v>
      </c>
      <c r="C7322" t="str">
        <f t="shared" si="228"/>
        <v>Franconia-Springfield -- Wiehle</v>
      </c>
      <c r="D7322" s="1">
        <v>682</v>
      </c>
      <c r="E7322" t="s">
        <v>10</v>
      </c>
      <c r="F7322" t="s">
        <v>125</v>
      </c>
      <c r="G7322">
        <v>2</v>
      </c>
      <c r="H7322" s="1">
        <f t="shared" si="229"/>
        <v>1364</v>
      </c>
      <c r="I7322" t="s">
        <v>16</v>
      </c>
      <c r="J7322" t="s">
        <v>72</v>
      </c>
    </row>
    <row r="7323" spans="1:10" x14ac:dyDescent="0.25">
      <c r="A7323" t="s">
        <v>122</v>
      </c>
      <c r="B7323" t="s">
        <v>0</v>
      </c>
      <c r="C7323" t="str">
        <f t="shared" si="228"/>
        <v>Glenmont -- Addison Road</v>
      </c>
      <c r="D7323" s="1">
        <v>173</v>
      </c>
      <c r="E7323" t="s">
        <v>15</v>
      </c>
      <c r="F7323" t="s">
        <v>1</v>
      </c>
      <c r="G7323">
        <v>2</v>
      </c>
      <c r="H7323" s="1">
        <f t="shared" si="229"/>
        <v>346</v>
      </c>
      <c r="I7323" t="s">
        <v>16</v>
      </c>
      <c r="J7323" t="s">
        <v>72</v>
      </c>
    </row>
    <row r="7324" spans="1:10" x14ac:dyDescent="0.25">
      <c r="A7324" t="s">
        <v>122</v>
      </c>
      <c r="B7324" t="s">
        <v>14</v>
      </c>
      <c r="C7324" t="str">
        <f t="shared" si="228"/>
        <v>Glenmont -- Bethesda</v>
      </c>
      <c r="D7324" s="1">
        <v>258</v>
      </c>
      <c r="E7324" t="s">
        <v>15</v>
      </c>
      <c r="F7324" t="s">
        <v>15</v>
      </c>
      <c r="G7324">
        <v>1</v>
      </c>
      <c r="H7324" s="1">
        <f t="shared" si="229"/>
        <v>258</v>
      </c>
      <c r="I7324" t="s">
        <v>16</v>
      </c>
      <c r="J7324" t="s">
        <v>72</v>
      </c>
    </row>
    <row r="7325" spans="1:10" x14ac:dyDescent="0.25">
      <c r="A7325" t="s">
        <v>122</v>
      </c>
      <c r="B7325" t="s">
        <v>19</v>
      </c>
      <c r="C7325" t="str">
        <f t="shared" si="228"/>
        <v>Glenmont -- Branch Avenue</v>
      </c>
      <c r="D7325" s="1">
        <v>280</v>
      </c>
      <c r="E7325" t="s">
        <v>15</v>
      </c>
      <c r="F7325" t="s">
        <v>4</v>
      </c>
      <c r="G7325">
        <v>2</v>
      </c>
      <c r="H7325" s="1">
        <f t="shared" si="229"/>
        <v>560</v>
      </c>
      <c r="I7325" t="s">
        <v>16</v>
      </c>
      <c r="J7325" t="s">
        <v>72</v>
      </c>
    </row>
    <row r="7326" spans="1:10" x14ac:dyDescent="0.25">
      <c r="A7326" t="s">
        <v>122</v>
      </c>
      <c r="B7326" t="s">
        <v>24</v>
      </c>
      <c r="C7326" t="str">
        <f t="shared" si="228"/>
        <v>Glenmont -- Cheverly</v>
      </c>
      <c r="D7326" s="1">
        <v>46</v>
      </c>
      <c r="E7326" t="s">
        <v>15</v>
      </c>
      <c r="F7326" t="s">
        <v>25</v>
      </c>
      <c r="G7326">
        <v>2</v>
      </c>
      <c r="H7326" s="1">
        <f t="shared" si="229"/>
        <v>92</v>
      </c>
      <c r="I7326" t="s">
        <v>16</v>
      </c>
      <c r="J7326" t="s">
        <v>72</v>
      </c>
    </row>
    <row r="7327" spans="1:10" x14ac:dyDescent="0.25">
      <c r="A7327" t="s">
        <v>122</v>
      </c>
      <c r="B7327" t="s">
        <v>28</v>
      </c>
      <c r="C7327" t="str">
        <f t="shared" si="228"/>
        <v>Glenmont -- College Park-U of MD</v>
      </c>
      <c r="D7327" s="1">
        <v>1038</v>
      </c>
      <c r="E7327" t="s">
        <v>15</v>
      </c>
      <c r="F7327" t="s">
        <v>4</v>
      </c>
      <c r="G7327">
        <v>2</v>
      </c>
      <c r="H7327" s="1">
        <f t="shared" si="229"/>
        <v>2076</v>
      </c>
      <c r="I7327" t="s">
        <v>16</v>
      </c>
      <c r="J7327" t="s">
        <v>72</v>
      </c>
    </row>
    <row r="7328" spans="1:10" x14ac:dyDescent="0.25">
      <c r="A7328" t="s">
        <v>122</v>
      </c>
      <c r="B7328" t="s">
        <v>269</v>
      </c>
      <c r="C7328" t="str">
        <f t="shared" si="228"/>
        <v>Glenmont -- Dunn Loring</v>
      </c>
      <c r="D7328" s="1">
        <v>288</v>
      </c>
      <c r="E7328" t="s">
        <v>15</v>
      </c>
      <c r="F7328" t="s">
        <v>25</v>
      </c>
      <c r="G7328">
        <v>2</v>
      </c>
      <c r="H7328" s="1">
        <f t="shared" si="229"/>
        <v>576</v>
      </c>
      <c r="I7328" t="s">
        <v>16</v>
      </c>
      <c r="J7328" t="s">
        <v>72</v>
      </c>
    </row>
    <row r="7329" spans="1:10" x14ac:dyDescent="0.25">
      <c r="A7329" t="s">
        <v>122</v>
      </c>
      <c r="B7329" t="s">
        <v>115</v>
      </c>
      <c r="C7329" t="str">
        <f t="shared" si="228"/>
        <v>Glenmont -- Forest Glen</v>
      </c>
      <c r="D7329" s="1">
        <v>712</v>
      </c>
      <c r="E7329" t="s">
        <v>15</v>
      </c>
      <c r="F7329" t="s">
        <v>15</v>
      </c>
      <c r="G7329">
        <v>1</v>
      </c>
      <c r="H7329" s="1">
        <f t="shared" si="229"/>
        <v>712</v>
      </c>
      <c r="I7329" t="s">
        <v>16</v>
      </c>
      <c r="J7329" t="s">
        <v>72</v>
      </c>
    </row>
    <row r="7330" spans="1:10" x14ac:dyDescent="0.25">
      <c r="A7330" t="s">
        <v>122</v>
      </c>
      <c r="B7330" t="s">
        <v>118</v>
      </c>
      <c r="C7330" t="str">
        <f t="shared" si="228"/>
        <v>Glenmont -- Franconia-Springfield</v>
      </c>
      <c r="D7330" s="1">
        <v>264</v>
      </c>
      <c r="E7330" t="s">
        <v>15</v>
      </c>
      <c r="F7330" t="s">
        <v>10</v>
      </c>
      <c r="G7330">
        <v>2</v>
      </c>
      <c r="H7330" s="1">
        <f t="shared" si="229"/>
        <v>528</v>
      </c>
      <c r="I7330" t="s">
        <v>16</v>
      </c>
      <c r="J7330" t="s">
        <v>72</v>
      </c>
    </row>
    <row r="7331" spans="1:10" x14ac:dyDescent="0.25">
      <c r="A7331" t="s">
        <v>122</v>
      </c>
      <c r="B7331" t="s">
        <v>123</v>
      </c>
      <c r="C7331" t="str">
        <f t="shared" si="228"/>
        <v>Glenmont -- Greenbelt</v>
      </c>
      <c r="D7331" s="1">
        <v>543</v>
      </c>
      <c r="E7331" t="s">
        <v>15</v>
      </c>
      <c r="F7331" t="s">
        <v>4</v>
      </c>
      <c r="G7331">
        <v>2</v>
      </c>
      <c r="H7331" s="1">
        <f t="shared" si="229"/>
        <v>1086</v>
      </c>
      <c r="I7331" t="s">
        <v>16</v>
      </c>
      <c r="J7331" t="s">
        <v>72</v>
      </c>
    </row>
    <row r="7332" spans="1:10" x14ac:dyDescent="0.25">
      <c r="A7332" t="s">
        <v>122</v>
      </c>
      <c r="B7332" t="s">
        <v>124</v>
      </c>
      <c r="C7332" t="str">
        <f t="shared" si="228"/>
        <v>Glenmont -- Greensboro</v>
      </c>
      <c r="D7332" s="1">
        <v>78</v>
      </c>
      <c r="E7332" t="s">
        <v>15</v>
      </c>
      <c r="F7332" t="s">
        <v>125</v>
      </c>
      <c r="G7332">
        <v>2</v>
      </c>
      <c r="H7332" s="1">
        <f t="shared" si="229"/>
        <v>156</v>
      </c>
      <c r="I7332" t="s">
        <v>16</v>
      </c>
      <c r="J7332" t="s">
        <v>72</v>
      </c>
    </row>
    <row r="7333" spans="1:10" x14ac:dyDescent="0.25">
      <c r="A7333" t="s">
        <v>122</v>
      </c>
      <c r="B7333" t="s">
        <v>126</v>
      </c>
      <c r="C7333" t="str">
        <f t="shared" si="228"/>
        <v>Glenmont -- Grosvenor</v>
      </c>
      <c r="D7333" s="1">
        <v>10</v>
      </c>
      <c r="E7333" t="s">
        <v>15</v>
      </c>
      <c r="F7333" t="s">
        <v>15</v>
      </c>
      <c r="G7333">
        <v>1</v>
      </c>
      <c r="H7333" s="1">
        <f t="shared" si="229"/>
        <v>10</v>
      </c>
      <c r="I7333" t="s">
        <v>16</v>
      </c>
      <c r="J7333" t="s">
        <v>72</v>
      </c>
    </row>
    <row r="7334" spans="1:10" x14ac:dyDescent="0.25">
      <c r="A7334" t="s">
        <v>122</v>
      </c>
      <c r="B7334" t="s">
        <v>127</v>
      </c>
      <c r="C7334" t="str">
        <f t="shared" si="228"/>
        <v>Glenmont -- Huntington</v>
      </c>
      <c r="D7334" s="1">
        <v>251</v>
      </c>
      <c r="E7334" t="s">
        <v>15</v>
      </c>
      <c r="F7334" t="s">
        <v>274</v>
      </c>
      <c r="G7334">
        <v>2</v>
      </c>
      <c r="H7334" s="1">
        <f t="shared" si="229"/>
        <v>502</v>
      </c>
      <c r="I7334" t="s">
        <v>16</v>
      </c>
      <c r="J7334" t="s">
        <v>72</v>
      </c>
    </row>
    <row r="7335" spans="1:10" x14ac:dyDescent="0.25">
      <c r="A7335" t="s">
        <v>122</v>
      </c>
      <c r="B7335" t="s">
        <v>130</v>
      </c>
      <c r="C7335" t="str">
        <f t="shared" si="228"/>
        <v>Glenmont -- Landover</v>
      </c>
      <c r="D7335" s="1">
        <v>142</v>
      </c>
      <c r="E7335" t="s">
        <v>15</v>
      </c>
      <c r="F7335" t="s">
        <v>25</v>
      </c>
      <c r="G7335">
        <v>2</v>
      </c>
      <c r="H7335" s="1">
        <f t="shared" si="229"/>
        <v>284</v>
      </c>
      <c r="I7335" t="s">
        <v>16</v>
      </c>
      <c r="J7335" t="s">
        <v>72</v>
      </c>
    </row>
    <row r="7336" spans="1:10" x14ac:dyDescent="0.25">
      <c r="A7336" t="s">
        <v>122</v>
      </c>
      <c r="B7336" t="s">
        <v>131</v>
      </c>
      <c r="C7336" t="str">
        <f t="shared" si="228"/>
        <v>Glenmont -- Largo Town Center</v>
      </c>
      <c r="D7336" s="1">
        <v>212</v>
      </c>
      <c r="E7336" t="s">
        <v>15</v>
      </c>
      <c r="F7336" t="s">
        <v>1</v>
      </c>
      <c r="G7336">
        <v>2</v>
      </c>
      <c r="H7336" s="1">
        <f t="shared" si="229"/>
        <v>424</v>
      </c>
      <c r="I7336" t="s">
        <v>16</v>
      </c>
      <c r="J7336" t="s">
        <v>72</v>
      </c>
    </row>
    <row r="7337" spans="1:10" x14ac:dyDescent="0.25">
      <c r="A7337" t="s">
        <v>122</v>
      </c>
      <c r="B7337" t="s">
        <v>134</v>
      </c>
      <c r="C7337" t="str">
        <f t="shared" si="228"/>
        <v>Glenmont -- McLean</v>
      </c>
      <c r="D7337" s="1">
        <v>66</v>
      </c>
      <c r="E7337" t="s">
        <v>15</v>
      </c>
      <c r="F7337" t="s">
        <v>125</v>
      </c>
      <c r="G7337">
        <v>2</v>
      </c>
      <c r="H7337" s="1">
        <f t="shared" si="229"/>
        <v>132</v>
      </c>
      <c r="I7337" t="s">
        <v>16</v>
      </c>
      <c r="J7337" t="s">
        <v>72</v>
      </c>
    </row>
    <row r="7338" spans="1:10" x14ac:dyDescent="0.25">
      <c r="A7338" t="s">
        <v>122</v>
      </c>
      <c r="B7338" t="s">
        <v>182</v>
      </c>
      <c r="C7338" t="str">
        <f t="shared" si="228"/>
        <v>Glenmont -- Medical Center</v>
      </c>
      <c r="D7338" s="1">
        <v>64</v>
      </c>
      <c r="E7338" t="s">
        <v>15</v>
      </c>
      <c r="F7338" t="s">
        <v>15</v>
      </c>
      <c r="G7338">
        <v>1</v>
      </c>
      <c r="H7338" s="1">
        <f t="shared" si="229"/>
        <v>64</v>
      </c>
      <c r="I7338" t="s">
        <v>16</v>
      </c>
      <c r="J7338" t="s">
        <v>72</v>
      </c>
    </row>
    <row r="7339" spans="1:10" x14ac:dyDescent="0.25">
      <c r="A7339" t="s">
        <v>122</v>
      </c>
      <c r="B7339" t="s">
        <v>186</v>
      </c>
      <c r="C7339" t="str">
        <f t="shared" si="228"/>
        <v>Glenmont -- Morgan Blvd.</v>
      </c>
      <c r="D7339" s="1">
        <v>176</v>
      </c>
      <c r="E7339" t="s">
        <v>15</v>
      </c>
      <c r="F7339" t="s">
        <v>1</v>
      </c>
      <c r="G7339">
        <v>2</v>
      </c>
      <c r="H7339" s="1">
        <f t="shared" si="229"/>
        <v>352</v>
      </c>
      <c r="I7339" t="s">
        <v>16</v>
      </c>
      <c r="J7339" t="s">
        <v>72</v>
      </c>
    </row>
    <row r="7340" spans="1:10" x14ac:dyDescent="0.25">
      <c r="A7340" t="s">
        <v>122</v>
      </c>
      <c r="B7340" t="s">
        <v>251</v>
      </c>
      <c r="C7340" t="str">
        <f t="shared" si="228"/>
        <v>Glenmont -- Naylor Road</v>
      </c>
      <c r="D7340" s="1">
        <v>158</v>
      </c>
      <c r="E7340" t="s">
        <v>15</v>
      </c>
      <c r="F7340" t="s">
        <v>4</v>
      </c>
      <c r="G7340">
        <v>2</v>
      </c>
      <c r="H7340" s="1">
        <f t="shared" si="229"/>
        <v>316</v>
      </c>
      <c r="I7340" t="s">
        <v>16</v>
      </c>
      <c r="J7340" t="s">
        <v>72</v>
      </c>
    </row>
    <row r="7341" spans="1:10" x14ac:dyDescent="0.25">
      <c r="A7341" t="s">
        <v>122</v>
      </c>
      <c r="B7341" t="s">
        <v>252</v>
      </c>
      <c r="C7341" t="str">
        <f t="shared" si="228"/>
        <v>Glenmont -- New Carrollton</v>
      </c>
      <c r="D7341" s="1">
        <v>298</v>
      </c>
      <c r="E7341" t="s">
        <v>15</v>
      </c>
      <c r="F7341" t="s">
        <v>25</v>
      </c>
      <c r="G7341">
        <v>2</v>
      </c>
      <c r="H7341" s="1">
        <f t="shared" si="229"/>
        <v>596</v>
      </c>
      <c r="I7341" t="s">
        <v>16</v>
      </c>
      <c r="J7341" t="s">
        <v>72</v>
      </c>
    </row>
    <row r="7342" spans="1:10" x14ac:dyDescent="0.25">
      <c r="A7342" t="s">
        <v>122</v>
      </c>
      <c r="B7342" t="s">
        <v>159</v>
      </c>
      <c r="C7342" t="str">
        <f t="shared" si="228"/>
        <v>Glenmont -- Prince George's Plaza</v>
      </c>
      <c r="D7342" s="1">
        <v>695</v>
      </c>
      <c r="E7342" t="s">
        <v>15</v>
      </c>
      <c r="F7342" t="s">
        <v>4</v>
      </c>
      <c r="G7342">
        <v>2</v>
      </c>
      <c r="H7342" s="1">
        <f t="shared" si="229"/>
        <v>1390</v>
      </c>
      <c r="I7342" t="s">
        <v>16</v>
      </c>
      <c r="J7342" t="s">
        <v>72</v>
      </c>
    </row>
    <row r="7343" spans="1:10" x14ac:dyDescent="0.25">
      <c r="A7343" t="s">
        <v>122</v>
      </c>
      <c r="B7343" t="s">
        <v>162</v>
      </c>
      <c r="C7343" t="str">
        <f t="shared" si="228"/>
        <v>Glenmont -- Rockville</v>
      </c>
      <c r="D7343" s="1">
        <v>58</v>
      </c>
      <c r="E7343" t="s">
        <v>15</v>
      </c>
      <c r="F7343" t="s">
        <v>15</v>
      </c>
      <c r="G7343">
        <v>1</v>
      </c>
      <c r="H7343" s="1">
        <f t="shared" si="229"/>
        <v>58</v>
      </c>
      <c r="I7343" t="s">
        <v>16</v>
      </c>
      <c r="J7343" t="s">
        <v>72</v>
      </c>
    </row>
    <row r="7344" spans="1:10" x14ac:dyDescent="0.25">
      <c r="A7344" t="s">
        <v>122</v>
      </c>
      <c r="B7344" t="s">
        <v>164</v>
      </c>
      <c r="C7344" t="str">
        <f t="shared" si="228"/>
        <v>Glenmont -- Shady Grove</v>
      </c>
      <c r="D7344" s="1">
        <v>196</v>
      </c>
      <c r="E7344" t="s">
        <v>15</v>
      </c>
      <c r="F7344" t="s">
        <v>15</v>
      </c>
      <c r="G7344">
        <v>1</v>
      </c>
      <c r="H7344" s="1">
        <f t="shared" si="229"/>
        <v>196</v>
      </c>
      <c r="I7344" t="s">
        <v>16</v>
      </c>
      <c r="J7344" t="s">
        <v>72</v>
      </c>
    </row>
    <row r="7345" spans="1:10" x14ac:dyDescent="0.25">
      <c r="A7345" t="s">
        <v>122</v>
      </c>
      <c r="B7345" t="s">
        <v>166</v>
      </c>
      <c r="C7345" t="str">
        <f t="shared" si="228"/>
        <v>Glenmont -- Silver Spring</v>
      </c>
      <c r="D7345" s="1">
        <v>11184</v>
      </c>
      <c r="E7345" t="s">
        <v>15</v>
      </c>
      <c r="F7345" t="s">
        <v>15</v>
      </c>
      <c r="G7345">
        <v>1</v>
      </c>
      <c r="H7345" s="1">
        <f t="shared" si="229"/>
        <v>11184</v>
      </c>
      <c r="I7345" t="s">
        <v>16</v>
      </c>
      <c r="J7345" t="s">
        <v>72</v>
      </c>
    </row>
    <row r="7346" spans="1:10" x14ac:dyDescent="0.25">
      <c r="A7346" t="s">
        <v>122</v>
      </c>
      <c r="B7346" t="s">
        <v>169</v>
      </c>
      <c r="C7346" t="str">
        <f t="shared" si="228"/>
        <v>Glenmont -- Spring Hill</v>
      </c>
      <c r="D7346" s="1">
        <v>112</v>
      </c>
      <c r="E7346" t="s">
        <v>15</v>
      </c>
      <c r="F7346" t="s">
        <v>125</v>
      </c>
      <c r="G7346">
        <v>2</v>
      </c>
      <c r="H7346" s="1">
        <f t="shared" si="229"/>
        <v>224</v>
      </c>
      <c r="I7346" t="s">
        <v>16</v>
      </c>
      <c r="J7346" t="s">
        <v>72</v>
      </c>
    </row>
    <row r="7347" spans="1:10" x14ac:dyDescent="0.25">
      <c r="A7347" t="s">
        <v>122</v>
      </c>
      <c r="B7347" t="s">
        <v>171</v>
      </c>
      <c r="C7347" t="str">
        <f t="shared" si="228"/>
        <v>Glenmont -- Suitland</v>
      </c>
      <c r="D7347" s="1">
        <v>362</v>
      </c>
      <c r="E7347" t="s">
        <v>15</v>
      </c>
      <c r="F7347" t="s">
        <v>4</v>
      </c>
      <c r="G7347">
        <v>2</v>
      </c>
      <c r="H7347" s="1">
        <f t="shared" si="229"/>
        <v>724</v>
      </c>
      <c r="I7347" t="s">
        <v>16</v>
      </c>
      <c r="J7347" t="s">
        <v>72</v>
      </c>
    </row>
    <row r="7348" spans="1:10" x14ac:dyDescent="0.25">
      <c r="A7348" t="s">
        <v>122</v>
      </c>
      <c r="B7348" t="s">
        <v>62</v>
      </c>
      <c r="C7348" t="str">
        <f t="shared" si="228"/>
        <v>Glenmont -- Twinbrook</v>
      </c>
      <c r="D7348" s="1">
        <v>26</v>
      </c>
      <c r="E7348" t="s">
        <v>15</v>
      </c>
      <c r="F7348" t="s">
        <v>15</v>
      </c>
      <c r="G7348">
        <v>1</v>
      </c>
      <c r="H7348" s="1">
        <f t="shared" si="229"/>
        <v>26</v>
      </c>
      <c r="I7348" t="s">
        <v>16</v>
      </c>
      <c r="J7348" t="s">
        <v>72</v>
      </c>
    </row>
    <row r="7349" spans="1:10" x14ac:dyDescent="0.25">
      <c r="A7349" t="s">
        <v>122</v>
      </c>
      <c r="B7349" t="s">
        <v>63</v>
      </c>
      <c r="C7349" t="str">
        <f t="shared" si="228"/>
        <v>Glenmont -- Tysons Corner</v>
      </c>
      <c r="D7349" s="1">
        <v>321</v>
      </c>
      <c r="E7349" t="s">
        <v>15</v>
      </c>
      <c r="F7349" t="s">
        <v>125</v>
      </c>
      <c r="G7349">
        <v>2</v>
      </c>
      <c r="H7349" s="1">
        <f t="shared" si="229"/>
        <v>642</v>
      </c>
      <c r="I7349" t="s">
        <v>16</v>
      </c>
      <c r="J7349" t="s">
        <v>72</v>
      </c>
    </row>
    <row r="7350" spans="1:10" x14ac:dyDescent="0.25">
      <c r="A7350" t="s">
        <v>122</v>
      </c>
      <c r="B7350" t="s">
        <v>200</v>
      </c>
      <c r="C7350" t="str">
        <f t="shared" si="228"/>
        <v>Glenmont -- Vienna</v>
      </c>
      <c r="D7350" s="1">
        <v>312</v>
      </c>
      <c r="E7350" t="s">
        <v>15</v>
      </c>
      <c r="F7350" t="s">
        <v>25</v>
      </c>
      <c r="G7350">
        <v>2</v>
      </c>
      <c r="H7350" s="1">
        <f t="shared" si="229"/>
        <v>624</v>
      </c>
      <c r="I7350" t="s">
        <v>16</v>
      </c>
      <c r="J7350" t="s">
        <v>72</v>
      </c>
    </row>
    <row r="7351" spans="1:10" x14ac:dyDescent="0.25">
      <c r="A7351" t="s">
        <v>122</v>
      </c>
      <c r="B7351" t="s">
        <v>203</v>
      </c>
      <c r="C7351" t="str">
        <f t="shared" si="228"/>
        <v>Glenmont -- West Falls Church</v>
      </c>
      <c r="D7351" s="1">
        <v>103</v>
      </c>
      <c r="E7351" t="s">
        <v>15</v>
      </c>
      <c r="F7351" t="s">
        <v>25</v>
      </c>
      <c r="G7351">
        <v>2</v>
      </c>
      <c r="H7351" s="1">
        <f t="shared" si="229"/>
        <v>206</v>
      </c>
      <c r="I7351" t="s">
        <v>16</v>
      </c>
      <c r="J7351" t="s">
        <v>72</v>
      </c>
    </row>
    <row r="7352" spans="1:10" x14ac:dyDescent="0.25">
      <c r="A7352" t="s">
        <v>122</v>
      </c>
      <c r="B7352" t="s">
        <v>204</v>
      </c>
      <c r="C7352" t="str">
        <f t="shared" si="228"/>
        <v>Glenmont -- West Hyattsville</v>
      </c>
      <c r="D7352" s="1">
        <v>688</v>
      </c>
      <c r="E7352" t="s">
        <v>15</v>
      </c>
      <c r="F7352" t="s">
        <v>4</v>
      </c>
      <c r="G7352">
        <v>2</v>
      </c>
      <c r="H7352" s="1">
        <f t="shared" si="229"/>
        <v>1376</v>
      </c>
      <c r="I7352" t="s">
        <v>16</v>
      </c>
      <c r="J7352" t="s">
        <v>72</v>
      </c>
    </row>
    <row r="7353" spans="1:10" x14ac:dyDescent="0.25">
      <c r="A7353" t="s">
        <v>122</v>
      </c>
      <c r="B7353" t="s">
        <v>205</v>
      </c>
      <c r="C7353" t="str">
        <f t="shared" si="228"/>
        <v>Glenmont -- Wheaton</v>
      </c>
      <c r="D7353" s="1">
        <v>3262</v>
      </c>
      <c r="E7353" t="s">
        <v>15</v>
      </c>
      <c r="F7353" t="s">
        <v>15</v>
      </c>
      <c r="G7353">
        <v>1</v>
      </c>
      <c r="H7353" s="1">
        <f t="shared" si="229"/>
        <v>3262</v>
      </c>
      <c r="I7353" t="s">
        <v>16</v>
      </c>
      <c r="J7353" t="s">
        <v>72</v>
      </c>
    </row>
    <row r="7354" spans="1:10" x14ac:dyDescent="0.25">
      <c r="A7354" t="s">
        <v>122</v>
      </c>
      <c r="B7354" t="s">
        <v>206</v>
      </c>
      <c r="C7354" t="str">
        <f t="shared" si="228"/>
        <v>Glenmont -- White Flint</v>
      </c>
      <c r="D7354" s="1">
        <v>16</v>
      </c>
      <c r="E7354" t="s">
        <v>15</v>
      </c>
      <c r="F7354" t="s">
        <v>15</v>
      </c>
      <c r="G7354">
        <v>1</v>
      </c>
      <c r="H7354" s="1">
        <f t="shared" si="229"/>
        <v>16</v>
      </c>
      <c r="I7354" t="s">
        <v>16</v>
      </c>
      <c r="J7354" t="s">
        <v>72</v>
      </c>
    </row>
    <row r="7355" spans="1:10" x14ac:dyDescent="0.25">
      <c r="A7355" t="s">
        <v>122</v>
      </c>
      <c r="B7355" t="s">
        <v>207</v>
      </c>
      <c r="C7355" t="str">
        <f t="shared" si="228"/>
        <v>Glenmont -- Wiehle</v>
      </c>
      <c r="D7355" s="1">
        <v>306</v>
      </c>
      <c r="E7355" t="s">
        <v>15</v>
      </c>
      <c r="F7355" t="s">
        <v>125</v>
      </c>
      <c r="G7355">
        <v>2</v>
      </c>
      <c r="H7355" s="1">
        <f t="shared" si="229"/>
        <v>612</v>
      </c>
      <c r="I7355" t="s">
        <v>16</v>
      </c>
      <c r="J7355" t="s">
        <v>72</v>
      </c>
    </row>
    <row r="7356" spans="1:10" x14ac:dyDescent="0.25">
      <c r="A7356" t="s">
        <v>123</v>
      </c>
      <c r="B7356" t="s">
        <v>0</v>
      </c>
      <c r="C7356" t="str">
        <f t="shared" si="228"/>
        <v>Greenbelt -- Addison Road</v>
      </c>
      <c r="D7356" s="1">
        <v>418</v>
      </c>
      <c r="E7356" t="s">
        <v>4</v>
      </c>
      <c r="F7356" t="s">
        <v>1</v>
      </c>
      <c r="G7356">
        <v>2</v>
      </c>
      <c r="H7356" s="1">
        <f t="shared" si="229"/>
        <v>836</v>
      </c>
      <c r="I7356" t="s">
        <v>16</v>
      </c>
      <c r="J7356" t="s">
        <v>72</v>
      </c>
    </row>
    <row r="7357" spans="1:10" x14ac:dyDescent="0.25">
      <c r="A7357" t="s">
        <v>123</v>
      </c>
      <c r="B7357" t="s">
        <v>14</v>
      </c>
      <c r="C7357" t="str">
        <f t="shared" si="228"/>
        <v>Greenbelt -- Bethesda</v>
      </c>
      <c r="D7357" s="1">
        <v>734</v>
      </c>
      <c r="E7357" t="s">
        <v>4</v>
      </c>
      <c r="F7357" t="s">
        <v>15</v>
      </c>
      <c r="G7357">
        <v>2</v>
      </c>
      <c r="H7357" s="1">
        <f t="shared" si="229"/>
        <v>1468</v>
      </c>
      <c r="I7357" t="s">
        <v>16</v>
      </c>
      <c r="J7357" t="s">
        <v>72</v>
      </c>
    </row>
    <row r="7358" spans="1:10" x14ac:dyDescent="0.25">
      <c r="A7358" t="s">
        <v>123</v>
      </c>
      <c r="B7358" t="s">
        <v>19</v>
      </c>
      <c r="C7358" t="str">
        <f t="shared" si="228"/>
        <v>Greenbelt -- Branch Avenue</v>
      </c>
      <c r="D7358" s="1">
        <v>935</v>
      </c>
      <c r="E7358" t="s">
        <v>4</v>
      </c>
      <c r="F7358" t="s">
        <v>4</v>
      </c>
      <c r="G7358">
        <v>1</v>
      </c>
      <c r="H7358" s="1">
        <f t="shared" si="229"/>
        <v>935</v>
      </c>
      <c r="I7358" t="s">
        <v>16</v>
      </c>
      <c r="J7358" t="s">
        <v>72</v>
      </c>
    </row>
    <row r="7359" spans="1:10" x14ac:dyDescent="0.25">
      <c r="A7359" t="s">
        <v>123</v>
      </c>
      <c r="B7359" t="s">
        <v>24</v>
      </c>
      <c r="C7359" t="str">
        <f t="shared" si="228"/>
        <v>Greenbelt -- Cheverly</v>
      </c>
      <c r="D7359" s="1">
        <v>48</v>
      </c>
      <c r="E7359" t="s">
        <v>4</v>
      </c>
      <c r="F7359" t="s">
        <v>25</v>
      </c>
      <c r="G7359">
        <v>2</v>
      </c>
      <c r="H7359" s="1">
        <f t="shared" si="229"/>
        <v>96</v>
      </c>
      <c r="I7359" t="s">
        <v>16</v>
      </c>
      <c r="J7359" t="s">
        <v>72</v>
      </c>
    </row>
    <row r="7360" spans="1:10" x14ac:dyDescent="0.25">
      <c r="A7360" t="s">
        <v>123</v>
      </c>
      <c r="B7360" t="s">
        <v>28</v>
      </c>
      <c r="C7360" t="str">
        <f t="shared" si="228"/>
        <v>Greenbelt -- College Park-U of MD</v>
      </c>
      <c r="D7360" s="1">
        <v>2581</v>
      </c>
      <c r="E7360" t="s">
        <v>4</v>
      </c>
      <c r="F7360" t="s">
        <v>4</v>
      </c>
      <c r="G7360">
        <v>1</v>
      </c>
      <c r="H7360" s="1">
        <f t="shared" si="229"/>
        <v>2581</v>
      </c>
      <c r="I7360" t="s">
        <v>16</v>
      </c>
      <c r="J7360" t="s">
        <v>72</v>
      </c>
    </row>
    <row r="7361" spans="1:10" x14ac:dyDescent="0.25">
      <c r="A7361" t="s">
        <v>123</v>
      </c>
      <c r="B7361" t="s">
        <v>269</v>
      </c>
      <c r="C7361" t="str">
        <f t="shared" si="228"/>
        <v>Greenbelt -- Dunn Loring</v>
      </c>
      <c r="D7361" s="1">
        <v>294</v>
      </c>
      <c r="E7361" t="s">
        <v>4</v>
      </c>
      <c r="F7361" t="s">
        <v>25</v>
      </c>
      <c r="G7361">
        <v>2</v>
      </c>
      <c r="H7361" s="1">
        <f t="shared" si="229"/>
        <v>588</v>
      </c>
      <c r="I7361" t="s">
        <v>16</v>
      </c>
      <c r="J7361" t="s">
        <v>72</v>
      </c>
    </row>
    <row r="7362" spans="1:10" x14ac:dyDescent="0.25">
      <c r="A7362" t="s">
        <v>123</v>
      </c>
      <c r="B7362" t="s">
        <v>115</v>
      </c>
      <c r="C7362" t="str">
        <f t="shared" ref="C7362:C7425" si="230">(A7362&amp;" -- "&amp;B7362)</f>
        <v>Greenbelt -- Forest Glen</v>
      </c>
      <c r="D7362" s="1">
        <v>180</v>
      </c>
      <c r="E7362" t="s">
        <v>4</v>
      </c>
      <c r="F7362" t="s">
        <v>15</v>
      </c>
      <c r="G7362">
        <v>2</v>
      </c>
      <c r="H7362" s="1">
        <f t="shared" ref="H7362:H7425" si="231">D7362*G7362</f>
        <v>360</v>
      </c>
      <c r="I7362" t="s">
        <v>16</v>
      </c>
      <c r="J7362" t="s">
        <v>72</v>
      </c>
    </row>
    <row r="7363" spans="1:10" x14ac:dyDescent="0.25">
      <c r="A7363" t="s">
        <v>123</v>
      </c>
      <c r="B7363" t="s">
        <v>118</v>
      </c>
      <c r="C7363" t="str">
        <f t="shared" si="230"/>
        <v>Greenbelt -- Franconia-Springfield</v>
      </c>
      <c r="D7363" s="1">
        <v>481</v>
      </c>
      <c r="E7363" t="s">
        <v>4</v>
      </c>
      <c r="F7363" t="s">
        <v>10</v>
      </c>
      <c r="G7363">
        <v>2</v>
      </c>
      <c r="H7363" s="1">
        <f t="shared" si="231"/>
        <v>962</v>
      </c>
      <c r="I7363" t="s">
        <v>16</v>
      </c>
      <c r="J7363" t="s">
        <v>72</v>
      </c>
    </row>
    <row r="7364" spans="1:10" x14ac:dyDescent="0.25">
      <c r="A7364" t="s">
        <v>123</v>
      </c>
      <c r="B7364" t="s">
        <v>122</v>
      </c>
      <c r="C7364" t="str">
        <f t="shared" si="230"/>
        <v>Greenbelt -- Glenmont</v>
      </c>
      <c r="D7364" s="1">
        <v>470</v>
      </c>
      <c r="E7364" t="s">
        <v>4</v>
      </c>
      <c r="F7364" t="s">
        <v>15</v>
      </c>
      <c r="G7364">
        <v>2</v>
      </c>
      <c r="H7364" s="1">
        <f t="shared" si="231"/>
        <v>940</v>
      </c>
      <c r="I7364" t="s">
        <v>16</v>
      </c>
      <c r="J7364" t="s">
        <v>72</v>
      </c>
    </row>
    <row r="7365" spans="1:10" x14ac:dyDescent="0.25">
      <c r="A7365" t="s">
        <v>123</v>
      </c>
      <c r="B7365" t="s">
        <v>124</v>
      </c>
      <c r="C7365" t="str">
        <f t="shared" si="230"/>
        <v>Greenbelt -- Greensboro</v>
      </c>
      <c r="D7365" s="1">
        <v>59</v>
      </c>
      <c r="E7365" t="s">
        <v>4</v>
      </c>
      <c r="F7365" t="s">
        <v>125</v>
      </c>
      <c r="G7365">
        <v>2</v>
      </c>
      <c r="H7365" s="1">
        <f t="shared" si="231"/>
        <v>118</v>
      </c>
      <c r="I7365" t="s">
        <v>16</v>
      </c>
      <c r="J7365" t="s">
        <v>72</v>
      </c>
    </row>
    <row r="7366" spans="1:10" x14ac:dyDescent="0.25">
      <c r="A7366" t="s">
        <v>123</v>
      </c>
      <c r="B7366" t="s">
        <v>126</v>
      </c>
      <c r="C7366" t="str">
        <f t="shared" si="230"/>
        <v>Greenbelt -- Grosvenor</v>
      </c>
      <c r="D7366" s="1">
        <v>120</v>
      </c>
      <c r="E7366" t="s">
        <v>4</v>
      </c>
      <c r="F7366" t="s">
        <v>15</v>
      </c>
      <c r="G7366">
        <v>2</v>
      </c>
      <c r="H7366" s="1">
        <f t="shared" si="231"/>
        <v>240</v>
      </c>
      <c r="I7366" t="s">
        <v>16</v>
      </c>
      <c r="J7366" t="s">
        <v>72</v>
      </c>
    </row>
    <row r="7367" spans="1:10" x14ac:dyDescent="0.25">
      <c r="A7367" t="s">
        <v>123</v>
      </c>
      <c r="B7367" t="s">
        <v>127</v>
      </c>
      <c r="C7367" t="str">
        <f t="shared" si="230"/>
        <v>Greenbelt -- Huntington</v>
      </c>
      <c r="D7367" s="1">
        <v>250</v>
      </c>
      <c r="E7367" t="s">
        <v>4</v>
      </c>
      <c r="F7367" t="s">
        <v>274</v>
      </c>
      <c r="G7367">
        <v>2</v>
      </c>
      <c r="H7367" s="1">
        <f t="shared" si="231"/>
        <v>500</v>
      </c>
      <c r="I7367" t="s">
        <v>16</v>
      </c>
      <c r="J7367" t="s">
        <v>72</v>
      </c>
    </row>
    <row r="7368" spans="1:10" x14ac:dyDescent="0.25">
      <c r="A7368" t="s">
        <v>123</v>
      </c>
      <c r="B7368" t="s">
        <v>130</v>
      </c>
      <c r="C7368" t="str">
        <f t="shared" si="230"/>
        <v>Greenbelt -- Landover</v>
      </c>
      <c r="D7368" s="1">
        <v>116</v>
      </c>
      <c r="E7368" t="s">
        <v>4</v>
      </c>
      <c r="F7368" t="s">
        <v>25</v>
      </c>
      <c r="G7368">
        <v>2</v>
      </c>
      <c r="H7368" s="1">
        <f t="shared" si="231"/>
        <v>232</v>
      </c>
      <c r="I7368" t="s">
        <v>16</v>
      </c>
      <c r="J7368" t="s">
        <v>72</v>
      </c>
    </row>
    <row r="7369" spans="1:10" x14ac:dyDescent="0.25">
      <c r="A7369" t="s">
        <v>123</v>
      </c>
      <c r="B7369" t="s">
        <v>131</v>
      </c>
      <c r="C7369" t="str">
        <f t="shared" si="230"/>
        <v>Greenbelt -- Largo Town Center</v>
      </c>
      <c r="D7369" s="1">
        <v>473</v>
      </c>
      <c r="E7369" t="s">
        <v>4</v>
      </c>
      <c r="F7369" t="s">
        <v>1</v>
      </c>
      <c r="G7369">
        <v>2</v>
      </c>
      <c r="H7369" s="1">
        <f t="shared" si="231"/>
        <v>946</v>
      </c>
      <c r="I7369" t="s">
        <v>16</v>
      </c>
      <c r="J7369" t="s">
        <v>72</v>
      </c>
    </row>
    <row r="7370" spans="1:10" x14ac:dyDescent="0.25">
      <c r="A7370" t="s">
        <v>123</v>
      </c>
      <c r="B7370" t="s">
        <v>134</v>
      </c>
      <c r="C7370" t="str">
        <f t="shared" si="230"/>
        <v>Greenbelt -- McLean</v>
      </c>
      <c r="D7370" s="1">
        <v>161</v>
      </c>
      <c r="E7370" t="s">
        <v>4</v>
      </c>
      <c r="F7370" t="s">
        <v>125</v>
      </c>
      <c r="G7370">
        <v>2</v>
      </c>
      <c r="H7370" s="1">
        <f t="shared" si="231"/>
        <v>322</v>
      </c>
      <c r="I7370" t="s">
        <v>16</v>
      </c>
      <c r="J7370" t="s">
        <v>72</v>
      </c>
    </row>
    <row r="7371" spans="1:10" x14ac:dyDescent="0.25">
      <c r="A7371" t="s">
        <v>123</v>
      </c>
      <c r="B7371" t="s">
        <v>182</v>
      </c>
      <c r="C7371" t="str">
        <f t="shared" si="230"/>
        <v>Greenbelt -- Medical Center</v>
      </c>
      <c r="D7371" s="1">
        <v>818</v>
      </c>
      <c r="E7371" t="s">
        <v>4</v>
      </c>
      <c r="F7371" t="s">
        <v>15</v>
      </c>
      <c r="G7371">
        <v>2</v>
      </c>
      <c r="H7371" s="1">
        <f t="shared" si="231"/>
        <v>1636</v>
      </c>
      <c r="I7371" t="s">
        <v>16</v>
      </c>
      <c r="J7371" t="s">
        <v>72</v>
      </c>
    </row>
    <row r="7372" spans="1:10" x14ac:dyDescent="0.25">
      <c r="A7372" t="s">
        <v>123</v>
      </c>
      <c r="B7372" t="s">
        <v>186</v>
      </c>
      <c r="C7372" t="str">
        <f t="shared" si="230"/>
        <v>Greenbelt -- Morgan Blvd.</v>
      </c>
      <c r="D7372" s="1">
        <v>266</v>
      </c>
      <c r="E7372" t="s">
        <v>4</v>
      </c>
      <c r="F7372" t="s">
        <v>1</v>
      </c>
      <c r="G7372">
        <v>2</v>
      </c>
      <c r="H7372" s="1">
        <f t="shared" si="231"/>
        <v>532</v>
      </c>
      <c r="I7372" t="s">
        <v>16</v>
      </c>
      <c r="J7372" t="s">
        <v>72</v>
      </c>
    </row>
    <row r="7373" spans="1:10" x14ac:dyDescent="0.25">
      <c r="A7373" t="s">
        <v>123</v>
      </c>
      <c r="B7373" t="s">
        <v>251</v>
      </c>
      <c r="C7373" t="str">
        <f t="shared" si="230"/>
        <v>Greenbelt -- Naylor Road</v>
      </c>
      <c r="D7373" s="1">
        <v>547</v>
      </c>
      <c r="E7373" t="s">
        <v>4</v>
      </c>
      <c r="F7373" t="s">
        <v>4</v>
      </c>
      <c r="G7373">
        <v>1</v>
      </c>
      <c r="H7373" s="1">
        <f t="shared" si="231"/>
        <v>547</v>
      </c>
      <c r="I7373" t="s">
        <v>16</v>
      </c>
      <c r="J7373" t="s">
        <v>72</v>
      </c>
    </row>
    <row r="7374" spans="1:10" x14ac:dyDescent="0.25">
      <c r="A7374" t="s">
        <v>123</v>
      </c>
      <c r="B7374" t="s">
        <v>252</v>
      </c>
      <c r="C7374" t="str">
        <f t="shared" si="230"/>
        <v>Greenbelt -- New Carrollton</v>
      </c>
      <c r="D7374" s="1">
        <v>157</v>
      </c>
      <c r="E7374" t="s">
        <v>4</v>
      </c>
      <c r="F7374" t="s">
        <v>25</v>
      </c>
      <c r="G7374">
        <v>2</v>
      </c>
      <c r="H7374" s="1">
        <f t="shared" si="231"/>
        <v>314</v>
      </c>
      <c r="I7374" t="s">
        <v>16</v>
      </c>
      <c r="J7374" t="s">
        <v>72</v>
      </c>
    </row>
    <row r="7375" spans="1:10" x14ac:dyDescent="0.25">
      <c r="A7375" t="s">
        <v>123</v>
      </c>
      <c r="B7375" t="s">
        <v>159</v>
      </c>
      <c r="C7375" t="str">
        <f t="shared" si="230"/>
        <v>Greenbelt -- Prince George's Plaza</v>
      </c>
      <c r="D7375" s="1">
        <v>4873</v>
      </c>
      <c r="E7375" t="s">
        <v>4</v>
      </c>
      <c r="F7375" t="s">
        <v>4</v>
      </c>
      <c r="G7375">
        <v>1</v>
      </c>
      <c r="H7375" s="1">
        <f t="shared" si="231"/>
        <v>4873</v>
      </c>
      <c r="I7375" t="s">
        <v>16</v>
      </c>
      <c r="J7375" t="s">
        <v>72</v>
      </c>
    </row>
    <row r="7376" spans="1:10" x14ac:dyDescent="0.25">
      <c r="A7376" t="s">
        <v>123</v>
      </c>
      <c r="B7376" t="s">
        <v>162</v>
      </c>
      <c r="C7376" t="str">
        <f t="shared" si="230"/>
        <v>Greenbelt -- Rockville</v>
      </c>
      <c r="D7376" s="1">
        <v>611</v>
      </c>
      <c r="E7376" t="s">
        <v>4</v>
      </c>
      <c r="F7376" t="s">
        <v>15</v>
      </c>
      <c r="G7376">
        <v>2</v>
      </c>
      <c r="H7376" s="1">
        <f t="shared" si="231"/>
        <v>1222</v>
      </c>
      <c r="I7376" t="s">
        <v>16</v>
      </c>
      <c r="J7376" t="s">
        <v>72</v>
      </c>
    </row>
    <row r="7377" spans="1:10" x14ac:dyDescent="0.25">
      <c r="A7377" t="s">
        <v>123</v>
      </c>
      <c r="B7377" t="s">
        <v>164</v>
      </c>
      <c r="C7377" t="str">
        <f t="shared" si="230"/>
        <v>Greenbelt -- Shady Grove</v>
      </c>
      <c r="D7377" s="1">
        <v>693</v>
      </c>
      <c r="E7377" t="s">
        <v>4</v>
      </c>
      <c r="F7377" t="s">
        <v>15</v>
      </c>
      <c r="G7377">
        <v>2</v>
      </c>
      <c r="H7377" s="1">
        <f t="shared" si="231"/>
        <v>1386</v>
      </c>
      <c r="I7377" t="s">
        <v>16</v>
      </c>
      <c r="J7377" t="s">
        <v>72</v>
      </c>
    </row>
    <row r="7378" spans="1:10" x14ac:dyDescent="0.25">
      <c r="A7378" t="s">
        <v>123</v>
      </c>
      <c r="B7378" t="s">
        <v>166</v>
      </c>
      <c r="C7378" t="str">
        <f t="shared" si="230"/>
        <v>Greenbelt -- Silver Spring</v>
      </c>
      <c r="D7378" s="1">
        <v>3839</v>
      </c>
      <c r="E7378" t="s">
        <v>4</v>
      </c>
      <c r="F7378" t="s">
        <v>15</v>
      </c>
      <c r="G7378">
        <v>2</v>
      </c>
      <c r="H7378" s="1">
        <f t="shared" si="231"/>
        <v>7678</v>
      </c>
      <c r="I7378" t="s">
        <v>16</v>
      </c>
      <c r="J7378" t="s">
        <v>72</v>
      </c>
    </row>
    <row r="7379" spans="1:10" x14ac:dyDescent="0.25">
      <c r="A7379" t="s">
        <v>123</v>
      </c>
      <c r="B7379" t="s">
        <v>169</v>
      </c>
      <c r="C7379" t="str">
        <f t="shared" si="230"/>
        <v>Greenbelt -- Spring Hill</v>
      </c>
      <c r="D7379" s="1">
        <v>172</v>
      </c>
      <c r="E7379" t="s">
        <v>4</v>
      </c>
      <c r="F7379" t="s">
        <v>125</v>
      </c>
      <c r="G7379">
        <v>2</v>
      </c>
      <c r="H7379" s="1">
        <f t="shared" si="231"/>
        <v>344</v>
      </c>
      <c r="I7379" t="s">
        <v>16</v>
      </c>
      <c r="J7379" t="s">
        <v>72</v>
      </c>
    </row>
    <row r="7380" spans="1:10" x14ac:dyDescent="0.25">
      <c r="A7380" t="s">
        <v>123</v>
      </c>
      <c r="B7380" t="s">
        <v>171</v>
      </c>
      <c r="C7380" t="str">
        <f t="shared" si="230"/>
        <v>Greenbelt -- Suitland</v>
      </c>
      <c r="D7380" s="1">
        <v>1408</v>
      </c>
      <c r="E7380" t="s">
        <v>4</v>
      </c>
      <c r="F7380" t="s">
        <v>4</v>
      </c>
      <c r="G7380">
        <v>1</v>
      </c>
      <c r="H7380" s="1">
        <f t="shared" si="231"/>
        <v>1408</v>
      </c>
      <c r="I7380" t="s">
        <v>16</v>
      </c>
      <c r="J7380" t="s">
        <v>72</v>
      </c>
    </row>
    <row r="7381" spans="1:10" x14ac:dyDescent="0.25">
      <c r="A7381" t="s">
        <v>123</v>
      </c>
      <c r="B7381" t="s">
        <v>62</v>
      </c>
      <c r="C7381" t="str">
        <f t="shared" si="230"/>
        <v>Greenbelt -- Twinbrook</v>
      </c>
      <c r="D7381" s="1">
        <v>243</v>
      </c>
      <c r="E7381" t="s">
        <v>4</v>
      </c>
      <c r="F7381" t="s">
        <v>15</v>
      </c>
      <c r="G7381">
        <v>2</v>
      </c>
      <c r="H7381" s="1">
        <f t="shared" si="231"/>
        <v>486</v>
      </c>
      <c r="I7381" t="s">
        <v>16</v>
      </c>
      <c r="J7381" t="s">
        <v>72</v>
      </c>
    </row>
    <row r="7382" spans="1:10" x14ac:dyDescent="0.25">
      <c r="A7382" t="s">
        <v>123</v>
      </c>
      <c r="B7382" t="s">
        <v>63</v>
      </c>
      <c r="C7382" t="str">
        <f t="shared" si="230"/>
        <v>Greenbelt -- Tysons Corner</v>
      </c>
      <c r="D7382" s="1">
        <v>372</v>
      </c>
      <c r="E7382" t="s">
        <v>4</v>
      </c>
      <c r="F7382" t="s">
        <v>125</v>
      </c>
      <c r="G7382">
        <v>2</v>
      </c>
      <c r="H7382" s="1">
        <f t="shared" si="231"/>
        <v>744</v>
      </c>
      <c r="I7382" t="s">
        <v>16</v>
      </c>
      <c r="J7382" t="s">
        <v>72</v>
      </c>
    </row>
    <row r="7383" spans="1:10" x14ac:dyDescent="0.25">
      <c r="A7383" t="s">
        <v>123</v>
      </c>
      <c r="B7383" t="s">
        <v>200</v>
      </c>
      <c r="C7383" t="str">
        <f t="shared" si="230"/>
        <v>Greenbelt -- Vienna</v>
      </c>
      <c r="D7383" s="1">
        <v>378</v>
      </c>
      <c r="E7383" t="s">
        <v>4</v>
      </c>
      <c r="F7383" t="s">
        <v>25</v>
      </c>
      <c r="G7383">
        <v>2</v>
      </c>
      <c r="H7383" s="1">
        <f t="shared" si="231"/>
        <v>756</v>
      </c>
      <c r="I7383" t="s">
        <v>16</v>
      </c>
      <c r="J7383" t="s">
        <v>72</v>
      </c>
    </row>
    <row r="7384" spans="1:10" x14ac:dyDescent="0.25">
      <c r="A7384" t="s">
        <v>123</v>
      </c>
      <c r="B7384" t="s">
        <v>203</v>
      </c>
      <c r="C7384" t="str">
        <f t="shared" si="230"/>
        <v>Greenbelt -- West Falls Church</v>
      </c>
      <c r="D7384" s="1">
        <v>86</v>
      </c>
      <c r="E7384" t="s">
        <v>4</v>
      </c>
      <c r="F7384" t="s">
        <v>25</v>
      </c>
      <c r="G7384">
        <v>2</v>
      </c>
      <c r="H7384" s="1">
        <f t="shared" si="231"/>
        <v>172</v>
      </c>
      <c r="I7384" t="s">
        <v>16</v>
      </c>
      <c r="J7384" t="s">
        <v>72</v>
      </c>
    </row>
    <row r="7385" spans="1:10" x14ac:dyDescent="0.25">
      <c r="A7385" t="s">
        <v>123</v>
      </c>
      <c r="B7385" t="s">
        <v>204</v>
      </c>
      <c r="C7385" t="str">
        <f t="shared" si="230"/>
        <v>Greenbelt -- West Hyattsville</v>
      </c>
      <c r="D7385" s="1">
        <v>2121</v>
      </c>
      <c r="E7385" t="s">
        <v>4</v>
      </c>
      <c r="F7385" t="s">
        <v>4</v>
      </c>
      <c r="G7385">
        <v>1</v>
      </c>
      <c r="H7385" s="1">
        <f t="shared" si="231"/>
        <v>2121</v>
      </c>
      <c r="I7385" t="s">
        <v>16</v>
      </c>
      <c r="J7385" t="s">
        <v>72</v>
      </c>
    </row>
    <row r="7386" spans="1:10" x14ac:dyDescent="0.25">
      <c r="A7386" t="s">
        <v>123</v>
      </c>
      <c r="B7386" t="s">
        <v>205</v>
      </c>
      <c r="C7386" t="str">
        <f t="shared" si="230"/>
        <v>Greenbelt -- Wheaton</v>
      </c>
      <c r="D7386" s="1">
        <v>784</v>
      </c>
      <c r="E7386" t="s">
        <v>4</v>
      </c>
      <c r="F7386" t="s">
        <v>15</v>
      </c>
      <c r="G7386">
        <v>2</v>
      </c>
      <c r="H7386" s="1">
        <f t="shared" si="231"/>
        <v>1568</v>
      </c>
      <c r="I7386" t="s">
        <v>16</v>
      </c>
      <c r="J7386" t="s">
        <v>72</v>
      </c>
    </row>
    <row r="7387" spans="1:10" x14ac:dyDescent="0.25">
      <c r="A7387" t="s">
        <v>123</v>
      </c>
      <c r="B7387" t="s">
        <v>206</v>
      </c>
      <c r="C7387" t="str">
        <f t="shared" si="230"/>
        <v>Greenbelt -- White Flint</v>
      </c>
      <c r="D7387" s="1">
        <v>263</v>
      </c>
      <c r="E7387" t="s">
        <v>4</v>
      </c>
      <c r="F7387" t="s">
        <v>15</v>
      </c>
      <c r="G7387">
        <v>2</v>
      </c>
      <c r="H7387" s="1">
        <f t="shared" si="231"/>
        <v>526</v>
      </c>
      <c r="I7387" t="s">
        <v>16</v>
      </c>
      <c r="J7387" t="s">
        <v>72</v>
      </c>
    </row>
    <row r="7388" spans="1:10" x14ac:dyDescent="0.25">
      <c r="A7388" t="s">
        <v>123</v>
      </c>
      <c r="B7388" t="s">
        <v>207</v>
      </c>
      <c r="C7388" t="str">
        <f t="shared" si="230"/>
        <v>Greenbelt -- Wiehle</v>
      </c>
      <c r="D7388" s="1">
        <v>323</v>
      </c>
      <c r="E7388" t="s">
        <v>4</v>
      </c>
      <c r="F7388" t="s">
        <v>125</v>
      </c>
      <c r="G7388">
        <v>2</v>
      </c>
      <c r="H7388" s="1">
        <f t="shared" si="231"/>
        <v>646</v>
      </c>
      <c r="I7388" t="s">
        <v>16</v>
      </c>
      <c r="J7388" t="s">
        <v>72</v>
      </c>
    </row>
    <row r="7389" spans="1:10" x14ac:dyDescent="0.25">
      <c r="A7389" t="s">
        <v>124</v>
      </c>
      <c r="B7389" t="s">
        <v>0</v>
      </c>
      <c r="C7389" t="str">
        <f t="shared" si="230"/>
        <v>Greensboro -- Addison Road</v>
      </c>
      <c r="D7389" s="1">
        <v>127</v>
      </c>
      <c r="E7389" t="s">
        <v>125</v>
      </c>
      <c r="F7389" t="s">
        <v>1</v>
      </c>
      <c r="G7389">
        <v>1</v>
      </c>
      <c r="H7389" s="1">
        <f t="shared" si="231"/>
        <v>127</v>
      </c>
      <c r="I7389" t="s">
        <v>16</v>
      </c>
      <c r="J7389" t="s">
        <v>72</v>
      </c>
    </row>
    <row r="7390" spans="1:10" x14ac:dyDescent="0.25">
      <c r="A7390" t="s">
        <v>124</v>
      </c>
      <c r="B7390" t="s">
        <v>14</v>
      </c>
      <c r="C7390" t="str">
        <f t="shared" si="230"/>
        <v>Greensboro -- Bethesda</v>
      </c>
      <c r="D7390" s="1">
        <v>38</v>
      </c>
      <c r="E7390" t="s">
        <v>125</v>
      </c>
      <c r="F7390" t="s">
        <v>15</v>
      </c>
      <c r="G7390">
        <v>2</v>
      </c>
      <c r="H7390" s="1">
        <f t="shared" si="231"/>
        <v>76</v>
      </c>
      <c r="I7390" t="s">
        <v>16</v>
      </c>
      <c r="J7390" t="s">
        <v>72</v>
      </c>
    </row>
    <row r="7391" spans="1:10" x14ac:dyDescent="0.25">
      <c r="A7391" t="s">
        <v>124</v>
      </c>
      <c r="B7391" t="s">
        <v>24</v>
      </c>
      <c r="C7391" t="str">
        <f t="shared" si="230"/>
        <v>Greensboro -- Cheverly</v>
      </c>
      <c r="D7391" s="1">
        <v>28</v>
      </c>
      <c r="E7391" t="s">
        <v>125</v>
      </c>
      <c r="F7391" t="s">
        <v>25</v>
      </c>
      <c r="G7391">
        <v>2</v>
      </c>
      <c r="H7391" s="1">
        <f t="shared" si="231"/>
        <v>56</v>
      </c>
      <c r="I7391" t="s">
        <v>16</v>
      </c>
      <c r="J7391" t="s">
        <v>72</v>
      </c>
    </row>
    <row r="7392" spans="1:10" x14ac:dyDescent="0.25">
      <c r="A7392" t="s">
        <v>124</v>
      </c>
      <c r="B7392" t="s">
        <v>28</v>
      </c>
      <c r="C7392" t="str">
        <f t="shared" si="230"/>
        <v>Greensboro -- College Park-U of MD</v>
      </c>
      <c r="D7392" s="1">
        <v>44</v>
      </c>
      <c r="E7392" t="s">
        <v>125</v>
      </c>
      <c r="F7392" t="s">
        <v>4</v>
      </c>
      <c r="G7392">
        <v>2</v>
      </c>
      <c r="H7392" s="1">
        <f t="shared" si="231"/>
        <v>88</v>
      </c>
      <c r="I7392" t="s">
        <v>16</v>
      </c>
      <c r="J7392" t="s">
        <v>72</v>
      </c>
    </row>
    <row r="7393" spans="1:10" x14ac:dyDescent="0.25">
      <c r="A7393" t="s">
        <v>124</v>
      </c>
      <c r="B7393" t="s">
        <v>269</v>
      </c>
      <c r="C7393" t="str">
        <f t="shared" si="230"/>
        <v>Greensboro -- Dunn Loring</v>
      </c>
      <c r="D7393" s="1">
        <v>162</v>
      </c>
      <c r="E7393" t="s">
        <v>125</v>
      </c>
      <c r="F7393" t="s">
        <v>25</v>
      </c>
      <c r="G7393">
        <v>2</v>
      </c>
      <c r="H7393" s="1">
        <f t="shared" si="231"/>
        <v>324</v>
      </c>
      <c r="I7393" t="s">
        <v>16</v>
      </c>
      <c r="J7393" t="s">
        <v>72</v>
      </c>
    </row>
    <row r="7394" spans="1:10" x14ac:dyDescent="0.25">
      <c r="A7394" t="s">
        <v>124</v>
      </c>
      <c r="B7394" t="s">
        <v>115</v>
      </c>
      <c r="C7394" t="str">
        <f t="shared" si="230"/>
        <v>Greensboro -- Forest Glen</v>
      </c>
      <c r="D7394" s="1">
        <v>33</v>
      </c>
      <c r="E7394" t="s">
        <v>125</v>
      </c>
      <c r="F7394" t="s">
        <v>15</v>
      </c>
      <c r="G7394">
        <v>2</v>
      </c>
      <c r="H7394" s="1">
        <f t="shared" si="231"/>
        <v>66</v>
      </c>
      <c r="I7394" t="s">
        <v>16</v>
      </c>
      <c r="J7394" t="s">
        <v>72</v>
      </c>
    </row>
    <row r="7395" spans="1:10" x14ac:dyDescent="0.25">
      <c r="A7395" t="s">
        <v>124</v>
      </c>
      <c r="B7395" t="s">
        <v>118</v>
      </c>
      <c r="C7395" t="str">
        <f t="shared" si="230"/>
        <v>Greensboro -- Franconia-Springfield</v>
      </c>
      <c r="D7395" s="1">
        <v>72</v>
      </c>
      <c r="E7395" t="s">
        <v>125</v>
      </c>
      <c r="F7395" t="s">
        <v>10</v>
      </c>
      <c r="G7395">
        <v>2</v>
      </c>
      <c r="H7395" s="1">
        <f t="shared" si="231"/>
        <v>144</v>
      </c>
      <c r="I7395" t="s">
        <v>16</v>
      </c>
      <c r="J7395" t="s">
        <v>72</v>
      </c>
    </row>
    <row r="7396" spans="1:10" x14ac:dyDescent="0.25">
      <c r="A7396" t="s">
        <v>124</v>
      </c>
      <c r="B7396" t="s">
        <v>122</v>
      </c>
      <c r="C7396" t="str">
        <f t="shared" si="230"/>
        <v>Greensboro -- Glenmont</v>
      </c>
      <c r="D7396" s="1">
        <v>71</v>
      </c>
      <c r="E7396" t="s">
        <v>125</v>
      </c>
      <c r="F7396" t="s">
        <v>15</v>
      </c>
      <c r="G7396">
        <v>2</v>
      </c>
      <c r="H7396" s="1">
        <f t="shared" si="231"/>
        <v>142</v>
      </c>
      <c r="I7396" t="s">
        <v>16</v>
      </c>
      <c r="J7396" t="s">
        <v>72</v>
      </c>
    </row>
    <row r="7397" spans="1:10" x14ac:dyDescent="0.25">
      <c r="A7397" t="s">
        <v>124</v>
      </c>
      <c r="B7397" t="s">
        <v>127</v>
      </c>
      <c r="C7397" t="str">
        <f t="shared" si="230"/>
        <v>Greensboro -- Huntington</v>
      </c>
      <c r="D7397" s="1">
        <v>116</v>
      </c>
      <c r="E7397" t="s">
        <v>125</v>
      </c>
      <c r="F7397" t="s">
        <v>274</v>
      </c>
      <c r="G7397">
        <v>2</v>
      </c>
      <c r="H7397" s="1">
        <f t="shared" si="231"/>
        <v>232</v>
      </c>
      <c r="I7397" t="s">
        <v>16</v>
      </c>
      <c r="J7397" t="s">
        <v>72</v>
      </c>
    </row>
    <row r="7398" spans="1:10" x14ac:dyDescent="0.25">
      <c r="A7398" t="s">
        <v>124</v>
      </c>
      <c r="B7398" t="s">
        <v>134</v>
      </c>
      <c r="C7398" t="str">
        <f t="shared" si="230"/>
        <v>Greensboro -- McLean</v>
      </c>
      <c r="D7398" s="1">
        <v>432</v>
      </c>
      <c r="E7398" t="s">
        <v>125</v>
      </c>
      <c r="F7398" t="s">
        <v>125</v>
      </c>
      <c r="G7398">
        <v>1</v>
      </c>
      <c r="H7398" s="1">
        <f t="shared" si="231"/>
        <v>432</v>
      </c>
      <c r="I7398" t="s">
        <v>16</v>
      </c>
      <c r="J7398" t="s">
        <v>72</v>
      </c>
    </row>
    <row r="7399" spans="1:10" x14ac:dyDescent="0.25">
      <c r="A7399" t="s">
        <v>124</v>
      </c>
      <c r="B7399" t="s">
        <v>182</v>
      </c>
      <c r="C7399" t="str">
        <f t="shared" si="230"/>
        <v>Greensboro -- Medical Center</v>
      </c>
      <c r="D7399" s="1">
        <v>19</v>
      </c>
      <c r="E7399" t="s">
        <v>125</v>
      </c>
      <c r="F7399" t="s">
        <v>15</v>
      </c>
      <c r="G7399">
        <v>2</v>
      </c>
      <c r="H7399" s="1">
        <f t="shared" si="231"/>
        <v>38</v>
      </c>
      <c r="I7399" t="s">
        <v>16</v>
      </c>
      <c r="J7399" t="s">
        <v>72</v>
      </c>
    </row>
    <row r="7400" spans="1:10" x14ac:dyDescent="0.25">
      <c r="A7400" t="s">
        <v>124</v>
      </c>
      <c r="B7400" t="s">
        <v>251</v>
      </c>
      <c r="C7400" t="str">
        <f t="shared" si="230"/>
        <v>Greensboro -- Naylor Road</v>
      </c>
      <c r="D7400" s="1">
        <v>32</v>
      </c>
      <c r="E7400" t="s">
        <v>125</v>
      </c>
      <c r="F7400" t="s">
        <v>4</v>
      </c>
      <c r="G7400">
        <v>2</v>
      </c>
      <c r="H7400" s="1">
        <f t="shared" si="231"/>
        <v>64</v>
      </c>
      <c r="I7400" t="s">
        <v>16</v>
      </c>
      <c r="J7400" t="s">
        <v>72</v>
      </c>
    </row>
    <row r="7401" spans="1:10" x14ac:dyDescent="0.25">
      <c r="A7401" t="s">
        <v>124</v>
      </c>
      <c r="B7401" t="s">
        <v>252</v>
      </c>
      <c r="C7401" t="str">
        <f t="shared" si="230"/>
        <v>Greensboro -- New Carrollton</v>
      </c>
      <c r="D7401" s="1">
        <v>292</v>
      </c>
      <c r="E7401" t="s">
        <v>125</v>
      </c>
      <c r="F7401" t="s">
        <v>25</v>
      </c>
      <c r="G7401">
        <v>2</v>
      </c>
      <c r="H7401" s="1">
        <f t="shared" si="231"/>
        <v>584</v>
      </c>
      <c r="I7401" t="s">
        <v>16</v>
      </c>
      <c r="J7401" t="s">
        <v>72</v>
      </c>
    </row>
    <row r="7402" spans="1:10" x14ac:dyDescent="0.25">
      <c r="A7402" t="s">
        <v>124</v>
      </c>
      <c r="B7402" t="s">
        <v>162</v>
      </c>
      <c r="C7402" t="str">
        <f t="shared" si="230"/>
        <v>Greensboro -- Rockville</v>
      </c>
      <c r="D7402" s="1">
        <v>42</v>
      </c>
      <c r="E7402" t="s">
        <v>125</v>
      </c>
      <c r="F7402" t="s">
        <v>15</v>
      </c>
      <c r="G7402">
        <v>2</v>
      </c>
      <c r="H7402" s="1">
        <f t="shared" si="231"/>
        <v>84</v>
      </c>
      <c r="I7402" t="s">
        <v>16</v>
      </c>
      <c r="J7402" t="s">
        <v>72</v>
      </c>
    </row>
    <row r="7403" spans="1:10" x14ac:dyDescent="0.25">
      <c r="A7403" t="s">
        <v>124</v>
      </c>
      <c r="B7403" t="s">
        <v>164</v>
      </c>
      <c r="C7403" t="str">
        <f t="shared" si="230"/>
        <v>Greensboro -- Shady Grove</v>
      </c>
      <c r="D7403" s="1">
        <v>139</v>
      </c>
      <c r="E7403" t="s">
        <v>125</v>
      </c>
      <c r="F7403" t="s">
        <v>15</v>
      </c>
      <c r="G7403">
        <v>2</v>
      </c>
      <c r="H7403" s="1">
        <f t="shared" si="231"/>
        <v>278</v>
      </c>
      <c r="I7403" t="s">
        <v>16</v>
      </c>
      <c r="J7403" t="s">
        <v>72</v>
      </c>
    </row>
    <row r="7404" spans="1:10" x14ac:dyDescent="0.25">
      <c r="A7404" t="s">
        <v>124</v>
      </c>
      <c r="B7404" t="s">
        <v>166</v>
      </c>
      <c r="C7404" t="str">
        <f t="shared" si="230"/>
        <v>Greensboro -- Silver Spring</v>
      </c>
      <c r="D7404" s="1">
        <v>255</v>
      </c>
      <c r="E7404" t="s">
        <v>125</v>
      </c>
      <c r="F7404" t="s">
        <v>15</v>
      </c>
      <c r="G7404">
        <v>2</v>
      </c>
      <c r="H7404" s="1">
        <f t="shared" si="231"/>
        <v>510</v>
      </c>
      <c r="I7404" t="s">
        <v>16</v>
      </c>
      <c r="J7404" t="s">
        <v>72</v>
      </c>
    </row>
    <row r="7405" spans="1:10" x14ac:dyDescent="0.25">
      <c r="A7405" t="s">
        <v>124</v>
      </c>
      <c r="B7405" t="s">
        <v>169</v>
      </c>
      <c r="C7405" t="str">
        <f t="shared" si="230"/>
        <v>Greensboro -- Spring Hill</v>
      </c>
      <c r="D7405" s="1">
        <v>208</v>
      </c>
      <c r="E7405" t="s">
        <v>125</v>
      </c>
      <c r="F7405" t="s">
        <v>125</v>
      </c>
      <c r="G7405">
        <v>1</v>
      </c>
      <c r="H7405" s="1">
        <f t="shared" si="231"/>
        <v>208</v>
      </c>
      <c r="I7405" t="s">
        <v>16</v>
      </c>
      <c r="J7405" t="s">
        <v>72</v>
      </c>
    </row>
    <row r="7406" spans="1:10" x14ac:dyDescent="0.25">
      <c r="A7406" t="s">
        <v>124</v>
      </c>
      <c r="B7406" t="s">
        <v>171</v>
      </c>
      <c r="C7406" t="str">
        <f t="shared" si="230"/>
        <v>Greensboro -- Suitland</v>
      </c>
      <c r="D7406" s="1">
        <v>77</v>
      </c>
      <c r="E7406" t="s">
        <v>125</v>
      </c>
      <c r="F7406" t="s">
        <v>4</v>
      </c>
      <c r="G7406">
        <v>2</v>
      </c>
      <c r="H7406" s="1">
        <f t="shared" si="231"/>
        <v>154</v>
      </c>
      <c r="I7406" t="s">
        <v>16</v>
      </c>
      <c r="J7406" t="s">
        <v>72</v>
      </c>
    </row>
    <row r="7407" spans="1:10" x14ac:dyDescent="0.25">
      <c r="A7407" t="s">
        <v>124</v>
      </c>
      <c r="B7407" t="s">
        <v>62</v>
      </c>
      <c r="C7407" t="str">
        <f t="shared" si="230"/>
        <v>Greensboro -- Twinbrook</v>
      </c>
      <c r="D7407" s="1">
        <v>8</v>
      </c>
      <c r="E7407" t="s">
        <v>125</v>
      </c>
      <c r="F7407" t="s">
        <v>15</v>
      </c>
      <c r="G7407">
        <v>2</v>
      </c>
      <c r="H7407" s="1">
        <f t="shared" si="231"/>
        <v>16</v>
      </c>
      <c r="I7407" t="s">
        <v>16</v>
      </c>
      <c r="J7407" t="s">
        <v>72</v>
      </c>
    </row>
    <row r="7408" spans="1:10" x14ac:dyDescent="0.25">
      <c r="A7408" t="s">
        <v>124</v>
      </c>
      <c r="B7408" t="s">
        <v>63</v>
      </c>
      <c r="C7408" t="str">
        <f t="shared" si="230"/>
        <v>Greensboro -- Tysons Corner</v>
      </c>
      <c r="D7408" s="1">
        <v>786</v>
      </c>
      <c r="E7408" t="s">
        <v>125</v>
      </c>
      <c r="F7408" t="s">
        <v>125</v>
      </c>
      <c r="G7408">
        <v>1</v>
      </c>
      <c r="H7408" s="1">
        <f t="shared" si="231"/>
        <v>786</v>
      </c>
      <c r="I7408" t="s">
        <v>16</v>
      </c>
      <c r="J7408" t="s">
        <v>72</v>
      </c>
    </row>
    <row r="7409" spans="1:10" x14ac:dyDescent="0.25">
      <c r="A7409" t="s">
        <v>124</v>
      </c>
      <c r="B7409" t="s">
        <v>200</v>
      </c>
      <c r="C7409" t="str">
        <f t="shared" si="230"/>
        <v>Greensboro -- Vienna</v>
      </c>
      <c r="D7409" s="1">
        <v>334</v>
      </c>
      <c r="E7409" t="s">
        <v>125</v>
      </c>
      <c r="F7409" t="s">
        <v>25</v>
      </c>
      <c r="G7409">
        <v>2</v>
      </c>
      <c r="H7409" s="1">
        <f t="shared" si="231"/>
        <v>668</v>
      </c>
      <c r="I7409" t="s">
        <v>16</v>
      </c>
      <c r="J7409" t="s">
        <v>72</v>
      </c>
    </row>
    <row r="7410" spans="1:10" x14ac:dyDescent="0.25">
      <c r="A7410" t="s">
        <v>124</v>
      </c>
      <c r="B7410" t="s">
        <v>203</v>
      </c>
      <c r="C7410" t="str">
        <f t="shared" si="230"/>
        <v>Greensboro -- West Falls Church</v>
      </c>
      <c r="D7410" s="1">
        <v>60</v>
      </c>
      <c r="E7410" t="s">
        <v>125</v>
      </c>
      <c r="F7410" t="s">
        <v>25</v>
      </c>
      <c r="G7410">
        <v>2</v>
      </c>
      <c r="H7410" s="1">
        <f t="shared" si="231"/>
        <v>120</v>
      </c>
      <c r="I7410" t="s">
        <v>16</v>
      </c>
      <c r="J7410" t="s">
        <v>72</v>
      </c>
    </row>
    <row r="7411" spans="1:10" x14ac:dyDescent="0.25">
      <c r="A7411" t="s">
        <v>124</v>
      </c>
      <c r="B7411" t="s">
        <v>204</v>
      </c>
      <c r="C7411" t="str">
        <f t="shared" si="230"/>
        <v>Greensboro -- West Hyattsville</v>
      </c>
      <c r="D7411" s="1">
        <v>43</v>
      </c>
      <c r="E7411" t="s">
        <v>125</v>
      </c>
      <c r="F7411" t="s">
        <v>4</v>
      </c>
      <c r="G7411">
        <v>2</v>
      </c>
      <c r="H7411" s="1">
        <f t="shared" si="231"/>
        <v>86</v>
      </c>
      <c r="I7411" t="s">
        <v>16</v>
      </c>
      <c r="J7411" t="s">
        <v>72</v>
      </c>
    </row>
    <row r="7412" spans="1:10" x14ac:dyDescent="0.25">
      <c r="A7412" t="s">
        <v>124</v>
      </c>
      <c r="B7412" t="s">
        <v>205</v>
      </c>
      <c r="C7412" t="str">
        <f t="shared" si="230"/>
        <v>Greensboro -- Wheaton</v>
      </c>
      <c r="D7412" s="1">
        <v>60</v>
      </c>
      <c r="E7412" t="s">
        <v>125</v>
      </c>
      <c r="F7412" t="s">
        <v>15</v>
      </c>
      <c r="G7412">
        <v>2</v>
      </c>
      <c r="H7412" s="1">
        <f t="shared" si="231"/>
        <v>120</v>
      </c>
      <c r="I7412" t="s">
        <v>16</v>
      </c>
      <c r="J7412" t="s">
        <v>72</v>
      </c>
    </row>
    <row r="7413" spans="1:10" x14ac:dyDescent="0.25">
      <c r="A7413" t="s">
        <v>124</v>
      </c>
      <c r="B7413" t="s">
        <v>206</v>
      </c>
      <c r="C7413" t="str">
        <f t="shared" si="230"/>
        <v>Greensboro -- White Flint</v>
      </c>
      <c r="D7413" s="1">
        <v>12</v>
      </c>
      <c r="E7413" t="s">
        <v>125</v>
      </c>
      <c r="F7413" t="s">
        <v>15</v>
      </c>
      <c r="G7413">
        <v>2</v>
      </c>
      <c r="H7413" s="1">
        <f t="shared" si="231"/>
        <v>24</v>
      </c>
      <c r="I7413" t="s">
        <v>16</v>
      </c>
      <c r="J7413" t="s">
        <v>72</v>
      </c>
    </row>
    <row r="7414" spans="1:10" x14ac:dyDescent="0.25">
      <c r="A7414" t="s">
        <v>124</v>
      </c>
      <c r="B7414" t="s">
        <v>207</v>
      </c>
      <c r="C7414" t="str">
        <f t="shared" si="230"/>
        <v>Greensboro -- Wiehle</v>
      </c>
      <c r="D7414" s="1">
        <v>1477</v>
      </c>
      <c r="E7414" t="s">
        <v>125</v>
      </c>
      <c r="F7414" t="s">
        <v>125</v>
      </c>
      <c r="G7414">
        <v>1</v>
      </c>
      <c r="H7414" s="1">
        <f t="shared" si="231"/>
        <v>1477</v>
      </c>
      <c r="I7414" t="s">
        <v>16</v>
      </c>
      <c r="J7414" t="s">
        <v>72</v>
      </c>
    </row>
    <row r="7415" spans="1:10" x14ac:dyDescent="0.25">
      <c r="A7415" t="s">
        <v>126</v>
      </c>
      <c r="B7415" t="s">
        <v>0</v>
      </c>
      <c r="C7415" t="str">
        <f t="shared" si="230"/>
        <v>Grosvenor -- Addison Road</v>
      </c>
      <c r="D7415" s="1">
        <v>113</v>
      </c>
      <c r="E7415" t="s">
        <v>15</v>
      </c>
      <c r="F7415" t="s">
        <v>1</v>
      </c>
      <c r="G7415">
        <v>2</v>
      </c>
      <c r="H7415" s="1">
        <f t="shared" si="231"/>
        <v>226</v>
      </c>
      <c r="I7415" t="s">
        <v>16</v>
      </c>
      <c r="J7415" t="s">
        <v>72</v>
      </c>
    </row>
    <row r="7416" spans="1:10" x14ac:dyDescent="0.25">
      <c r="A7416" t="s">
        <v>126</v>
      </c>
      <c r="B7416" t="s">
        <v>14</v>
      </c>
      <c r="C7416" t="str">
        <f t="shared" si="230"/>
        <v>Grosvenor -- Bethesda</v>
      </c>
      <c r="D7416" s="1">
        <v>6379</v>
      </c>
      <c r="E7416" t="s">
        <v>15</v>
      </c>
      <c r="F7416" t="s">
        <v>15</v>
      </c>
      <c r="G7416">
        <v>1</v>
      </c>
      <c r="H7416" s="1">
        <f t="shared" si="231"/>
        <v>6379</v>
      </c>
      <c r="I7416" t="s">
        <v>16</v>
      </c>
      <c r="J7416" t="s">
        <v>72</v>
      </c>
    </row>
    <row r="7417" spans="1:10" x14ac:dyDescent="0.25">
      <c r="A7417" t="s">
        <v>126</v>
      </c>
      <c r="B7417" t="s">
        <v>19</v>
      </c>
      <c r="C7417" t="str">
        <f t="shared" si="230"/>
        <v>Grosvenor -- Branch Avenue</v>
      </c>
      <c r="D7417" s="1">
        <v>172</v>
      </c>
      <c r="E7417" t="s">
        <v>15</v>
      </c>
      <c r="F7417" t="s">
        <v>4</v>
      </c>
      <c r="G7417">
        <v>2</v>
      </c>
      <c r="H7417" s="1">
        <f t="shared" si="231"/>
        <v>344</v>
      </c>
      <c r="I7417" t="s">
        <v>16</v>
      </c>
      <c r="J7417" t="s">
        <v>72</v>
      </c>
    </row>
    <row r="7418" spans="1:10" x14ac:dyDescent="0.25">
      <c r="A7418" t="s">
        <v>126</v>
      </c>
      <c r="B7418" t="s">
        <v>24</v>
      </c>
      <c r="C7418" t="str">
        <f t="shared" si="230"/>
        <v>Grosvenor -- Cheverly</v>
      </c>
      <c r="D7418" s="1">
        <v>41</v>
      </c>
      <c r="E7418" t="s">
        <v>15</v>
      </c>
      <c r="F7418" t="s">
        <v>25</v>
      </c>
      <c r="G7418">
        <v>2</v>
      </c>
      <c r="H7418" s="1">
        <f t="shared" si="231"/>
        <v>82</v>
      </c>
      <c r="I7418" t="s">
        <v>16</v>
      </c>
      <c r="J7418" t="s">
        <v>72</v>
      </c>
    </row>
    <row r="7419" spans="1:10" x14ac:dyDescent="0.25">
      <c r="A7419" t="s">
        <v>126</v>
      </c>
      <c r="B7419" t="s">
        <v>28</v>
      </c>
      <c r="C7419" t="str">
        <f t="shared" si="230"/>
        <v>Grosvenor -- College Park-U of MD</v>
      </c>
      <c r="D7419" s="1">
        <v>321</v>
      </c>
      <c r="E7419" t="s">
        <v>15</v>
      </c>
      <c r="F7419" t="s">
        <v>4</v>
      </c>
      <c r="G7419">
        <v>2</v>
      </c>
      <c r="H7419" s="1">
        <f t="shared" si="231"/>
        <v>642</v>
      </c>
      <c r="I7419" t="s">
        <v>16</v>
      </c>
      <c r="J7419" t="s">
        <v>72</v>
      </c>
    </row>
    <row r="7420" spans="1:10" x14ac:dyDescent="0.25">
      <c r="A7420" t="s">
        <v>126</v>
      </c>
      <c r="B7420" t="s">
        <v>269</v>
      </c>
      <c r="C7420" t="str">
        <f t="shared" si="230"/>
        <v>Grosvenor -- Dunn Loring</v>
      </c>
      <c r="D7420" s="1">
        <v>79</v>
      </c>
      <c r="E7420" t="s">
        <v>15</v>
      </c>
      <c r="F7420" t="s">
        <v>25</v>
      </c>
      <c r="G7420">
        <v>2</v>
      </c>
      <c r="H7420" s="1">
        <f t="shared" si="231"/>
        <v>158</v>
      </c>
      <c r="I7420" t="s">
        <v>16</v>
      </c>
      <c r="J7420" t="s">
        <v>72</v>
      </c>
    </row>
    <row r="7421" spans="1:10" x14ac:dyDescent="0.25">
      <c r="A7421" t="s">
        <v>126</v>
      </c>
      <c r="B7421" t="s">
        <v>115</v>
      </c>
      <c r="C7421" t="str">
        <f t="shared" si="230"/>
        <v>Grosvenor -- Forest Glen</v>
      </c>
      <c r="D7421" s="1">
        <v>18</v>
      </c>
      <c r="E7421" t="s">
        <v>15</v>
      </c>
      <c r="F7421" t="s">
        <v>15</v>
      </c>
      <c r="G7421">
        <v>1</v>
      </c>
      <c r="H7421" s="1">
        <f t="shared" si="231"/>
        <v>18</v>
      </c>
      <c r="I7421" t="s">
        <v>16</v>
      </c>
      <c r="J7421" t="s">
        <v>72</v>
      </c>
    </row>
    <row r="7422" spans="1:10" x14ac:dyDescent="0.25">
      <c r="A7422" t="s">
        <v>126</v>
      </c>
      <c r="B7422" t="s">
        <v>118</v>
      </c>
      <c r="C7422" t="str">
        <f t="shared" si="230"/>
        <v>Grosvenor -- Franconia-Springfield</v>
      </c>
      <c r="D7422" s="1">
        <v>118</v>
      </c>
      <c r="E7422" t="s">
        <v>15</v>
      </c>
      <c r="F7422" t="s">
        <v>10</v>
      </c>
      <c r="G7422">
        <v>2</v>
      </c>
      <c r="H7422" s="1">
        <f t="shared" si="231"/>
        <v>236</v>
      </c>
      <c r="I7422" t="s">
        <v>16</v>
      </c>
      <c r="J7422" t="s">
        <v>72</v>
      </c>
    </row>
    <row r="7423" spans="1:10" x14ac:dyDescent="0.25">
      <c r="A7423" t="s">
        <v>126</v>
      </c>
      <c r="B7423" t="s">
        <v>122</v>
      </c>
      <c r="C7423" t="str">
        <f t="shared" si="230"/>
        <v>Grosvenor -- Glenmont</v>
      </c>
      <c r="D7423" s="1">
        <v>25</v>
      </c>
      <c r="E7423" t="s">
        <v>15</v>
      </c>
      <c r="F7423" t="s">
        <v>15</v>
      </c>
      <c r="G7423">
        <v>1</v>
      </c>
      <c r="H7423" s="1">
        <f t="shared" si="231"/>
        <v>25</v>
      </c>
      <c r="I7423" t="s">
        <v>16</v>
      </c>
      <c r="J7423" t="s">
        <v>72</v>
      </c>
    </row>
    <row r="7424" spans="1:10" x14ac:dyDescent="0.25">
      <c r="A7424" t="s">
        <v>126</v>
      </c>
      <c r="B7424" t="s">
        <v>123</v>
      </c>
      <c r="C7424" t="str">
        <f t="shared" si="230"/>
        <v>Grosvenor -- Greenbelt</v>
      </c>
      <c r="D7424" s="1">
        <v>113</v>
      </c>
      <c r="E7424" t="s">
        <v>15</v>
      </c>
      <c r="F7424" t="s">
        <v>4</v>
      </c>
      <c r="G7424">
        <v>2</v>
      </c>
      <c r="H7424" s="1">
        <f t="shared" si="231"/>
        <v>226</v>
      </c>
      <c r="I7424" t="s">
        <v>16</v>
      </c>
      <c r="J7424" t="s">
        <v>72</v>
      </c>
    </row>
    <row r="7425" spans="1:10" x14ac:dyDescent="0.25">
      <c r="A7425" t="s">
        <v>126</v>
      </c>
      <c r="B7425" t="s">
        <v>124</v>
      </c>
      <c r="C7425" t="str">
        <f t="shared" si="230"/>
        <v>Grosvenor -- Greensboro</v>
      </c>
      <c r="D7425" s="1">
        <v>36</v>
      </c>
      <c r="E7425" t="s">
        <v>15</v>
      </c>
      <c r="F7425" t="s">
        <v>125</v>
      </c>
      <c r="G7425">
        <v>2</v>
      </c>
      <c r="H7425" s="1">
        <f t="shared" si="231"/>
        <v>72</v>
      </c>
      <c r="I7425" t="s">
        <v>16</v>
      </c>
      <c r="J7425" t="s">
        <v>72</v>
      </c>
    </row>
    <row r="7426" spans="1:10" x14ac:dyDescent="0.25">
      <c r="A7426" t="s">
        <v>126</v>
      </c>
      <c r="B7426" t="s">
        <v>127</v>
      </c>
      <c r="C7426" t="str">
        <f t="shared" ref="C7426:C7489" si="232">(A7426&amp;" -- "&amp;B7426)</f>
        <v>Grosvenor -- Huntington</v>
      </c>
      <c r="D7426" s="1">
        <v>128</v>
      </c>
      <c r="E7426" t="s">
        <v>15</v>
      </c>
      <c r="F7426" t="s">
        <v>274</v>
      </c>
      <c r="G7426">
        <v>2</v>
      </c>
      <c r="H7426" s="1">
        <f t="shared" ref="H7426:H7489" si="233">D7426*G7426</f>
        <v>256</v>
      </c>
      <c r="I7426" t="s">
        <v>16</v>
      </c>
      <c r="J7426" t="s">
        <v>72</v>
      </c>
    </row>
    <row r="7427" spans="1:10" x14ac:dyDescent="0.25">
      <c r="A7427" t="s">
        <v>126</v>
      </c>
      <c r="B7427" t="s">
        <v>131</v>
      </c>
      <c r="C7427" t="str">
        <f t="shared" si="232"/>
        <v>Grosvenor -- Largo Town Center</v>
      </c>
      <c r="D7427" s="1">
        <v>114</v>
      </c>
      <c r="E7427" t="s">
        <v>15</v>
      </c>
      <c r="F7427" t="s">
        <v>1</v>
      </c>
      <c r="G7427">
        <v>2</v>
      </c>
      <c r="H7427" s="1">
        <f t="shared" si="233"/>
        <v>228</v>
      </c>
      <c r="I7427" t="s">
        <v>16</v>
      </c>
      <c r="J7427" t="s">
        <v>72</v>
      </c>
    </row>
    <row r="7428" spans="1:10" x14ac:dyDescent="0.25">
      <c r="A7428" t="s">
        <v>126</v>
      </c>
      <c r="B7428" t="s">
        <v>134</v>
      </c>
      <c r="C7428" t="str">
        <f t="shared" si="232"/>
        <v>Grosvenor -- McLean</v>
      </c>
      <c r="D7428" s="1">
        <v>17</v>
      </c>
      <c r="E7428" t="s">
        <v>15</v>
      </c>
      <c r="F7428" t="s">
        <v>125</v>
      </c>
      <c r="G7428">
        <v>2</v>
      </c>
      <c r="H7428" s="1">
        <f t="shared" si="233"/>
        <v>34</v>
      </c>
      <c r="I7428" t="s">
        <v>16</v>
      </c>
      <c r="J7428" t="s">
        <v>72</v>
      </c>
    </row>
    <row r="7429" spans="1:10" x14ac:dyDescent="0.25">
      <c r="A7429" t="s">
        <v>126</v>
      </c>
      <c r="B7429" t="s">
        <v>182</v>
      </c>
      <c r="C7429" t="str">
        <f t="shared" si="232"/>
        <v>Grosvenor -- Medical Center</v>
      </c>
      <c r="D7429" s="1">
        <v>7622</v>
      </c>
      <c r="E7429" t="s">
        <v>15</v>
      </c>
      <c r="F7429" t="s">
        <v>15</v>
      </c>
      <c r="G7429">
        <v>1</v>
      </c>
      <c r="H7429" s="1">
        <f t="shared" si="233"/>
        <v>7622</v>
      </c>
      <c r="I7429" t="s">
        <v>16</v>
      </c>
      <c r="J7429" t="s">
        <v>72</v>
      </c>
    </row>
    <row r="7430" spans="1:10" x14ac:dyDescent="0.25">
      <c r="A7430" t="s">
        <v>126</v>
      </c>
      <c r="B7430" t="s">
        <v>252</v>
      </c>
      <c r="C7430" t="str">
        <f t="shared" si="232"/>
        <v>Grosvenor -- New Carrollton</v>
      </c>
      <c r="D7430" s="1">
        <v>199</v>
      </c>
      <c r="E7430" t="s">
        <v>15</v>
      </c>
      <c r="F7430" t="s">
        <v>25</v>
      </c>
      <c r="G7430">
        <v>2</v>
      </c>
      <c r="H7430" s="1">
        <f t="shared" si="233"/>
        <v>398</v>
      </c>
      <c r="I7430" t="s">
        <v>16</v>
      </c>
      <c r="J7430" t="s">
        <v>72</v>
      </c>
    </row>
    <row r="7431" spans="1:10" x14ac:dyDescent="0.25">
      <c r="A7431" t="s">
        <v>126</v>
      </c>
      <c r="B7431" t="s">
        <v>159</v>
      </c>
      <c r="C7431" t="str">
        <f t="shared" si="232"/>
        <v>Grosvenor -- Prince George's Plaza</v>
      </c>
      <c r="D7431" s="1">
        <v>96</v>
      </c>
      <c r="E7431" t="s">
        <v>15</v>
      </c>
      <c r="F7431" t="s">
        <v>4</v>
      </c>
      <c r="G7431">
        <v>2</v>
      </c>
      <c r="H7431" s="1">
        <f t="shared" si="233"/>
        <v>192</v>
      </c>
      <c r="I7431" t="s">
        <v>16</v>
      </c>
      <c r="J7431" t="s">
        <v>72</v>
      </c>
    </row>
    <row r="7432" spans="1:10" x14ac:dyDescent="0.25">
      <c r="A7432" t="s">
        <v>126</v>
      </c>
      <c r="B7432" t="s">
        <v>162</v>
      </c>
      <c r="C7432" t="str">
        <f t="shared" si="232"/>
        <v>Grosvenor -- Rockville</v>
      </c>
      <c r="D7432" s="1">
        <v>2000</v>
      </c>
      <c r="E7432" t="s">
        <v>15</v>
      </c>
      <c r="F7432" t="s">
        <v>15</v>
      </c>
      <c r="G7432">
        <v>1</v>
      </c>
      <c r="H7432" s="1">
        <f t="shared" si="233"/>
        <v>2000</v>
      </c>
      <c r="I7432" t="s">
        <v>16</v>
      </c>
      <c r="J7432" t="s">
        <v>72</v>
      </c>
    </row>
    <row r="7433" spans="1:10" x14ac:dyDescent="0.25">
      <c r="A7433" t="s">
        <v>126</v>
      </c>
      <c r="B7433" t="s">
        <v>164</v>
      </c>
      <c r="C7433" t="str">
        <f t="shared" si="232"/>
        <v>Grosvenor -- Shady Grove</v>
      </c>
      <c r="D7433" s="1">
        <v>2319</v>
      </c>
      <c r="E7433" t="s">
        <v>15</v>
      </c>
      <c r="F7433" t="s">
        <v>15</v>
      </c>
      <c r="G7433">
        <v>1</v>
      </c>
      <c r="H7433" s="1">
        <f t="shared" si="233"/>
        <v>2319</v>
      </c>
      <c r="I7433" t="s">
        <v>16</v>
      </c>
      <c r="J7433" t="s">
        <v>72</v>
      </c>
    </row>
    <row r="7434" spans="1:10" x14ac:dyDescent="0.25">
      <c r="A7434" t="s">
        <v>126</v>
      </c>
      <c r="B7434" t="s">
        <v>166</v>
      </c>
      <c r="C7434" t="str">
        <f t="shared" si="232"/>
        <v>Grosvenor -- Silver Spring</v>
      </c>
      <c r="D7434" s="1">
        <v>224</v>
      </c>
      <c r="E7434" t="s">
        <v>15</v>
      </c>
      <c r="F7434" t="s">
        <v>15</v>
      </c>
      <c r="G7434">
        <v>1</v>
      </c>
      <c r="H7434" s="1">
        <f t="shared" si="233"/>
        <v>224</v>
      </c>
      <c r="I7434" t="s">
        <v>16</v>
      </c>
      <c r="J7434" t="s">
        <v>72</v>
      </c>
    </row>
    <row r="7435" spans="1:10" x14ac:dyDescent="0.25">
      <c r="A7435" t="s">
        <v>126</v>
      </c>
      <c r="B7435" t="s">
        <v>169</v>
      </c>
      <c r="C7435" t="str">
        <f t="shared" si="232"/>
        <v>Grosvenor -- Spring Hill</v>
      </c>
      <c r="D7435" s="1">
        <v>15</v>
      </c>
      <c r="E7435" t="s">
        <v>15</v>
      </c>
      <c r="F7435" t="s">
        <v>125</v>
      </c>
      <c r="G7435">
        <v>2</v>
      </c>
      <c r="H7435" s="1">
        <f t="shared" si="233"/>
        <v>30</v>
      </c>
      <c r="I7435" t="s">
        <v>16</v>
      </c>
      <c r="J7435" t="s">
        <v>72</v>
      </c>
    </row>
    <row r="7436" spans="1:10" x14ac:dyDescent="0.25">
      <c r="A7436" t="s">
        <v>126</v>
      </c>
      <c r="B7436" t="s">
        <v>171</v>
      </c>
      <c r="C7436" t="str">
        <f t="shared" si="232"/>
        <v>Grosvenor -- Suitland</v>
      </c>
      <c r="D7436" s="1">
        <v>273</v>
      </c>
      <c r="E7436" t="s">
        <v>15</v>
      </c>
      <c r="F7436" t="s">
        <v>4</v>
      </c>
      <c r="G7436">
        <v>2</v>
      </c>
      <c r="H7436" s="1">
        <f t="shared" si="233"/>
        <v>546</v>
      </c>
      <c r="I7436" t="s">
        <v>16</v>
      </c>
      <c r="J7436" t="s">
        <v>72</v>
      </c>
    </row>
    <row r="7437" spans="1:10" x14ac:dyDescent="0.25">
      <c r="A7437" t="s">
        <v>126</v>
      </c>
      <c r="B7437" t="s">
        <v>62</v>
      </c>
      <c r="C7437" t="str">
        <f t="shared" si="232"/>
        <v>Grosvenor -- Twinbrook</v>
      </c>
      <c r="D7437" s="1">
        <v>1203</v>
      </c>
      <c r="E7437" t="s">
        <v>15</v>
      </c>
      <c r="F7437" t="s">
        <v>15</v>
      </c>
      <c r="G7437">
        <v>1</v>
      </c>
      <c r="H7437" s="1">
        <f t="shared" si="233"/>
        <v>1203</v>
      </c>
      <c r="I7437" t="s">
        <v>16</v>
      </c>
      <c r="J7437" t="s">
        <v>72</v>
      </c>
    </row>
    <row r="7438" spans="1:10" x14ac:dyDescent="0.25">
      <c r="A7438" t="s">
        <v>126</v>
      </c>
      <c r="B7438" t="s">
        <v>63</v>
      </c>
      <c r="C7438" t="str">
        <f t="shared" si="232"/>
        <v>Grosvenor -- Tysons Corner</v>
      </c>
      <c r="D7438" s="1">
        <v>82</v>
      </c>
      <c r="E7438" t="s">
        <v>15</v>
      </c>
      <c r="F7438" t="s">
        <v>125</v>
      </c>
      <c r="G7438">
        <v>2</v>
      </c>
      <c r="H7438" s="1">
        <f t="shared" si="233"/>
        <v>164</v>
      </c>
      <c r="I7438" t="s">
        <v>16</v>
      </c>
      <c r="J7438" t="s">
        <v>72</v>
      </c>
    </row>
    <row r="7439" spans="1:10" x14ac:dyDescent="0.25">
      <c r="A7439" t="s">
        <v>126</v>
      </c>
      <c r="B7439" t="s">
        <v>200</v>
      </c>
      <c r="C7439" t="str">
        <f t="shared" si="232"/>
        <v>Grosvenor -- Vienna</v>
      </c>
      <c r="D7439" s="1">
        <v>226</v>
      </c>
      <c r="E7439" t="s">
        <v>15</v>
      </c>
      <c r="F7439" t="s">
        <v>25</v>
      </c>
      <c r="G7439">
        <v>2</v>
      </c>
      <c r="H7439" s="1">
        <f t="shared" si="233"/>
        <v>452</v>
      </c>
      <c r="I7439" t="s">
        <v>16</v>
      </c>
      <c r="J7439" t="s">
        <v>72</v>
      </c>
    </row>
    <row r="7440" spans="1:10" x14ac:dyDescent="0.25">
      <c r="A7440" t="s">
        <v>126</v>
      </c>
      <c r="B7440" t="s">
        <v>203</v>
      </c>
      <c r="C7440" t="str">
        <f t="shared" si="232"/>
        <v>Grosvenor -- West Falls Church</v>
      </c>
      <c r="D7440" s="1">
        <v>44</v>
      </c>
      <c r="E7440" t="s">
        <v>15</v>
      </c>
      <c r="F7440" t="s">
        <v>25</v>
      </c>
      <c r="G7440">
        <v>2</v>
      </c>
      <c r="H7440" s="1">
        <f t="shared" si="233"/>
        <v>88</v>
      </c>
      <c r="I7440" t="s">
        <v>16</v>
      </c>
      <c r="J7440" t="s">
        <v>72</v>
      </c>
    </row>
    <row r="7441" spans="1:10" x14ac:dyDescent="0.25">
      <c r="A7441" t="s">
        <v>126</v>
      </c>
      <c r="B7441" t="s">
        <v>204</v>
      </c>
      <c r="C7441" t="str">
        <f t="shared" si="232"/>
        <v>Grosvenor -- West Hyattsville</v>
      </c>
      <c r="D7441" s="1">
        <v>80</v>
      </c>
      <c r="E7441" t="s">
        <v>15</v>
      </c>
      <c r="F7441" t="s">
        <v>4</v>
      </c>
      <c r="G7441">
        <v>2</v>
      </c>
      <c r="H7441" s="1">
        <f t="shared" si="233"/>
        <v>160</v>
      </c>
      <c r="I7441" t="s">
        <v>16</v>
      </c>
      <c r="J7441" t="s">
        <v>72</v>
      </c>
    </row>
    <row r="7442" spans="1:10" x14ac:dyDescent="0.25">
      <c r="A7442" t="s">
        <v>126</v>
      </c>
      <c r="B7442" t="s">
        <v>205</v>
      </c>
      <c r="C7442" t="str">
        <f t="shared" si="232"/>
        <v>Grosvenor -- Wheaton</v>
      </c>
      <c r="D7442" s="1">
        <v>27</v>
      </c>
      <c r="E7442" t="s">
        <v>15</v>
      </c>
      <c r="F7442" t="s">
        <v>15</v>
      </c>
      <c r="G7442">
        <v>1</v>
      </c>
      <c r="H7442" s="1">
        <f t="shared" si="233"/>
        <v>27</v>
      </c>
      <c r="I7442" t="s">
        <v>16</v>
      </c>
      <c r="J7442" t="s">
        <v>72</v>
      </c>
    </row>
    <row r="7443" spans="1:10" x14ac:dyDescent="0.25">
      <c r="A7443" t="s">
        <v>126</v>
      </c>
      <c r="B7443" t="s">
        <v>206</v>
      </c>
      <c r="C7443" t="str">
        <f t="shared" si="232"/>
        <v>Grosvenor -- White Flint</v>
      </c>
      <c r="D7443" s="1">
        <v>1215</v>
      </c>
      <c r="E7443" t="s">
        <v>15</v>
      </c>
      <c r="F7443" t="s">
        <v>15</v>
      </c>
      <c r="G7443">
        <v>1</v>
      </c>
      <c r="H7443" s="1">
        <f t="shared" si="233"/>
        <v>1215</v>
      </c>
      <c r="I7443" t="s">
        <v>16</v>
      </c>
      <c r="J7443" t="s">
        <v>72</v>
      </c>
    </row>
    <row r="7444" spans="1:10" x14ac:dyDescent="0.25">
      <c r="A7444" t="s">
        <v>126</v>
      </c>
      <c r="B7444" t="s">
        <v>207</v>
      </c>
      <c r="C7444" t="str">
        <f t="shared" si="232"/>
        <v>Grosvenor -- Wiehle</v>
      </c>
      <c r="D7444" s="1">
        <v>151</v>
      </c>
      <c r="E7444" t="s">
        <v>15</v>
      </c>
      <c r="F7444" t="s">
        <v>125</v>
      </c>
      <c r="G7444">
        <v>2</v>
      </c>
      <c r="H7444" s="1">
        <f t="shared" si="233"/>
        <v>302</v>
      </c>
      <c r="I7444" t="s">
        <v>16</v>
      </c>
      <c r="J7444" t="s">
        <v>72</v>
      </c>
    </row>
    <row r="7445" spans="1:10" x14ac:dyDescent="0.25">
      <c r="A7445" t="s">
        <v>127</v>
      </c>
      <c r="B7445" t="s">
        <v>0</v>
      </c>
      <c r="C7445" t="str">
        <f t="shared" si="232"/>
        <v>Huntington -- Addison Road</v>
      </c>
      <c r="D7445" s="1">
        <v>262</v>
      </c>
      <c r="E7445" t="s">
        <v>274</v>
      </c>
      <c r="F7445" t="s">
        <v>1</v>
      </c>
      <c r="G7445">
        <v>2</v>
      </c>
      <c r="H7445" s="1">
        <f t="shared" si="233"/>
        <v>524</v>
      </c>
      <c r="I7445" t="s">
        <v>16</v>
      </c>
      <c r="J7445" t="s">
        <v>72</v>
      </c>
    </row>
    <row r="7446" spans="1:10" x14ac:dyDescent="0.25">
      <c r="A7446" t="s">
        <v>127</v>
      </c>
      <c r="B7446" t="s">
        <v>14</v>
      </c>
      <c r="C7446" t="str">
        <f t="shared" si="232"/>
        <v>Huntington -- Bethesda</v>
      </c>
      <c r="D7446" s="1">
        <v>966</v>
      </c>
      <c r="E7446" t="s">
        <v>274</v>
      </c>
      <c r="F7446" t="s">
        <v>15</v>
      </c>
      <c r="G7446">
        <v>2</v>
      </c>
      <c r="H7446" s="1">
        <f t="shared" si="233"/>
        <v>1932</v>
      </c>
      <c r="I7446" t="s">
        <v>16</v>
      </c>
      <c r="J7446" t="s">
        <v>72</v>
      </c>
    </row>
    <row r="7447" spans="1:10" x14ac:dyDescent="0.25">
      <c r="A7447" t="s">
        <v>127</v>
      </c>
      <c r="B7447" t="s">
        <v>19</v>
      </c>
      <c r="C7447" t="str">
        <f t="shared" si="232"/>
        <v>Huntington -- Branch Avenue</v>
      </c>
      <c r="D7447" s="1">
        <v>379</v>
      </c>
      <c r="E7447" t="s">
        <v>274</v>
      </c>
      <c r="F7447" t="s">
        <v>4</v>
      </c>
      <c r="G7447">
        <v>2</v>
      </c>
      <c r="H7447" s="1">
        <f t="shared" si="233"/>
        <v>758</v>
      </c>
      <c r="I7447" t="s">
        <v>16</v>
      </c>
      <c r="J7447" t="s">
        <v>72</v>
      </c>
    </row>
    <row r="7448" spans="1:10" x14ac:dyDescent="0.25">
      <c r="A7448" t="s">
        <v>127</v>
      </c>
      <c r="B7448" t="s">
        <v>24</v>
      </c>
      <c r="C7448" t="str">
        <f t="shared" si="232"/>
        <v>Huntington -- Cheverly</v>
      </c>
      <c r="D7448" s="1">
        <v>120</v>
      </c>
      <c r="E7448" t="s">
        <v>274</v>
      </c>
      <c r="F7448" t="s">
        <v>25</v>
      </c>
      <c r="G7448">
        <v>2</v>
      </c>
      <c r="H7448" s="1">
        <f t="shared" si="233"/>
        <v>240</v>
      </c>
      <c r="I7448" t="s">
        <v>16</v>
      </c>
      <c r="J7448" t="s">
        <v>72</v>
      </c>
    </row>
    <row r="7449" spans="1:10" x14ac:dyDescent="0.25">
      <c r="A7449" t="s">
        <v>127</v>
      </c>
      <c r="B7449" t="s">
        <v>28</v>
      </c>
      <c r="C7449" t="str">
        <f t="shared" si="232"/>
        <v>Huntington -- College Park-U of MD</v>
      </c>
      <c r="D7449" s="1">
        <v>362</v>
      </c>
      <c r="E7449" t="s">
        <v>274</v>
      </c>
      <c r="F7449" t="s">
        <v>4</v>
      </c>
      <c r="G7449">
        <v>2</v>
      </c>
      <c r="H7449" s="1">
        <f t="shared" si="233"/>
        <v>724</v>
      </c>
      <c r="I7449" t="s">
        <v>16</v>
      </c>
      <c r="J7449" t="s">
        <v>72</v>
      </c>
    </row>
    <row r="7450" spans="1:10" x14ac:dyDescent="0.25">
      <c r="A7450" t="s">
        <v>127</v>
      </c>
      <c r="B7450" t="s">
        <v>269</v>
      </c>
      <c r="C7450" t="str">
        <f t="shared" si="232"/>
        <v>Huntington -- Dunn Loring</v>
      </c>
      <c r="D7450" s="1">
        <v>555</v>
      </c>
      <c r="E7450" t="s">
        <v>274</v>
      </c>
      <c r="F7450" t="s">
        <v>25</v>
      </c>
      <c r="G7450">
        <v>2</v>
      </c>
      <c r="H7450" s="1">
        <f t="shared" si="233"/>
        <v>1110</v>
      </c>
      <c r="I7450" t="s">
        <v>16</v>
      </c>
      <c r="J7450" t="s">
        <v>72</v>
      </c>
    </row>
    <row r="7451" spans="1:10" x14ac:dyDescent="0.25">
      <c r="A7451" t="s">
        <v>127</v>
      </c>
      <c r="B7451" t="s">
        <v>115</v>
      </c>
      <c r="C7451" t="str">
        <f t="shared" si="232"/>
        <v>Huntington -- Forest Glen</v>
      </c>
      <c r="D7451" s="1">
        <v>55</v>
      </c>
      <c r="E7451" t="s">
        <v>274</v>
      </c>
      <c r="F7451" t="s">
        <v>15</v>
      </c>
      <c r="G7451">
        <v>2</v>
      </c>
      <c r="H7451" s="1">
        <f t="shared" si="233"/>
        <v>110</v>
      </c>
      <c r="I7451" t="s">
        <v>16</v>
      </c>
      <c r="J7451" t="s">
        <v>72</v>
      </c>
    </row>
    <row r="7452" spans="1:10" x14ac:dyDescent="0.25">
      <c r="A7452" t="s">
        <v>127</v>
      </c>
      <c r="B7452" t="s">
        <v>118</v>
      </c>
      <c r="C7452" t="str">
        <f t="shared" si="232"/>
        <v>Huntington -- Franconia-Springfield</v>
      </c>
      <c r="D7452" s="1">
        <v>1853</v>
      </c>
      <c r="E7452" t="s">
        <v>274</v>
      </c>
      <c r="F7452" t="s">
        <v>10</v>
      </c>
      <c r="G7452">
        <v>2</v>
      </c>
      <c r="H7452" s="1">
        <f t="shared" si="233"/>
        <v>3706</v>
      </c>
      <c r="I7452" t="s">
        <v>16</v>
      </c>
      <c r="J7452" t="s">
        <v>72</v>
      </c>
    </row>
    <row r="7453" spans="1:10" x14ac:dyDescent="0.25">
      <c r="A7453" t="s">
        <v>127</v>
      </c>
      <c r="B7453" t="s">
        <v>122</v>
      </c>
      <c r="C7453" t="str">
        <f t="shared" si="232"/>
        <v>Huntington -- Glenmont</v>
      </c>
      <c r="D7453" s="1">
        <v>235</v>
      </c>
      <c r="E7453" t="s">
        <v>274</v>
      </c>
      <c r="F7453" t="s">
        <v>15</v>
      </c>
      <c r="G7453">
        <v>2</v>
      </c>
      <c r="H7453" s="1">
        <f t="shared" si="233"/>
        <v>470</v>
      </c>
      <c r="I7453" t="s">
        <v>16</v>
      </c>
      <c r="J7453" t="s">
        <v>72</v>
      </c>
    </row>
    <row r="7454" spans="1:10" x14ac:dyDescent="0.25">
      <c r="A7454" t="s">
        <v>127</v>
      </c>
      <c r="B7454" t="s">
        <v>123</v>
      </c>
      <c r="C7454" t="str">
        <f t="shared" si="232"/>
        <v>Huntington -- Greenbelt</v>
      </c>
      <c r="D7454" s="1">
        <v>284</v>
      </c>
      <c r="E7454" t="s">
        <v>274</v>
      </c>
      <c r="F7454" t="s">
        <v>4</v>
      </c>
      <c r="G7454">
        <v>2</v>
      </c>
      <c r="H7454" s="1">
        <f t="shared" si="233"/>
        <v>568</v>
      </c>
      <c r="I7454" t="s">
        <v>16</v>
      </c>
      <c r="J7454" t="s">
        <v>72</v>
      </c>
    </row>
    <row r="7455" spans="1:10" x14ac:dyDescent="0.25">
      <c r="A7455" t="s">
        <v>127</v>
      </c>
      <c r="B7455" t="s">
        <v>124</v>
      </c>
      <c r="C7455" t="str">
        <f t="shared" si="232"/>
        <v>Huntington -- Greensboro</v>
      </c>
      <c r="D7455" s="1">
        <v>127</v>
      </c>
      <c r="E7455" t="s">
        <v>274</v>
      </c>
      <c r="F7455" t="s">
        <v>125</v>
      </c>
      <c r="G7455">
        <v>2</v>
      </c>
      <c r="H7455" s="1">
        <f t="shared" si="233"/>
        <v>254</v>
      </c>
      <c r="I7455" t="s">
        <v>16</v>
      </c>
      <c r="J7455" t="s">
        <v>72</v>
      </c>
    </row>
    <row r="7456" spans="1:10" x14ac:dyDescent="0.25">
      <c r="A7456" t="s">
        <v>127</v>
      </c>
      <c r="B7456" t="s">
        <v>126</v>
      </c>
      <c r="C7456" t="str">
        <f t="shared" si="232"/>
        <v>Huntington -- Grosvenor</v>
      </c>
      <c r="D7456" s="1">
        <v>119</v>
      </c>
      <c r="E7456" t="s">
        <v>274</v>
      </c>
      <c r="F7456" t="s">
        <v>15</v>
      </c>
      <c r="G7456">
        <v>2</v>
      </c>
      <c r="H7456" s="1">
        <f t="shared" si="233"/>
        <v>238</v>
      </c>
      <c r="I7456" t="s">
        <v>16</v>
      </c>
      <c r="J7456" t="s">
        <v>72</v>
      </c>
    </row>
    <row r="7457" spans="1:10" x14ac:dyDescent="0.25">
      <c r="A7457" t="s">
        <v>127</v>
      </c>
      <c r="B7457" t="s">
        <v>130</v>
      </c>
      <c r="C7457" t="str">
        <f t="shared" si="232"/>
        <v>Huntington -- Landover</v>
      </c>
      <c r="D7457" s="1">
        <v>203</v>
      </c>
      <c r="E7457" t="s">
        <v>274</v>
      </c>
      <c r="F7457" t="s">
        <v>25</v>
      </c>
      <c r="G7457">
        <v>2</v>
      </c>
      <c r="H7457" s="1">
        <f t="shared" si="233"/>
        <v>406</v>
      </c>
      <c r="I7457" t="s">
        <v>16</v>
      </c>
      <c r="J7457" t="s">
        <v>72</v>
      </c>
    </row>
    <row r="7458" spans="1:10" x14ac:dyDescent="0.25">
      <c r="A7458" t="s">
        <v>127</v>
      </c>
      <c r="B7458" t="s">
        <v>131</v>
      </c>
      <c r="C7458" t="str">
        <f t="shared" si="232"/>
        <v>Huntington -- Largo Town Center</v>
      </c>
      <c r="D7458" s="1">
        <v>238</v>
      </c>
      <c r="E7458" t="s">
        <v>274</v>
      </c>
      <c r="F7458" t="s">
        <v>1</v>
      </c>
      <c r="G7458">
        <v>2</v>
      </c>
      <c r="H7458" s="1">
        <f t="shared" si="233"/>
        <v>476</v>
      </c>
      <c r="I7458" t="s">
        <v>16</v>
      </c>
      <c r="J7458" t="s">
        <v>72</v>
      </c>
    </row>
    <row r="7459" spans="1:10" x14ac:dyDescent="0.25">
      <c r="A7459" t="s">
        <v>127</v>
      </c>
      <c r="B7459" t="s">
        <v>134</v>
      </c>
      <c r="C7459" t="str">
        <f t="shared" si="232"/>
        <v>Huntington -- McLean</v>
      </c>
      <c r="D7459" s="1">
        <v>146</v>
      </c>
      <c r="E7459" t="s">
        <v>274</v>
      </c>
      <c r="F7459" t="s">
        <v>125</v>
      </c>
      <c r="G7459">
        <v>2</v>
      </c>
      <c r="H7459" s="1">
        <f t="shared" si="233"/>
        <v>292</v>
      </c>
      <c r="I7459" t="s">
        <v>16</v>
      </c>
      <c r="J7459" t="s">
        <v>72</v>
      </c>
    </row>
    <row r="7460" spans="1:10" x14ac:dyDescent="0.25">
      <c r="A7460" t="s">
        <v>127</v>
      </c>
      <c r="B7460" t="s">
        <v>182</v>
      </c>
      <c r="C7460" t="str">
        <f t="shared" si="232"/>
        <v>Huntington -- Medical Center</v>
      </c>
      <c r="D7460" s="1">
        <v>864</v>
      </c>
      <c r="E7460" t="s">
        <v>274</v>
      </c>
      <c r="F7460" t="s">
        <v>15</v>
      </c>
      <c r="G7460">
        <v>2</v>
      </c>
      <c r="H7460" s="1">
        <f t="shared" si="233"/>
        <v>1728</v>
      </c>
      <c r="I7460" t="s">
        <v>16</v>
      </c>
      <c r="J7460" t="s">
        <v>72</v>
      </c>
    </row>
    <row r="7461" spans="1:10" x14ac:dyDescent="0.25">
      <c r="A7461" t="s">
        <v>127</v>
      </c>
      <c r="B7461" t="s">
        <v>186</v>
      </c>
      <c r="C7461" t="str">
        <f t="shared" si="232"/>
        <v>Huntington -- Morgan Blvd.</v>
      </c>
      <c r="D7461" s="1">
        <v>312</v>
      </c>
      <c r="E7461" t="s">
        <v>274</v>
      </c>
      <c r="F7461" t="s">
        <v>1</v>
      </c>
      <c r="G7461">
        <v>2</v>
      </c>
      <c r="H7461" s="1">
        <f t="shared" si="233"/>
        <v>624</v>
      </c>
      <c r="I7461" t="s">
        <v>16</v>
      </c>
      <c r="J7461" t="s">
        <v>72</v>
      </c>
    </row>
    <row r="7462" spans="1:10" x14ac:dyDescent="0.25">
      <c r="A7462" t="s">
        <v>127</v>
      </c>
      <c r="B7462" t="s">
        <v>251</v>
      </c>
      <c r="C7462" t="str">
        <f t="shared" si="232"/>
        <v>Huntington -- Naylor Road</v>
      </c>
      <c r="D7462" s="1">
        <v>353</v>
      </c>
      <c r="E7462" t="s">
        <v>274</v>
      </c>
      <c r="F7462" t="s">
        <v>4</v>
      </c>
      <c r="G7462">
        <v>2</v>
      </c>
      <c r="H7462" s="1">
        <f t="shared" si="233"/>
        <v>706</v>
      </c>
      <c r="I7462" t="s">
        <v>16</v>
      </c>
      <c r="J7462" t="s">
        <v>72</v>
      </c>
    </row>
    <row r="7463" spans="1:10" x14ac:dyDescent="0.25">
      <c r="A7463" t="s">
        <v>127</v>
      </c>
      <c r="B7463" t="s">
        <v>252</v>
      </c>
      <c r="C7463" t="str">
        <f t="shared" si="232"/>
        <v>Huntington -- New Carrollton</v>
      </c>
      <c r="D7463" s="1">
        <v>611</v>
      </c>
      <c r="E7463" t="s">
        <v>274</v>
      </c>
      <c r="F7463" t="s">
        <v>25</v>
      </c>
      <c r="G7463">
        <v>2</v>
      </c>
      <c r="H7463" s="1">
        <f t="shared" si="233"/>
        <v>1222</v>
      </c>
      <c r="I7463" t="s">
        <v>16</v>
      </c>
      <c r="J7463" t="s">
        <v>72</v>
      </c>
    </row>
    <row r="7464" spans="1:10" x14ac:dyDescent="0.25">
      <c r="A7464" t="s">
        <v>127</v>
      </c>
      <c r="B7464" t="s">
        <v>159</v>
      </c>
      <c r="C7464" t="str">
        <f t="shared" si="232"/>
        <v>Huntington -- Prince George's Plaza</v>
      </c>
      <c r="D7464" s="1">
        <v>342</v>
      </c>
      <c r="E7464" t="s">
        <v>274</v>
      </c>
      <c r="F7464" t="s">
        <v>4</v>
      </c>
      <c r="G7464">
        <v>2</v>
      </c>
      <c r="H7464" s="1">
        <f t="shared" si="233"/>
        <v>684</v>
      </c>
      <c r="I7464" t="s">
        <v>16</v>
      </c>
      <c r="J7464" t="s">
        <v>72</v>
      </c>
    </row>
    <row r="7465" spans="1:10" x14ac:dyDescent="0.25">
      <c r="A7465" t="s">
        <v>127</v>
      </c>
      <c r="B7465" t="s">
        <v>162</v>
      </c>
      <c r="C7465" t="str">
        <f t="shared" si="232"/>
        <v>Huntington -- Rockville</v>
      </c>
      <c r="D7465" s="1">
        <v>264</v>
      </c>
      <c r="E7465" t="s">
        <v>274</v>
      </c>
      <c r="F7465" t="s">
        <v>15</v>
      </c>
      <c r="G7465">
        <v>2</v>
      </c>
      <c r="H7465" s="1">
        <f t="shared" si="233"/>
        <v>528</v>
      </c>
      <c r="I7465" t="s">
        <v>16</v>
      </c>
      <c r="J7465" t="s">
        <v>72</v>
      </c>
    </row>
    <row r="7466" spans="1:10" x14ac:dyDescent="0.25">
      <c r="A7466" t="s">
        <v>127</v>
      </c>
      <c r="B7466" t="s">
        <v>164</v>
      </c>
      <c r="C7466" t="str">
        <f t="shared" si="232"/>
        <v>Huntington -- Shady Grove</v>
      </c>
      <c r="D7466" s="1">
        <v>374</v>
      </c>
      <c r="E7466" t="s">
        <v>274</v>
      </c>
      <c r="F7466" t="s">
        <v>15</v>
      </c>
      <c r="G7466">
        <v>2</v>
      </c>
      <c r="H7466" s="1">
        <f t="shared" si="233"/>
        <v>748</v>
      </c>
      <c r="I7466" t="s">
        <v>16</v>
      </c>
      <c r="J7466" t="s">
        <v>72</v>
      </c>
    </row>
    <row r="7467" spans="1:10" x14ac:dyDescent="0.25">
      <c r="A7467" t="s">
        <v>127</v>
      </c>
      <c r="B7467" t="s">
        <v>166</v>
      </c>
      <c r="C7467" t="str">
        <f t="shared" si="232"/>
        <v>Huntington -- Silver Spring</v>
      </c>
      <c r="D7467" s="1">
        <v>1187</v>
      </c>
      <c r="E7467" t="s">
        <v>274</v>
      </c>
      <c r="F7467" t="s">
        <v>15</v>
      </c>
      <c r="G7467">
        <v>2</v>
      </c>
      <c r="H7467" s="1">
        <f t="shared" si="233"/>
        <v>2374</v>
      </c>
      <c r="I7467" t="s">
        <v>16</v>
      </c>
      <c r="J7467" t="s">
        <v>72</v>
      </c>
    </row>
    <row r="7468" spans="1:10" x14ac:dyDescent="0.25">
      <c r="A7468" t="s">
        <v>127</v>
      </c>
      <c r="B7468" t="s">
        <v>169</v>
      </c>
      <c r="C7468" t="str">
        <f t="shared" si="232"/>
        <v>Huntington -- Spring Hill</v>
      </c>
      <c r="D7468" s="1">
        <v>178</v>
      </c>
      <c r="E7468" t="s">
        <v>274</v>
      </c>
      <c r="F7468" t="s">
        <v>125</v>
      </c>
      <c r="G7468">
        <v>2</v>
      </c>
      <c r="H7468" s="1">
        <f t="shared" si="233"/>
        <v>356</v>
      </c>
      <c r="I7468" t="s">
        <v>16</v>
      </c>
      <c r="J7468" t="s">
        <v>72</v>
      </c>
    </row>
    <row r="7469" spans="1:10" x14ac:dyDescent="0.25">
      <c r="A7469" t="s">
        <v>127</v>
      </c>
      <c r="B7469" t="s">
        <v>171</v>
      </c>
      <c r="C7469" t="str">
        <f t="shared" si="232"/>
        <v>Huntington -- Suitland</v>
      </c>
      <c r="D7469" s="1">
        <v>711</v>
      </c>
      <c r="E7469" t="s">
        <v>274</v>
      </c>
      <c r="F7469" t="s">
        <v>4</v>
      </c>
      <c r="G7469">
        <v>2</v>
      </c>
      <c r="H7469" s="1">
        <f t="shared" si="233"/>
        <v>1422</v>
      </c>
      <c r="I7469" t="s">
        <v>16</v>
      </c>
      <c r="J7469" t="s">
        <v>72</v>
      </c>
    </row>
    <row r="7470" spans="1:10" x14ac:dyDescent="0.25">
      <c r="A7470" t="s">
        <v>127</v>
      </c>
      <c r="B7470" t="s">
        <v>62</v>
      </c>
      <c r="C7470" t="str">
        <f t="shared" si="232"/>
        <v>Huntington -- Twinbrook</v>
      </c>
      <c r="D7470" s="1">
        <v>242</v>
      </c>
      <c r="E7470" t="s">
        <v>274</v>
      </c>
      <c r="F7470" t="s">
        <v>15</v>
      </c>
      <c r="G7470">
        <v>2</v>
      </c>
      <c r="H7470" s="1">
        <f t="shared" si="233"/>
        <v>484</v>
      </c>
      <c r="I7470" t="s">
        <v>16</v>
      </c>
      <c r="J7470" t="s">
        <v>72</v>
      </c>
    </row>
    <row r="7471" spans="1:10" x14ac:dyDescent="0.25">
      <c r="A7471" t="s">
        <v>127</v>
      </c>
      <c r="B7471" t="s">
        <v>63</v>
      </c>
      <c r="C7471" t="str">
        <f t="shared" si="232"/>
        <v>Huntington -- Tysons Corner</v>
      </c>
      <c r="D7471" s="1">
        <v>546</v>
      </c>
      <c r="E7471" t="s">
        <v>274</v>
      </c>
      <c r="F7471" t="s">
        <v>125</v>
      </c>
      <c r="G7471">
        <v>2</v>
      </c>
      <c r="H7471" s="1">
        <f t="shared" si="233"/>
        <v>1092</v>
      </c>
      <c r="I7471" t="s">
        <v>16</v>
      </c>
      <c r="J7471" t="s">
        <v>72</v>
      </c>
    </row>
    <row r="7472" spans="1:10" x14ac:dyDescent="0.25">
      <c r="A7472" t="s">
        <v>127</v>
      </c>
      <c r="B7472" t="s">
        <v>200</v>
      </c>
      <c r="C7472" t="str">
        <f t="shared" si="232"/>
        <v>Huntington -- Vienna</v>
      </c>
      <c r="D7472" s="1">
        <v>823</v>
      </c>
      <c r="E7472" t="s">
        <v>274</v>
      </c>
      <c r="F7472" t="s">
        <v>25</v>
      </c>
      <c r="G7472">
        <v>2</v>
      </c>
      <c r="H7472" s="1">
        <f t="shared" si="233"/>
        <v>1646</v>
      </c>
      <c r="I7472" t="s">
        <v>16</v>
      </c>
      <c r="J7472" t="s">
        <v>72</v>
      </c>
    </row>
    <row r="7473" spans="1:10" x14ac:dyDescent="0.25">
      <c r="A7473" t="s">
        <v>127</v>
      </c>
      <c r="B7473" t="s">
        <v>203</v>
      </c>
      <c r="C7473" t="str">
        <f t="shared" si="232"/>
        <v>Huntington -- West Falls Church</v>
      </c>
      <c r="D7473" s="1">
        <v>188</v>
      </c>
      <c r="E7473" t="s">
        <v>274</v>
      </c>
      <c r="F7473" t="s">
        <v>25</v>
      </c>
      <c r="G7473">
        <v>2</v>
      </c>
      <c r="H7473" s="1">
        <f t="shared" si="233"/>
        <v>376</v>
      </c>
      <c r="I7473" t="s">
        <v>16</v>
      </c>
      <c r="J7473" t="s">
        <v>72</v>
      </c>
    </row>
    <row r="7474" spans="1:10" x14ac:dyDescent="0.25">
      <c r="A7474" t="s">
        <v>127</v>
      </c>
      <c r="B7474" t="s">
        <v>204</v>
      </c>
      <c r="C7474" t="str">
        <f t="shared" si="232"/>
        <v>Huntington -- West Hyattsville</v>
      </c>
      <c r="D7474" s="1">
        <v>322</v>
      </c>
      <c r="E7474" t="s">
        <v>274</v>
      </c>
      <c r="F7474" t="s">
        <v>4</v>
      </c>
      <c r="G7474">
        <v>2</v>
      </c>
      <c r="H7474" s="1">
        <f t="shared" si="233"/>
        <v>644</v>
      </c>
      <c r="I7474" t="s">
        <v>16</v>
      </c>
      <c r="J7474" t="s">
        <v>72</v>
      </c>
    </row>
    <row r="7475" spans="1:10" x14ac:dyDescent="0.25">
      <c r="A7475" t="s">
        <v>127</v>
      </c>
      <c r="B7475" t="s">
        <v>205</v>
      </c>
      <c r="C7475" t="str">
        <f t="shared" si="232"/>
        <v>Huntington -- Wheaton</v>
      </c>
      <c r="D7475" s="1">
        <v>230</v>
      </c>
      <c r="E7475" t="s">
        <v>274</v>
      </c>
      <c r="F7475" t="s">
        <v>15</v>
      </c>
      <c r="G7475">
        <v>2</v>
      </c>
      <c r="H7475" s="1">
        <f t="shared" si="233"/>
        <v>460</v>
      </c>
      <c r="I7475" t="s">
        <v>16</v>
      </c>
      <c r="J7475" t="s">
        <v>72</v>
      </c>
    </row>
    <row r="7476" spans="1:10" x14ac:dyDescent="0.25">
      <c r="A7476" t="s">
        <v>127</v>
      </c>
      <c r="B7476" t="s">
        <v>206</v>
      </c>
      <c r="C7476" t="str">
        <f t="shared" si="232"/>
        <v>Huntington -- White Flint</v>
      </c>
      <c r="D7476" s="1">
        <v>308</v>
      </c>
      <c r="E7476" t="s">
        <v>274</v>
      </c>
      <c r="F7476" t="s">
        <v>15</v>
      </c>
      <c r="G7476">
        <v>2</v>
      </c>
      <c r="H7476" s="1">
        <f t="shared" si="233"/>
        <v>616</v>
      </c>
      <c r="I7476" t="s">
        <v>16</v>
      </c>
      <c r="J7476" t="s">
        <v>72</v>
      </c>
    </row>
    <row r="7477" spans="1:10" x14ac:dyDescent="0.25">
      <c r="A7477" t="s">
        <v>127</v>
      </c>
      <c r="B7477" t="s">
        <v>207</v>
      </c>
      <c r="C7477" t="str">
        <f t="shared" si="232"/>
        <v>Huntington -- Wiehle</v>
      </c>
      <c r="D7477" s="1">
        <v>839</v>
      </c>
      <c r="E7477" t="s">
        <v>274</v>
      </c>
      <c r="F7477" t="s">
        <v>125</v>
      </c>
      <c r="G7477">
        <v>2</v>
      </c>
      <c r="H7477" s="1">
        <f t="shared" si="233"/>
        <v>1678</v>
      </c>
      <c r="I7477" t="s">
        <v>16</v>
      </c>
      <c r="J7477" t="s">
        <v>72</v>
      </c>
    </row>
    <row r="7478" spans="1:10" x14ac:dyDescent="0.25">
      <c r="A7478" t="s">
        <v>130</v>
      </c>
      <c r="B7478" t="s">
        <v>0</v>
      </c>
      <c r="C7478" t="str">
        <f t="shared" si="232"/>
        <v>Landover -- Addison Road</v>
      </c>
      <c r="D7478" s="1">
        <v>192</v>
      </c>
      <c r="E7478" t="s">
        <v>25</v>
      </c>
      <c r="F7478" t="s">
        <v>1</v>
      </c>
      <c r="G7478">
        <v>2</v>
      </c>
      <c r="H7478" s="1">
        <f t="shared" si="233"/>
        <v>384</v>
      </c>
      <c r="I7478" t="s">
        <v>16</v>
      </c>
      <c r="J7478" t="s">
        <v>72</v>
      </c>
    </row>
    <row r="7479" spans="1:10" x14ac:dyDescent="0.25">
      <c r="A7479" t="s">
        <v>130</v>
      </c>
      <c r="B7479" t="s">
        <v>14</v>
      </c>
      <c r="C7479" t="str">
        <f t="shared" si="232"/>
        <v>Landover -- Bethesda</v>
      </c>
      <c r="D7479" s="1">
        <v>296</v>
      </c>
      <c r="E7479" t="s">
        <v>25</v>
      </c>
      <c r="F7479" t="s">
        <v>15</v>
      </c>
      <c r="G7479">
        <v>2</v>
      </c>
      <c r="H7479" s="1">
        <f t="shared" si="233"/>
        <v>592</v>
      </c>
      <c r="I7479" t="s">
        <v>16</v>
      </c>
      <c r="J7479" t="s">
        <v>72</v>
      </c>
    </row>
    <row r="7480" spans="1:10" x14ac:dyDescent="0.25">
      <c r="A7480" t="s">
        <v>130</v>
      </c>
      <c r="B7480" t="s">
        <v>19</v>
      </c>
      <c r="C7480" t="str">
        <f t="shared" si="232"/>
        <v>Landover -- Branch Avenue</v>
      </c>
      <c r="D7480" s="1">
        <v>281</v>
      </c>
      <c r="E7480" t="s">
        <v>25</v>
      </c>
      <c r="F7480" t="s">
        <v>4</v>
      </c>
      <c r="G7480">
        <v>2</v>
      </c>
      <c r="H7480" s="1">
        <f t="shared" si="233"/>
        <v>562</v>
      </c>
      <c r="I7480" t="s">
        <v>16</v>
      </c>
      <c r="J7480" t="s">
        <v>72</v>
      </c>
    </row>
    <row r="7481" spans="1:10" x14ac:dyDescent="0.25">
      <c r="A7481" t="s">
        <v>130</v>
      </c>
      <c r="B7481" t="s">
        <v>24</v>
      </c>
      <c r="C7481" t="str">
        <f t="shared" si="232"/>
        <v>Landover -- Cheverly</v>
      </c>
      <c r="D7481" s="1">
        <v>142</v>
      </c>
      <c r="E7481" t="s">
        <v>25</v>
      </c>
      <c r="F7481" t="s">
        <v>25</v>
      </c>
      <c r="G7481">
        <v>1</v>
      </c>
      <c r="H7481" s="1">
        <f t="shared" si="233"/>
        <v>142</v>
      </c>
      <c r="I7481" t="s">
        <v>16</v>
      </c>
      <c r="J7481" t="s">
        <v>72</v>
      </c>
    </row>
    <row r="7482" spans="1:10" x14ac:dyDescent="0.25">
      <c r="A7482" t="s">
        <v>130</v>
      </c>
      <c r="B7482" t="s">
        <v>28</v>
      </c>
      <c r="C7482" t="str">
        <f t="shared" si="232"/>
        <v>Landover -- College Park-U of MD</v>
      </c>
      <c r="D7482" s="1">
        <v>86</v>
      </c>
      <c r="E7482" t="s">
        <v>25</v>
      </c>
      <c r="F7482" t="s">
        <v>4</v>
      </c>
      <c r="G7482">
        <v>2</v>
      </c>
      <c r="H7482" s="1">
        <f t="shared" si="233"/>
        <v>172</v>
      </c>
      <c r="I7482" t="s">
        <v>16</v>
      </c>
      <c r="J7482" t="s">
        <v>72</v>
      </c>
    </row>
    <row r="7483" spans="1:10" x14ac:dyDescent="0.25">
      <c r="A7483" t="s">
        <v>130</v>
      </c>
      <c r="B7483" t="s">
        <v>269</v>
      </c>
      <c r="C7483" t="str">
        <f t="shared" si="232"/>
        <v>Landover -- Dunn Loring</v>
      </c>
      <c r="D7483" s="1">
        <v>235</v>
      </c>
      <c r="E7483" t="s">
        <v>25</v>
      </c>
      <c r="F7483" t="s">
        <v>25</v>
      </c>
      <c r="G7483">
        <v>1</v>
      </c>
      <c r="H7483" s="1">
        <f t="shared" si="233"/>
        <v>235</v>
      </c>
      <c r="I7483" t="s">
        <v>16</v>
      </c>
      <c r="J7483" t="s">
        <v>72</v>
      </c>
    </row>
    <row r="7484" spans="1:10" x14ac:dyDescent="0.25">
      <c r="A7484" t="s">
        <v>130</v>
      </c>
      <c r="B7484" t="s">
        <v>115</v>
      </c>
      <c r="C7484" t="str">
        <f t="shared" si="232"/>
        <v>Landover -- Forest Glen</v>
      </c>
      <c r="D7484" s="1">
        <v>32</v>
      </c>
      <c r="E7484" t="s">
        <v>25</v>
      </c>
      <c r="F7484" t="s">
        <v>15</v>
      </c>
      <c r="G7484">
        <v>2</v>
      </c>
      <c r="H7484" s="1">
        <f t="shared" si="233"/>
        <v>64</v>
      </c>
      <c r="I7484" t="s">
        <v>16</v>
      </c>
      <c r="J7484" t="s">
        <v>72</v>
      </c>
    </row>
    <row r="7485" spans="1:10" x14ac:dyDescent="0.25">
      <c r="A7485" t="s">
        <v>130</v>
      </c>
      <c r="B7485" t="s">
        <v>118</v>
      </c>
      <c r="C7485" t="str">
        <f t="shared" si="232"/>
        <v>Landover -- Franconia-Springfield</v>
      </c>
      <c r="D7485" s="1">
        <v>246</v>
      </c>
      <c r="E7485" t="s">
        <v>25</v>
      </c>
      <c r="F7485" t="s">
        <v>10</v>
      </c>
      <c r="G7485">
        <v>2</v>
      </c>
      <c r="H7485" s="1">
        <f t="shared" si="233"/>
        <v>492</v>
      </c>
      <c r="I7485" t="s">
        <v>16</v>
      </c>
      <c r="J7485" t="s">
        <v>72</v>
      </c>
    </row>
    <row r="7486" spans="1:10" x14ac:dyDescent="0.25">
      <c r="A7486" t="s">
        <v>130</v>
      </c>
      <c r="B7486" t="s">
        <v>122</v>
      </c>
      <c r="C7486" t="str">
        <f t="shared" si="232"/>
        <v>Landover -- Glenmont</v>
      </c>
      <c r="D7486" s="1">
        <v>83</v>
      </c>
      <c r="E7486" t="s">
        <v>25</v>
      </c>
      <c r="F7486" t="s">
        <v>15</v>
      </c>
      <c r="G7486">
        <v>2</v>
      </c>
      <c r="H7486" s="1">
        <f t="shared" si="233"/>
        <v>166</v>
      </c>
      <c r="I7486" t="s">
        <v>16</v>
      </c>
      <c r="J7486" t="s">
        <v>72</v>
      </c>
    </row>
    <row r="7487" spans="1:10" x14ac:dyDescent="0.25">
      <c r="A7487" t="s">
        <v>130</v>
      </c>
      <c r="B7487" t="s">
        <v>123</v>
      </c>
      <c r="C7487" t="str">
        <f t="shared" si="232"/>
        <v>Landover -- Greenbelt</v>
      </c>
      <c r="D7487" s="1">
        <v>118</v>
      </c>
      <c r="E7487" t="s">
        <v>25</v>
      </c>
      <c r="F7487" t="s">
        <v>4</v>
      </c>
      <c r="G7487">
        <v>2</v>
      </c>
      <c r="H7487" s="1">
        <f t="shared" si="233"/>
        <v>236</v>
      </c>
      <c r="I7487" t="s">
        <v>16</v>
      </c>
      <c r="J7487" t="s">
        <v>72</v>
      </c>
    </row>
    <row r="7488" spans="1:10" x14ac:dyDescent="0.25">
      <c r="A7488" t="s">
        <v>130</v>
      </c>
      <c r="B7488" t="s">
        <v>124</v>
      </c>
      <c r="C7488" t="str">
        <f t="shared" si="232"/>
        <v>Landover -- Greensboro</v>
      </c>
      <c r="D7488" s="1">
        <v>50</v>
      </c>
      <c r="E7488" t="s">
        <v>25</v>
      </c>
      <c r="F7488" t="s">
        <v>125</v>
      </c>
      <c r="G7488">
        <v>1</v>
      </c>
      <c r="H7488" s="1">
        <f t="shared" si="233"/>
        <v>50</v>
      </c>
      <c r="I7488" t="s">
        <v>16</v>
      </c>
      <c r="J7488" t="s">
        <v>72</v>
      </c>
    </row>
    <row r="7489" spans="1:10" x14ac:dyDescent="0.25">
      <c r="A7489" t="s">
        <v>130</v>
      </c>
      <c r="B7489" t="s">
        <v>126</v>
      </c>
      <c r="C7489" t="str">
        <f t="shared" si="232"/>
        <v>Landover -- Grosvenor</v>
      </c>
      <c r="D7489" s="1">
        <v>26</v>
      </c>
      <c r="E7489" t="s">
        <v>25</v>
      </c>
      <c r="F7489" t="s">
        <v>15</v>
      </c>
      <c r="G7489">
        <v>2</v>
      </c>
      <c r="H7489" s="1">
        <f t="shared" si="233"/>
        <v>52</v>
      </c>
      <c r="I7489" t="s">
        <v>16</v>
      </c>
      <c r="J7489" t="s">
        <v>72</v>
      </c>
    </row>
    <row r="7490" spans="1:10" x14ac:dyDescent="0.25">
      <c r="A7490" t="s">
        <v>130</v>
      </c>
      <c r="B7490" t="s">
        <v>127</v>
      </c>
      <c r="C7490" t="str">
        <f t="shared" ref="C7490:C7553" si="234">(A7490&amp;" -- "&amp;B7490)</f>
        <v>Landover -- Huntington</v>
      </c>
      <c r="D7490" s="1">
        <v>125</v>
      </c>
      <c r="E7490" t="s">
        <v>25</v>
      </c>
      <c r="F7490" t="s">
        <v>274</v>
      </c>
      <c r="G7490">
        <v>1</v>
      </c>
      <c r="H7490" s="1">
        <f t="shared" ref="H7490:H7553" si="235">D7490*G7490</f>
        <v>125</v>
      </c>
      <c r="I7490" t="s">
        <v>16</v>
      </c>
      <c r="J7490" t="s">
        <v>72</v>
      </c>
    </row>
    <row r="7491" spans="1:10" x14ac:dyDescent="0.25">
      <c r="A7491" t="s">
        <v>130</v>
      </c>
      <c r="B7491" t="s">
        <v>131</v>
      </c>
      <c r="C7491" t="str">
        <f t="shared" si="234"/>
        <v>Landover -- Largo Town Center</v>
      </c>
      <c r="D7491" s="1">
        <v>266</v>
      </c>
      <c r="E7491" t="s">
        <v>25</v>
      </c>
      <c r="F7491" t="s">
        <v>1</v>
      </c>
      <c r="G7491">
        <v>2</v>
      </c>
      <c r="H7491" s="1">
        <f t="shared" si="235"/>
        <v>532</v>
      </c>
      <c r="I7491" t="s">
        <v>16</v>
      </c>
      <c r="J7491" t="s">
        <v>72</v>
      </c>
    </row>
    <row r="7492" spans="1:10" x14ac:dyDescent="0.25">
      <c r="A7492" t="s">
        <v>130</v>
      </c>
      <c r="B7492" t="s">
        <v>134</v>
      </c>
      <c r="C7492" t="str">
        <f t="shared" si="234"/>
        <v>Landover -- McLean</v>
      </c>
      <c r="D7492" s="1">
        <v>26</v>
      </c>
      <c r="E7492" t="s">
        <v>25</v>
      </c>
      <c r="F7492" t="s">
        <v>125</v>
      </c>
      <c r="G7492">
        <v>1</v>
      </c>
      <c r="H7492" s="1">
        <f t="shared" si="235"/>
        <v>26</v>
      </c>
      <c r="I7492" t="s">
        <v>16</v>
      </c>
      <c r="J7492" t="s">
        <v>72</v>
      </c>
    </row>
    <row r="7493" spans="1:10" x14ac:dyDescent="0.25">
      <c r="A7493" t="s">
        <v>130</v>
      </c>
      <c r="B7493" t="s">
        <v>182</v>
      </c>
      <c r="C7493" t="str">
        <f t="shared" si="234"/>
        <v>Landover -- Medical Center</v>
      </c>
      <c r="D7493" s="1">
        <v>335</v>
      </c>
      <c r="E7493" t="s">
        <v>25</v>
      </c>
      <c r="F7493" t="s">
        <v>15</v>
      </c>
      <c r="G7493">
        <v>2</v>
      </c>
      <c r="H7493" s="1">
        <f t="shared" si="235"/>
        <v>670</v>
      </c>
      <c r="I7493" t="s">
        <v>16</v>
      </c>
      <c r="J7493" t="s">
        <v>72</v>
      </c>
    </row>
    <row r="7494" spans="1:10" x14ac:dyDescent="0.25">
      <c r="A7494" t="s">
        <v>130</v>
      </c>
      <c r="B7494" t="s">
        <v>186</v>
      </c>
      <c r="C7494" t="str">
        <f t="shared" si="234"/>
        <v>Landover -- Morgan Blvd.</v>
      </c>
      <c r="D7494" s="1">
        <v>127</v>
      </c>
      <c r="E7494" t="s">
        <v>25</v>
      </c>
      <c r="F7494" t="s">
        <v>1</v>
      </c>
      <c r="G7494">
        <v>2</v>
      </c>
      <c r="H7494" s="1">
        <f t="shared" si="235"/>
        <v>254</v>
      </c>
      <c r="I7494" t="s">
        <v>16</v>
      </c>
      <c r="J7494" t="s">
        <v>72</v>
      </c>
    </row>
    <row r="7495" spans="1:10" x14ac:dyDescent="0.25">
      <c r="A7495" t="s">
        <v>130</v>
      </c>
      <c r="B7495" t="s">
        <v>251</v>
      </c>
      <c r="C7495" t="str">
        <f t="shared" si="234"/>
        <v>Landover -- Naylor Road</v>
      </c>
      <c r="D7495" s="1">
        <v>182</v>
      </c>
      <c r="E7495" t="s">
        <v>25</v>
      </c>
      <c r="F7495" t="s">
        <v>4</v>
      </c>
      <c r="G7495">
        <v>2</v>
      </c>
      <c r="H7495" s="1">
        <f t="shared" si="235"/>
        <v>364</v>
      </c>
      <c r="I7495" t="s">
        <v>16</v>
      </c>
      <c r="J7495" t="s">
        <v>72</v>
      </c>
    </row>
    <row r="7496" spans="1:10" x14ac:dyDescent="0.25">
      <c r="A7496" t="s">
        <v>130</v>
      </c>
      <c r="B7496" t="s">
        <v>252</v>
      </c>
      <c r="C7496" t="str">
        <f t="shared" si="234"/>
        <v>Landover -- New Carrollton</v>
      </c>
      <c r="D7496" s="1">
        <v>2299</v>
      </c>
      <c r="E7496" t="s">
        <v>25</v>
      </c>
      <c r="F7496" t="s">
        <v>25</v>
      </c>
      <c r="G7496">
        <v>1</v>
      </c>
      <c r="H7496" s="1">
        <f t="shared" si="235"/>
        <v>2299</v>
      </c>
      <c r="I7496" t="s">
        <v>16</v>
      </c>
      <c r="J7496" t="s">
        <v>72</v>
      </c>
    </row>
    <row r="7497" spans="1:10" x14ac:dyDescent="0.25">
      <c r="A7497" t="s">
        <v>130</v>
      </c>
      <c r="B7497" t="s">
        <v>159</v>
      </c>
      <c r="C7497" t="str">
        <f t="shared" si="234"/>
        <v>Landover -- Prince George's Plaza</v>
      </c>
      <c r="D7497" s="1">
        <v>176</v>
      </c>
      <c r="E7497" t="s">
        <v>25</v>
      </c>
      <c r="F7497" t="s">
        <v>4</v>
      </c>
      <c r="G7497">
        <v>2</v>
      </c>
      <c r="H7497" s="1">
        <f t="shared" si="235"/>
        <v>352</v>
      </c>
      <c r="I7497" t="s">
        <v>16</v>
      </c>
      <c r="J7497" t="s">
        <v>72</v>
      </c>
    </row>
    <row r="7498" spans="1:10" x14ac:dyDescent="0.25">
      <c r="A7498" t="s">
        <v>130</v>
      </c>
      <c r="B7498" t="s">
        <v>162</v>
      </c>
      <c r="C7498" t="str">
        <f t="shared" si="234"/>
        <v>Landover -- Rockville</v>
      </c>
      <c r="D7498" s="1">
        <v>258</v>
      </c>
      <c r="E7498" t="s">
        <v>25</v>
      </c>
      <c r="F7498" t="s">
        <v>15</v>
      </c>
      <c r="G7498">
        <v>2</v>
      </c>
      <c r="H7498" s="1">
        <f t="shared" si="235"/>
        <v>516</v>
      </c>
      <c r="I7498" t="s">
        <v>16</v>
      </c>
      <c r="J7498" t="s">
        <v>72</v>
      </c>
    </row>
    <row r="7499" spans="1:10" x14ac:dyDescent="0.25">
      <c r="A7499" t="s">
        <v>130</v>
      </c>
      <c r="B7499" t="s">
        <v>164</v>
      </c>
      <c r="C7499" t="str">
        <f t="shared" si="234"/>
        <v>Landover -- Shady Grove</v>
      </c>
      <c r="D7499" s="1">
        <v>329</v>
      </c>
      <c r="E7499" t="s">
        <v>25</v>
      </c>
      <c r="F7499" t="s">
        <v>15</v>
      </c>
      <c r="G7499">
        <v>2</v>
      </c>
      <c r="H7499" s="1">
        <f t="shared" si="235"/>
        <v>658</v>
      </c>
      <c r="I7499" t="s">
        <v>16</v>
      </c>
      <c r="J7499" t="s">
        <v>72</v>
      </c>
    </row>
    <row r="7500" spans="1:10" x14ac:dyDescent="0.25">
      <c r="A7500" t="s">
        <v>130</v>
      </c>
      <c r="B7500" t="s">
        <v>166</v>
      </c>
      <c r="C7500" t="str">
        <f t="shared" si="234"/>
        <v>Landover -- Silver Spring</v>
      </c>
      <c r="D7500" s="1">
        <v>398</v>
      </c>
      <c r="E7500" t="s">
        <v>25</v>
      </c>
      <c r="F7500" t="s">
        <v>15</v>
      </c>
      <c r="G7500">
        <v>2</v>
      </c>
      <c r="H7500" s="1">
        <f t="shared" si="235"/>
        <v>796</v>
      </c>
      <c r="I7500" t="s">
        <v>16</v>
      </c>
      <c r="J7500" t="s">
        <v>72</v>
      </c>
    </row>
    <row r="7501" spans="1:10" x14ac:dyDescent="0.25">
      <c r="A7501" t="s">
        <v>130</v>
      </c>
      <c r="B7501" t="s">
        <v>169</v>
      </c>
      <c r="C7501" t="str">
        <f t="shared" si="234"/>
        <v>Landover -- Spring Hill</v>
      </c>
      <c r="D7501" s="1">
        <v>49</v>
      </c>
      <c r="E7501" t="s">
        <v>25</v>
      </c>
      <c r="F7501" t="s">
        <v>125</v>
      </c>
      <c r="G7501">
        <v>1</v>
      </c>
      <c r="H7501" s="1">
        <f t="shared" si="235"/>
        <v>49</v>
      </c>
      <c r="I7501" t="s">
        <v>16</v>
      </c>
      <c r="J7501" t="s">
        <v>72</v>
      </c>
    </row>
    <row r="7502" spans="1:10" x14ac:dyDescent="0.25">
      <c r="A7502" t="s">
        <v>130</v>
      </c>
      <c r="B7502" t="s">
        <v>171</v>
      </c>
      <c r="C7502" t="str">
        <f t="shared" si="234"/>
        <v>Landover -- Suitland</v>
      </c>
      <c r="D7502" s="1">
        <v>211</v>
      </c>
      <c r="E7502" t="s">
        <v>25</v>
      </c>
      <c r="F7502" t="s">
        <v>4</v>
      </c>
      <c r="G7502">
        <v>2</v>
      </c>
      <c r="H7502" s="1">
        <f t="shared" si="235"/>
        <v>422</v>
      </c>
      <c r="I7502" t="s">
        <v>16</v>
      </c>
      <c r="J7502" t="s">
        <v>72</v>
      </c>
    </row>
    <row r="7503" spans="1:10" x14ac:dyDescent="0.25">
      <c r="A7503" t="s">
        <v>130</v>
      </c>
      <c r="B7503" t="s">
        <v>62</v>
      </c>
      <c r="C7503" t="str">
        <f t="shared" si="234"/>
        <v>Landover -- Twinbrook</v>
      </c>
      <c r="D7503" s="1">
        <v>151</v>
      </c>
      <c r="E7503" t="s">
        <v>25</v>
      </c>
      <c r="F7503" t="s">
        <v>15</v>
      </c>
      <c r="G7503">
        <v>2</v>
      </c>
      <c r="H7503" s="1">
        <f t="shared" si="235"/>
        <v>302</v>
      </c>
      <c r="I7503" t="s">
        <v>16</v>
      </c>
      <c r="J7503" t="s">
        <v>72</v>
      </c>
    </row>
    <row r="7504" spans="1:10" x14ac:dyDescent="0.25">
      <c r="A7504" t="s">
        <v>130</v>
      </c>
      <c r="B7504" t="s">
        <v>63</v>
      </c>
      <c r="C7504" t="str">
        <f t="shared" si="234"/>
        <v>Landover -- Tysons Corner</v>
      </c>
      <c r="D7504" s="1">
        <v>297</v>
      </c>
      <c r="E7504" t="s">
        <v>25</v>
      </c>
      <c r="F7504" t="s">
        <v>125</v>
      </c>
      <c r="G7504">
        <v>1</v>
      </c>
      <c r="H7504" s="1">
        <f t="shared" si="235"/>
        <v>297</v>
      </c>
      <c r="I7504" t="s">
        <v>16</v>
      </c>
      <c r="J7504" t="s">
        <v>72</v>
      </c>
    </row>
    <row r="7505" spans="1:10" x14ac:dyDescent="0.25">
      <c r="A7505" t="s">
        <v>130</v>
      </c>
      <c r="B7505" t="s">
        <v>200</v>
      </c>
      <c r="C7505" t="str">
        <f t="shared" si="234"/>
        <v>Landover -- Vienna</v>
      </c>
      <c r="D7505" s="1">
        <v>159</v>
      </c>
      <c r="E7505" t="s">
        <v>25</v>
      </c>
      <c r="F7505" t="s">
        <v>25</v>
      </c>
      <c r="G7505">
        <v>1</v>
      </c>
      <c r="H7505" s="1">
        <f t="shared" si="235"/>
        <v>159</v>
      </c>
      <c r="I7505" t="s">
        <v>16</v>
      </c>
      <c r="J7505" t="s">
        <v>72</v>
      </c>
    </row>
    <row r="7506" spans="1:10" x14ac:dyDescent="0.25">
      <c r="A7506" t="s">
        <v>130</v>
      </c>
      <c r="B7506" t="s">
        <v>203</v>
      </c>
      <c r="C7506" t="str">
        <f t="shared" si="234"/>
        <v>Landover -- West Falls Church</v>
      </c>
      <c r="D7506" s="1">
        <v>45</v>
      </c>
      <c r="E7506" t="s">
        <v>25</v>
      </c>
      <c r="F7506" t="s">
        <v>25</v>
      </c>
      <c r="G7506">
        <v>1</v>
      </c>
      <c r="H7506" s="1">
        <f t="shared" si="235"/>
        <v>45</v>
      </c>
      <c r="I7506" t="s">
        <v>16</v>
      </c>
      <c r="J7506" t="s">
        <v>72</v>
      </c>
    </row>
    <row r="7507" spans="1:10" x14ac:dyDescent="0.25">
      <c r="A7507" t="s">
        <v>130</v>
      </c>
      <c r="B7507" t="s">
        <v>204</v>
      </c>
      <c r="C7507" t="str">
        <f t="shared" si="234"/>
        <v>Landover -- West Hyattsville</v>
      </c>
      <c r="D7507" s="1">
        <v>106</v>
      </c>
      <c r="E7507" t="s">
        <v>25</v>
      </c>
      <c r="F7507" t="s">
        <v>4</v>
      </c>
      <c r="G7507">
        <v>2</v>
      </c>
      <c r="H7507" s="1">
        <f t="shared" si="235"/>
        <v>212</v>
      </c>
      <c r="I7507" t="s">
        <v>16</v>
      </c>
      <c r="J7507" t="s">
        <v>72</v>
      </c>
    </row>
    <row r="7508" spans="1:10" x14ac:dyDescent="0.25">
      <c r="A7508" t="s">
        <v>130</v>
      </c>
      <c r="B7508" t="s">
        <v>205</v>
      </c>
      <c r="C7508" t="str">
        <f t="shared" si="234"/>
        <v>Landover -- Wheaton</v>
      </c>
      <c r="D7508" s="1">
        <v>125</v>
      </c>
      <c r="E7508" t="s">
        <v>25</v>
      </c>
      <c r="F7508" t="s">
        <v>15</v>
      </c>
      <c r="G7508">
        <v>2</v>
      </c>
      <c r="H7508" s="1">
        <f t="shared" si="235"/>
        <v>250</v>
      </c>
      <c r="I7508" t="s">
        <v>16</v>
      </c>
      <c r="J7508" t="s">
        <v>72</v>
      </c>
    </row>
    <row r="7509" spans="1:10" x14ac:dyDescent="0.25">
      <c r="A7509" t="s">
        <v>130</v>
      </c>
      <c r="B7509" t="s">
        <v>206</v>
      </c>
      <c r="C7509" t="str">
        <f t="shared" si="234"/>
        <v>Landover -- White Flint</v>
      </c>
      <c r="D7509" s="1">
        <v>226</v>
      </c>
      <c r="E7509" t="s">
        <v>25</v>
      </c>
      <c r="F7509" t="s">
        <v>15</v>
      </c>
      <c r="G7509">
        <v>2</v>
      </c>
      <c r="H7509" s="1">
        <f t="shared" si="235"/>
        <v>452</v>
      </c>
      <c r="I7509" t="s">
        <v>16</v>
      </c>
      <c r="J7509" t="s">
        <v>72</v>
      </c>
    </row>
    <row r="7510" spans="1:10" x14ac:dyDescent="0.25">
      <c r="A7510" t="s">
        <v>130</v>
      </c>
      <c r="B7510" t="s">
        <v>207</v>
      </c>
      <c r="C7510" t="str">
        <f t="shared" si="234"/>
        <v>Landover -- Wiehle</v>
      </c>
      <c r="D7510" s="1">
        <v>134</v>
      </c>
      <c r="E7510" t="s">
        <v>25</v>
      </c>
      <c r="F7510" t="s">
        <v>125</v>
      </c>
      <c r="G7510">
        <v>1</v>
      </c>
      <c r="H7510" s="1">
        <f t="shared" si="235"/>
        <v>134</v>
      </c>
      <c r="I7510" t="s">
        <v>16</v>
      </c>
      <c r="J7510" t="s">
        <v>72</v>
      </c>
    </row>
    <row r="7511" spans="1:10" x14ac:dyDescent="0.25">
      <c r="A7511" t="s">
        <v>131</v>
      </c>
      <c r="B7511" t="s">
        <v>0</v>
      </c>
      <c r="C7511" t="str">
        <f t="shared" si="234"/>
        <v>Largo Town Center -- Addison Road</v>
      </c>
      <c r="D7511" s="1">
        <v>6154</v>
      </c>
      <c r="E7511" t="s">
        <v>1</v>
      </c>
      <c r="F7511" t="s">
        <v>1</v>
      </c>
      <c r="G7511">
        <v>1</v>
      </c>
      <c r="H7511" s="1">
        <f t="shared" si="235"/>
        <v>6154</v>
      </c>
      <c r="I7511" t="s">
        <v>16</v>
      </c>
      <c r="J7511" t="s">
        <v>72</v>
      </c>
    </row>
    <row r="7512" spans="1:10" x14ac:dyDescent="0.25">
      <c r="A7512" t="s">
        <v>131</v>
      </c>
      <c r="B7512" t="s">
        <v>14</v>
      </c>
      <c r="C7512" t="str">
        <f t="shared" si="234"/>
        <v>Largo Town Center -- Bethesda</v>
      </c>
      <c r="D7512" s="1">
        <v>709</v>
      </c>
      <c r="E7512" t="s">
        <v>1</v>
      </c>
      <c r="F7512" t="s">
        <v>15</v>
      </c>
      <c r="G7512">
        <v>2</v>
      </c>
      <c r="H7512" s="1">
        <f t="shared" si="235"/>
        <v>1418</v>
      </c>
      <c r="I7512" t="s">
        <v>16</v>
      </c>
      <c r="J7512" t="s">
        <v>72</v>
      </c>
    </row>
    <row r="7513" spans="1:10" x14ac:dyDescent="0.25">
      <c r="A7513" t="s">
        <v>131</v>
      </c>
      <c r="B7513" t="s">
        <v>19</v>
      </c>
      <c r="C7513" t="str">
        <f t="shared" si="234"/>
        <v>Largo Town Center -- Branch Avenue</v>
      </c>
      <c r="D7513" s="1">
        <v>856</v>
      </c>
      <c r="E7513" t="s">
        <v>1</v>
      </c>
      <c r="F7513" t="s">
        <v>4</v>
      </c>
      <c r="G7513">
        <v>2</v>
      </c>
      <c r="H7513" s="1">
        <f t="shared" si="235"/>
        <v>1712</v>
      </c>
      <c r="I7513" t="s">
        <v>16</v>
      </c>
      <c r="J7513" t="s">
        <v>72</v>
      </c>
    </row>
    <row r="7514" spans="1:10" x14ac:dyDescent="0.25">
      <c r="A7514" t="s">
        <v>131</v>
      </c>
      <c r="B7514" t="s">
        <v>24</v>
      </c>
      <c r="C7514" t="str">
        <f t="shared" si="234"/>
        <v>Largo Town Center -- Cheverly</v>
      </c>
      <c r="D7514" s="1">
        <v>200</v>
      </c>
      <c r="E7514" t="s">
        <v>1</v>
      </c>
      <c r="F7514" t="s">
        <v>25</v>
      </c>
      <c r="G7514">
        <v>2</v>
      </c>
      <c r="H7514" s="1">
        <f t="shared" si="235"/>
        <v>400</v>
      </c>
      <c r="I7514" t="s">
        <v>16</v>
      </c>
      <c r="J7514" t="s">
        <v>72</v>
      </c>
    </row>
    <row r="7515" spans="1:10" x14ac:dyDescent="0.25">
      <c r="A7515" t="s">
        <v>131</v>
      </c>
      <c r="B7515" t="s">
        <v>28</v>
      </c>
      <c r="C7515" t="str">
        <f t="shared" si="234"/>
        <v>Largo Town Center -- College Park-U of MD</v>
      </c>
      <c r="D7515" s="1">
        <v>387</v>
      </c>
      <c r="E7515" t="s">
        <v>1</v>
      </c>
      <c r="F7515" t="s">
        <v>4</v>
      </c>
      <c r="G7515">
        <v>2</v>
      </c>
      <c r="H7515" s="1">
        <f t="shared" si="235"/>
        <v>774</v>
      </c>
      <c r="I7515" t="s">
        <v>16</v>
      </c>
      <c r="J7515" t="s">
        <v>72</v>
      </c>
    </row>
    <row r="7516" spans="1:10" x14ac:dyDescent="0.25">
      <c r="A7516" t="s">
        <v>131</v>
      </c>
      <c r="B7516" t="s">
        <v>269</v>
      </c>
      <c r="C7516" t="str">
        <f t="shared" si="234"/>
        <v>Largo Town Center -- Dunn Loring</v>
      </c>
      <c r="D7516" s="1">
        <v>185</v>
      </c>
      <c r="E7516" t="s">
        <v>1</v>
      </c>
      <c r="F7516" t="s">
        <v>25</v>
      </c>
      <c r="G7516">
        <v>2</v>
      </c>
      <c r="H7516" s="1">
        <f t="shared" si="235"/>
        <v>370</v>
      </c>
      <c r="I7516" t="s">
        <v>16</v>
      </c>
      <c r="J7516" t="s">
        <v>72</v>
      </c>
    </row>
    <row r="7517" spans="1:10" x14ac:dyDescent="0.25">
      <c r="A7517" t="s">
        <v>131</v>
      </c>
      <c r="B7517" t="s">
        <v>115</v>
      </c>
      <c r="C7517" t="str">
        <f t="shared" si="234"/>
        <v>Largo Town Center -- Forest Glen</v>
      </c>
      <c r="D7517" s="1">
        <v>80</v>
      </c>
      <c r="E7517" t="s">
        <v>1</v>
      </c>
      <c r="F7517" t="s">
        <v>15</v>
      </c>
      <c r="G7517">
        <v>2</v>
      </c>
      <c r="H7517" s="1">
        <f t="shared" si="235"/>
        <v>160</v>
      </c>
      <c r="I7517" t="s">
        <v>16</v>
      </c>
      <c r="J7517" t="s">
        <v>72</v>
      </c>
    </row>
    <row r="7518" spans="1:10" x14ac:dyDescent="0.25">
      <c r="A7518" t="s">
        <v>131</v>
      </c>
      <c r="B7518" t="s">
        <v>118</v>
      </c>
      <c r="C7518" t="str">
        <f t="shared" si="234"/>
        <v>Largo Town Center -- Franconia-Springfield</v>
      </c>
      <c r="D7518" s="1">
        <v>451</v>
      </c>
      <c r="E7518" t="s">
        <v>1</v>
      </c>
      <c r="F7518" t="s">
        <v>10</v>
      </c>
      <c r="G7518">
        <v>1</v>
      </c>
      <c r="H7518" s="1">
        <f t="shared" si="235"/>
        <v>451</v>
      </c>
      <c r="I7518" t="s">
        <v>16</v>
      </c>
      <c r="J7518" t="s">
        <v>72</v>
      </c>
    </row>
    <row r="7519" spans="1:10" x14ac:dyDescent="0.25">
      <c r="A7519" t="s">
        <v>131</v>
      </c>
      <c r="B7519" t="s">
        <v>122</v>
      </c>
      <c r="C7519" t="str">
        <f t="shared" si="234"/>
        <v>Largo Town Center -- Glenmont</v>
      </c>
      <c r="D7519" s="1">
        <v>157</v>
      </c>
      <c r="E7519" t="s">
        <v>1</v>
      </c>
      <c r="F7519" t="s">
        <v>15</v>
      </c>
      <c r="G7519">
        <v>2</v>
      </c>
      <c r="H7519" s="1">
        <f t="shared" si="235"/>
        <v>314</v>
      </c>
      <c r="I7519" t="s">
        <v>16</v>
      </c>
      <c r="J7519" t="s">
        <v>72</v>
      </c>
    </row>
    <row r="7520" spans="1:10" x14ac:dyDescent="0.25">
      <c r="A7520" t="s">
        <v>131</v>
      </c>
      <c r="B7520" t="s">
        <v>123</v>
      </c>
      <c r="C7520" t="str">
        <f t="shared" si="234"/>
        <v>Largo Town Center -- Greenbelt</v>
      </c>
      <c r="D7520" s="1">
        <v>381</v>
      </c>
      <c r="E7520" t="s">
        <v>1</v>
      </c>
      <c r="F7520" t="s">
        <v>4</v>
      </c>
      <c r="G7520">
        <v>2</v>
      </c>
      <c r="H7520" s="1">
        <f t="shared" si="235"/>
        <v>762</v>
      </c>
      <c r="I7520" t="s">
        <v>16</v>
      </c>
      <c r="J7520" t="s">
        <v>72</v>
      </c>
    </row>
    <row r="7521" spans="1:10" x14ac:dyDescent="0.25">
      <c r="A7521" t="s">
        <v>131</v>
      </c>
      <c r="B7521" t="s">
        <v>124</v>
      </c>
      <c r="C7521" t="str">
        <f t="shared" si="234"/>
        <v>Largo Town Center -- Greensboro</v>
      </c>
      <c r="D7521" s="1">
        <v>162</v>
      </c>
      <c r="E7521" t="s">
        <v>1</v>
      </c>
      <c r="F7521" t="s">
        <v>125</v>
      </c>
      <c r="G7521">
        <v>1</v>
      </c>
      <c r="H7521" s="1">
        <f t="shared" si="235"/>
        <v>162</v>
      </c>
      <c r="I7521" t="s">
        <v>16</v>
      </c>
      <c r="J7521" t="s">
        <v>72</v>
      </c>
    </row>
    <row r="7522" spans="1:10" x14ac:dyDescent="0.25">
      <c r="A7522" t="s">
        <v>131</v>
      </c>
      <c r="B7522" t="s">
        <v>126</v>
      </c>
      <c r="C7522" t="str">
        <f t="shared" si="234"/>
        <v>Largo Town Center -- Grosvenor</v>
      </c>
      <c r="D7522" s="1">
        <v>123</v>
      </c>
      <c r="E7522" t="s">
        <v>1</v>
      </c>
      <c r="F7522" t="s">
        <v>15</v>
      </c>
      <c r="G7522">
        <v>2</v>
      </c>
      <c r="H7522" s="1">
        <f t="shared" si="235"/>
        <v>246</v>
      </c>
      <c r="I7522" t="s">
        <v>16</v>
      </c>
      <c r="J7522" t="s">
        <v>72</v>
      </c>
    </row>
    <row r="7523" spans="1:10" x14ac:dyDescent="0.25">
      <c r="A7523" t="s">
        <v>131</v>
      </c>
      <c r="B7523" t="s">
        <v>127</v>
      </c>
      <c r="C7523" t="str">
        <f t="shared" si="234"/>
        <v>Largo Town Center -- Huntington</v>
      </c>
      <c r="D7523" s="1">
        <v>247</v>
      </c>
      <c r="E7523" t="s">
        <v>1</v>
      </c>
      <c r="F7523" t="s">
        <v>274</v>
      </c>
      <c r="G7523">
        <v>2</v>
      </c>
      <c r="H7523" s="1">
        <f t="shared" si="235"/>
        <v>494</v>
      </c>
      <c r="I7523" t="s">
        <v>16</v>
      </c>
      <c r="J7523" t="s">
        <v>72</v>
      </c>
    </row>
    <row r="7524" spans="1:10" x14ac:dyDescent="0.25">
      <c r="A7524" t="s">
        <v>131</v>
      </c>
      <c r="B7524" t="s">
        <v>130</v>
      </c>
      <c r="C7524" t="str">
        <f t="shared" si="234"/>
        <v>Largo Town Center -- Landover</v>
      </c>
      <c r="D7524" s="1">
        <v>278</v>
      </c>
      <c r="E7524" t="s">
        <v>1</v>
      </c>
      <c r="F7524" t="s">
        <v>25</v>
      </c>
      <c r="G7524">
        <v>2</v>
      </c>
      <c r="H7524" s="1">
        <f t="shared" si="235"/>
        <v>556</v>
      </c>
      <c r="I7524" t="s">
        <v>16</v>
      </c>
      <c r="J7524" t="s">
        <v>72</v>
      </c>
    </row>
    <row r="7525" spans="1:10" x14ac:dyDescent="0.25">
      <c r="A7525" t="s">
        <v>131</v>
      </c>
      <c r="B7525" t="s">
        <v>134</v>
      </c>
      <c r="C7525" t="str">
        <f t="shared" si="234"/>
        <v>Largo Town Center -- McLean</v>
      </c>
      <c r="D7525" s="1">
        <v>139</v>
      </c>
      <c r="E7525" t="s">
        <v>1</v>
      </c>
      <c r="F7525" t="s">
        <v>125</v>
      </c>
      <c r="G7525">
        <v>1</v>
      </c>
      <c r="H7525" s="1">
        <f t="shared" si="235"/>
        <v>139</v>
      </c>
      <c r="I7525" t="s">
        <v>16</v>
      </c>
      <c r="J7525" t="s">
        <v>72</v>
      </c>
    </row>
    <row r="7526" spans="1:10" x14ac:dyDescent="0.25">
      <c r="A7526" t="s">
        <v>131</v>
      </c>
      <c r="B7526" t="s">
        <v>182</v>
      </c>
      <c r="C7526" t="str">
        <f t="shared" si="234"/>
        <v>Largo Town Center -- Medical Center</v>
      </c>
      <c r="D7526" s="1">
        <v>697</v>
      </c>
      <c r="E7526" t="s">
        <v>1</v>
      </c>
      <c r="F7526" t="s">
        <v>15</v>
      </c>
      <c r="G7526">
        <v>2</v>
      </c>
      <c r="H7526" s="1">
        <f t="shared" si="235"/>
        <v>1394</v>
      </c>
      <c r="I7526" t="s">
        <v>16</v>
      </c>
      <c r="J7526" t="s">
        <v>72</v>
      </c>
    </row>
    <row r="7527" spans="1:10" x14ac:dyDescent="0.25">
      <c r="A7527" t="s">
        <v>131</v>
      </c>
      <c r="B7527" t="s">
        <v>186</v>
      </c>
      <c r="C7527" t="str">
        <f t="shared" si="234"/>
        <v>Largo Town Center -- Morgan Blvd.</v>
      </c>
      <c r="D7527" s="1">
        <v>1662</v>
      </c>
      <c r="E7527" t="s">
        <v>1</v>
      </c>
      <c r="F7527" t="s">
        <v>1</v>
      </c>
      <c r="G7527">
        <v>1</v>
      </c>
      <c r="H7527" s="1">
        <f t="shared" si="235"/>
        <v>1662</v>
      </c>
      <c r="I7527" t="s">
        <v>16</v>
      </c>
      <c r="J7527" t="s">
        <v>72</v>
      </c>
    </row>
    <row r="7528" spans="1:10" x14ac:dyDescent="0.25">
      <c r="A7528" t="s">
        <v>131</v>
      </c>
      <c r="B7528" t="s">
        <v>251</v>
      </c>
      <c r="C7528" t="str">
        <f t="shared" si="234"/>
        <v>Largo Town Center -- Naylor Road</v>
      </c>
      <c r="D7528" s="1">
        <v>515</v>
      </c>
      <c r="E7528" t="s">
        <v>1</v>
      </c>
      <c r="F7528" t="s">
        <v>4</v>
      </c>
      <c r="G7528">
        <v>2</v>
      </c>
      <c r="H7528" s="1">
        <f t="shared" si="235"/>
        <v>1030</v>
      </c>
      <c r="I7528" t="s">
        <v>16</v>
      </c>
      <c r="J7528" t="s">
        <v>72</v>
      </c>
    </row>
    <row r="7529" spans="1:10" x14ac:dyDescent="0.25">
      <c r="A7529" t="s">
        <v>131</v>
      </c>
      <c r="B7529" t="s">
        <v>252</v>
      </c>
      <c r="C7529" t="str">
        <f t="shared" si="234"/>
        <v>Largo Town Center -- New Carrollton</v>
      </c>
      <c r="D7529" s="1">
        <v>1164</v>
      </c>
      <c r="E7529" t="s">
        <v>1</v>
      </c>
      <c r="F7529" t="s">
        <v>25</v>
      </c>
      <c r="G7529">
        <v>2</v>
      </c>
      <c r="H7529" s="1">
        <f t="shared" si="235"/>
        <v>2328</v>
      </c>
      <c r="I7529" t="s">
        <v>16</v>
      </c>
      <c r="J7529" t="s">
        <v>72</v>
      </c>
    </row>
    <row r="7530" spans="1:10" x14ac:dyDescent="0.25">
      <c r="A7530" t="s">
        <v>131</v>
      </c>
      <c r="B7530" t="s">
        <v>159</v>
      </c>
      <c r="C7530" t="str">
        <f t="shared" si="234"/>
        <v>Largo Town Center -- Prince George's Plaza</v>
      </c>
      <c r="D7530" s="1">
        <v>710</v>
      </c>
      <c r="E7530" t="s">
        <v>1</v>
      </c>
      <c r="F7530" t="s">
        <v>4</v>
      </c>
      <c r="G7530">
        <v>2</v>
      </c>
      <c r="H7530" s="1">
        <f t="shared" si="235"/>
        <v>1420</v>
      </c>
      <c r="I7530" t="s">
        <v>16</v>
      </c>
      <c r="J7530" t="s">
        <v>72</v>
      </c>
    </row>
    <row r="7531" spans="1:10" x14ac:dyDescent="0.25">
      <c r="A7531" t="s">
        <v>131</v>
      </c>
      <c r="B7531" t="s">
        <v>162</v>
      </c>
      <c r="C7531" t="str">
        <f t="shared" si="234"/>
        <v>Largo Town Center -- Rockville</v>
      </c>
      <c r="D7531" s="1">
        <v>384</v>
      </c>
      <c r="E7531" t="s">
        <v>1</v>
      </c>
      <c r="F7531" t="s">
        <v>15</v>
      </c>
      <c r="G7531">
        <v>2</v>
      </c>
      <c r="H7531" s="1">
        <f t="shared" si="235"/>
        <v>768</v>
      </c>
      <c r="I7531" t="s">
        <v>16</v>
      </c>
      <c r="J7531" t="s">
        <v>72</v>
      </c>
    </row>
    <row r="7532" spans="1:10" x14ac:dyDescent="0.25">
      <c r="A7532" t="s">
        <v>131</v>
      </c>
      <c r="B7532" t="s">
        <v>164</v>
      </c>
      <c r="C7532" t="str">
        <f t="shared" si="234"/>
        <v>Largo Town Center -- Shady Grove</v>
      </c>
      <c r="D7532" s="1">
        <v>584</v>
      </c>
      <c r="E7532" t="s">
        <v>1</v>
      </c>
      <c r="F7532" t="s">
        <v>15</v>
      </c>
      <c r="G7532">
        <v>2</v>
      </c>
      <c r="H7532" s="1">
        <f t="shared" si="235"/>
        <v>1168</v>
      </c>
      <c r="I7532" t="s">
        <v>16</v>
      </c>
      <c r="J7532" t="s">
        <v>72</v>
      </c>
    </row>
    <row r="7533" spans="1:10" x14ac:dyDescent="0.25">
      <c r="A7533" t="s">
        <v>131</v>
      </c>
      <c r="B7533" t="s">
        <v>166</v>
      </c>
      <c r="C7533" t="str">
        <f t="shared" si="234"/>
        <v>Largo Town Center -- Silver Spring</v>
      </c>
      <c r="D7533" s="1">
        <v>1052</v>
      </c>
      <c r="E7533" t="s">
        <v>1</v>
      </c>
      <c r="F7533" t="s">
        <v>15</v>
      </c>
      <c r="G7533">
        <v>2</v>
      </c>
      <c r="H7533" s="1">
        <f t="shared" si="235"/>
        <v>2104</v>
      </c>
      <c r="I7533" t="s">
        <v>16</v>
      </c>
      <c r="J7533" t="s">
        <v>72</v>
      </c>
    </row>
    <row r="7534" spans="1:10" x14ac:dyDescent="0.25">
      <c r="A7534" t="s">
        <v>131</v>
      </c>
      <c r="B7534" t="s">
        <v>169</v>
      </c>
      <c r="C7534" t="str">
        <f t="shared" si="234"/>
        <v>Largo Town Center -- Spring Hill</v>
      </c>
      <c r="D7534" s="1">
        <v>281</v>
      </c>
      <c r="E7534" t="s">
        <v>1</v>
      </c>
      <c r="F7534" t="s">
        <v>125</v>
      </c>
      <c r="G7534">
        <v>1</v>
      </c>
      <c r="H7534" s="1">
        <f t="shared" si="235"/>
        <v>281</v>
      </c>
      <c r="I7534" t="s">
        <v>16</v>
      </c>
      <c r="J7534" t="s">
        <v>72</v>
      </c>
    </row>
    <row r="7535" spans="1:10" x14ac:dyDescent="0.25">
      <c r="A7535" t="s">
        <v>131</v>
      </c>
      <c r="B7535" t="s">
        <v>171</v>
      </c>
      <c r="C7535" t="str">
        <f t="shared" si="234"/>
        <v>Largo Town Center -- Suitland</v>
      </c>
      <c r="D7535" s="1">
        <v>434</v>
      </c>
      <c r="E7535" t="s">
        <v>1</v>
      </c>
      <c r="F7535" t="s">
        <v>4</v>
      </c>
      <c r="G7535">
        <v>2</v>
      </c>
      <c r="H7535" s="1">
        <f t="shared" si="235"/>
        <v>868</v>
      </c>
      <c r="I7535" t="s">
        <v>16</v>
      </c>
      <c r="J7535" t="s">
        <v>72</v>
      </c>
    </row>
    <row r="7536" spans="1:10" x14ac:dyDescent="0.25">
      <c r="A7536" t="s">
        <v>131</v>
      </c>
      <c r="B7536" t="s">
        <v>62</v>
      </c>
      <c r="C7536" t="str">
        <f t="shared" si="234"/>
        <v>Largo Town Center -- Twinbrook</v>
      </c>
      <c r="D7536" s="1">
        <v>233</v>
      </c>
      <c r="E7536" t="s">
        <v>1</v>
      </c>
      <c r="F7536" t="s">
        <v>15</v>
      </c>
      <c r="G7536">
        <v>2</v>
      </c>
      <c r="H7536" s="1">
        <f t="shared" si="235"/>
        <v>466</v>
      </c>
      <c r="I7536" t="s">
        <v>16</v>
      </c>
      <c r="J7536" t="s">
        <v>72</v>
      </c>
    </row>
    <row r="7537" spans="1:10" x14ac:dyDescent="0.25">
      <c r="A7537" t="s">
        <v>131</v>
      </c>
      <c r="B7537" t="s">
        <v>63</v>
      </c>
      <c r="C7537" t="str">
        <f t="shared" si="234"/>
        <v>Largo Town Center -- Tysons Corner</v>
      </c>
      <c r="D7537" s="1">
        <v>668</v>
      </c>
      <c r="E7537" t="s">
        <v>1</v>
      </c>
      <c r="F7537" t="s">
        <v>125</v>
      </c>
      <c r="G7537">
        <v>1</v>
      </c>
      <c r="H7537" s="1">
        <f t="shared" si="235"/>
        <v>668</v>
      </c>
      <c r="I7537" t="s">
        <v>16</v>
      </c>
      <c r="J7537" t="s">
        <v>72</v>
      </c>
    </row>
    <row r="7538" spans="1:10" x14ac:dyDescent="0.25">
      <c r="A7538" t="s">
        <v>131</v>
      </c>
      <c r="B7538" t="s">
        <v>200</v>
      </c>
      <c r="C7538" t="str">
        <f t="shared" si="234"/>
        <v>Largo Town Center -- Vienna</v>
      </c>
      <c r="D7538" s="1">
        <v>326</v>
      </c>
      <c r="E7538" t="s">
        <v>1</v>
      </c>
      <c r="F7538" t="s">
        <v>25</v>
      </c>
      <c r="G7538">
        <v>2</v>
      </c>
      <c r="H7538" s="1">
        <f t="shared" si="235"/>
        <v>652</v>
      </c>
      <c r="I7538" t="s">
        <v>16</v>
      </c>
      <c r="J7538" t="s">
        <v>72</v>
      </c>
    </row>
    <row r="7539" spans="1:10" x14ac:dyDescent="0.25">
      <c r="A7539" t="s">
        <v>131</v>
      </c>
      <c r="B7539" t="s">
        <v>203</v>
      </c>
      <c r="C7539" t="str">
        <f t="shared" si="234"/>
        <v>Largo Town Center -- West Falls Church</v>
      </c>
      <c r="D7539" s="1">
        <v>54</v>
      </c>
      <c r="E7539" t="s">
        <v>1</v>
      </c>
      <c r="F7539" t="s">
        <v>25</v>
      </c>
      <c r="G7539">
        <v>2</v>
      </c>
      <c r="H7539" s="1">
        <f t="shared" si="235"/>
        <v>108</v>
      </c>
      <c r="I7539" t="s">
        <v>16</v>
      </c>
      <c r="J7539" t="s">
        <v>72</v>
      </c>
    </row>
    <row r="7540" spans="1:10" x14ac:dyDescent="0.25">
      <c r="A7540" t="s">
        <v>131</v>
      </c>
      <c r="B7540" t="s">
        <v>204</v>
      </c>
      <c r="C7540" t="str">
        <f t="shared" si="234"/>
        <v>Largo Town Center -- West Hyattsville</v>
      </c>
      <c r="D7540" s="1">
        <v>290</v>
      </c>
      <c r="E7540" t="s">
        <v>1</v>
      </c>
      <c r="F7540" t="s">
        <v>4</v>
      </c>
      <c r="G7540">
        <v>2</v>
      </c>
      <c r="H7540" s="1">
        <f t="shared" si="235"/>
        <v>580</v>
      </c>
      <c r="I7540" t="s">
        <v>16</v>
      </c>
      <c r="J7540" t="s">
        <v>72</v>
      </c>
    </row>
    <row r="7541" spans="1:10" x14ac:dyDescent="0.25">
      <c r="A7541" t="s">
        <v>131</v>
      </c>
      <c r="B7541" t="s">
        <v>205</v>
      </c>
      <c r="C7541" t="str">
        <f t="shared" si="234"/>
        <v>Largo Town Center -- Wheaton</v>
      </c>
      <c r="D7541" s="1">
        <v>271</v>
      </c>
      <c r="E7541" t="s">
        <v>1</v>
      </c>
      <c r="F7541" t="s">
        <v>15</v>
      </c>
      <c r="G7541">
        <v>2</v>
      </c>
      <c r="H7541" s="1">
        <f t="shared" si="235"/>
        <v>542</v>
      </c>
      <c r="I7541" t="s">
        <v>16</v>
      </c>
      <c r="J7541" t="s">
        <v>72</v>
      </c>
    </row>
    <row r="7542" spans="1:10" x14ac:dyDescent="0.25">
      <c r="A7542" t="s">
        <v>131</v>
      </c>
      <c r="B7542" t="s">
        <v>206</v>
      </c>
      <c r="C7542" t="str">
        <f t="shared" si="234"/>
        <v>Largo Town Center -- White Flint</v>
      </c>
      <c r="D7542" s="1">
        <v>345</v>
      </c>
      <c r="E7542" t="s">
        <v>1</v>
      </c>
      <c r="F7542" t="s">
        <v>15</v>
      </c>
      <c r="G7542">
        <v>2</v>
      </c>
      <c r="H7542" s="1">
        <f t="shared" si="235"/>
        <v>690</v>
      </c>
      <c r="I7542" t="s">
        <v>16</v>
      </c>
      <c r="J7542" t="s">
        <v>72</v>
      </c>
    </row>
    <row r="7543" spans="1:10" x14ac:dyDescent="0.25">
      <c r="A7543" t="s">
        <v>131</v>
      </c>
      <c r="B7543" t="s">
        <v>207</v>
      </c>
      <c r="C7543" t="str">
        <f t="shared" si="234"/>
        <v>Largo Town Center -- Wiehle</v>
      </c>
      <c r="D7543" s="1">
        <v>732</v>
      </c>
      <c r="E7543" t="s">
        <v>1</v>
      </c>
      <c r="F7543" t="s">
        <v>125</v>
      </c>
      <c r="G7543">
        <v>1</v>
      </c>
      <c r="H7543" s="1">
        <f t="shared" si="235"/>
        <v>732</v>
      </c>
      <c r="I7543" t="s">
        <v>16</v>
      </c>
      <c r="J7543" t="s">
        <v>72</v>
      </c>
    </row>
    <row r="7544" spans="1:10" x14ac:dyDescent="0.25">
      <c r="A7544" t="s">
        <v>134</v>
      </c>
      <c r="B7544" t="s">
        <v>14</v>
      </c>
      <c r="C7544" t="str">
        <f t="shared" si="234"/>
        <v>McLean -- Bethesda</v>
      </c>
      <c r="D7544" s="1">
        <v>76</v>
      </c>
      <c r="E7544" t="s">
        <v>125</v>
      </c>
      <c r="F7544" t="s">
        <v>15</v>
      </c>
      <c r="G7544">
        <v>2</v>
      </c>
      <c r="H7544" s="1">
        <f t="shared" si="235"/>
        <v>152</v>
      </c>
      <c r="I7544" t="s">
        <v>16</v>
      </c>
      <c r="J7544" t="s">
        <v>72</v>
      </c>
    </row>
    <row r="7545" spans="1:10" x14ac:dyDescent="0.25">
      <c r="A7545" t="s">
        <v>134</v>
      </c>
      <c r="B7545" t="s">
        <v>24</v>
      </c>
      <c r="C7545" t="str">
        <f t="shared" si="234"/>
        <v>McLean -- Cheverly</v>
      </c>
      <c r="D7545" s="1">
        <v>35</v>
      </c>
      <c r="E7545" t="s">
        <v>125</v>
      </c>
      <c r="F7545" t="s">
        <v>25</v>
      </c>
      <c r="G7545">
        <v>2</v>
      </c>
      <c r="H7545" s="1">
        <f t="shared" si="235"/>
        <v>70</v>
      </c>
      <c r="I7545" t="s">
        <v>16</v>
      </c>
      <c r="J7545" t="s">
        <v>72</v>
      </c>
    </row>
    <row r="7546" spans="1:10" x14ac:dyDescent="0.25">
      <c r="A7546" t="s">
        <v>134</v>
      </c>
      <c r="B7546" t="s">
        <v>28</v>
      </c>
      <c r="C7546" t="str">
        <f t="shared" si="234"/>
        <v>McLean -- College Park-U of MD</v>
      </c>
      <c r="D7546" s="1">
        <v>47</v>
      </c>
      <c r="E7546" t="s">
        <v>125</v>
      </c>
      <c r="F7546" t="s">
        <v>4</v>
      </c>
      <c r="G7546">
        <v>2</v>
      </c>
      <c r="H7546" s="1">
        <f t="shared" si="235"/>
        <v>94</v>
      </c>
      <c r="I7546" t="s">
        <v>16</v>
      </c>
      <c r="J7546" t="s">
        <v>72</v>
      </c>
    </row>
    <row r="7547" spans="1:10" x14ac:dyDescent="0.25">
      <c r="A7547" t="s">
        <v>134</v>
      </c>
      <c r="B7547" t="s">
        <v>269</v>
      </c>
      <c r="C7547" t="str">
        <f t="shared" si="234"/>
        <v>McLean -- Dunn Loring</v>
      </c>
      <c r="D7547" s="1">
        <v>216</v>
      </c>
      <c r="E7547" t="s">
        <v>125</v>
      </c>
      <c r="F7547" t="s">
        <v>25</v>
      </c>
      <c r="G7547">
        <v>2</v>
      </c>
      <c r="H7547" s="1">
        <f t="shared" si="235"/>
        <v>432</v>
      </c>
      <c r="I7547" t="s">
        <v>16</v>
      </c>
      <c r="J7547" t="s">
        <v>72</v>
      </c>
    </row>
    <row r="7548" spans="1:10" x14ac:dyDescent="0.25">
      <c r="A7548" t="s">
        <v>134</v>
      </c>
      <c r="B7548" t="s">
        <v>118</v>
      </c>
      <c r="C7548" t="str">
        <f t="shared" si="234"/>
        <v>McLean -- Franconia-Springfield</v>
      </c>
      <c r="D7548" s="1">
        <v>97</v>
      </c>
      <c r="E7548" t="s">
        <v>125</v>
      </c>
      <c r="F7548" t="s">
        <v>10</v>
      </c>
      <c r="G7548">
        <v>2</v>
      </c>
      <c r="H7548" s="1">
        <f t="shared" si="235"/>
        <v>194</v>
      </c>
      <c r="I7548" t="s">
        <v>16</v>
      </c>
      <c r="J7548" t="s">
        <v>72</v>
      </c>
    </row>
    <row r="7549" spans="1:10" x14ac:dyDescent="0.25">
      <c r="A7549" t="s">
        <v>134</v>
      </c>
      <c r="B7549" t="s">
        <v>122</v>
      </c>
      <c r="C7549" t="str">
        <f t="shared" si="234"/>
        <v>McLean -- Glenmont</v>
      </c>
      <c r="D7549" s="1">
        <v>74</v>
      </c>
      <c r="E7549" t="s">
        <v>125</v>
      </c>
      <c r="F7549" t="s">
        <v>15</v>
      </c>
      <c r="G7549">
        <v>2</v>
      </c>
      <c r="H7549" s="1">
        <f t="shared" si="235"/>
        <v>148</v>
      </c>
      <c r="I7549" t="s">
        <v>16</v>
      </c>
      <c r="J7549" t="s">
        <v>72</v>
      </c>
    </row>
    <row r="7550" spans="1:10" x14ac:dyDescent="0.25">
      <c r="A7550" t="s">
        <v>134</v>
      </c>
      <c r="B7550" t="s">
        <v>123</v>
      </c>
      <c r="C7550" t="str">
        <f t="shared" si="234"/>
        <v>McLean -- Greenbelt</v>
      </c>
      <c r="D7550" s="1">
        <v>157</v>
      </c>
      <c r="E7550" t="s">
        <v>125</v>
      </c>
      <c r="F7550" t="s">
        <v>4</v>
      </c>
      <c r="G7550">
        <v>2</v>
      </c>
      <c r="H7550" s="1">
        <f t="shared" si="235"/>
        <v>314</v>
      </c>
      <c r="I7550" t="s">
        <v>16</v>
      </c>
      <c r="J7550" t="s">
        <v>72</v>
      </c>
    </row>
    <row r="7551" spans="1:10" x14ac:dyDescent="0.25">
      <c r="A7551" t="s">
        <v>134</v>
      </c>
      <c r="B7551" t="s">
        <v>124</v>
      </c>
      <c r="C7551" t="str">
        <f t="shared" si="234"/>
        <v>McLean -- Greensboro</v>
      </c>
      <c r="D7551" s="1">
        <v>438</v>
      </c>
      <c r="E7551" t="s">
        <v>125</v>
      </c>
      <c r="F7551" t="s">
        <v>125</v>
      </c>
      <c r="G7551">
        <v>1</v>
      </c>
      <c r="H7551" s="1">
        <f t="shared" si="235"/>
        <v>438</v>
      </c>
      <c r="I7551" t="s">
        <v>16</v>
      </c>
      <c r="J7551" t="s">
        <v>72</v>
      </c>
    </row>
    <row r="7552" spans="1:10" x14ac:dyDescent="0.25">
      <c r="A7552" t="s">
        <v>134</v>
      </c>
      <c r="B7552" t="s">
        <v>126</v>
      </c>
      <c r="C7552" t="str">
        <f t="shared" si="234"/>
        <v>McLean -- Grosvenor</v>
      </c>
      <c r="D7552" s="1">
        <v>13</v>
      </c>
      <c r="E7552" t="s">
        <v>125</v>
      </c>
      <c r="F7552" t="s">
        <v>15</v>
      </c>
      <c r="G7552">
        <v>2</v>
      </c>
      <c r="H7552" s="1">
        <f t="shared" si="235"/>
        <v>26</v>
      </c>
      <c r="I7552" t="s">
        <v>16</v>
      </c>
      <c r="J7552" t="s">
        <v>72</v>
      </c>
    </row>
    <row r="7553" spans="1:10" x14ac:dyDescent="0.25">
      <c r="A7553" t="s">
        <v>134</v>
      </c>
      <c r="B7553" t="s">
        <v>127</v>
      </c>
      <c r="C7553" t="str">
        <f t="shared" si="234"/>
        <v>McLean -- Huntington</v>
      </c>
      <c r="D7553" s="1">
        <v>113</v>
      </c>
      <c r="E7553" t="s">
        <v>125</v>
      </c>
      <c r="F7553" t="s">
        <v>274</v>
      </c>
      <c r="G7553">
        <v>2</v>
      </c>
      <c r="H7553" s="1">
        <f t="shared" si="235"/>
        <v>226</v>
      </c>
      <c r="I7553" t="s">
        <v>16</v>
      </c>
      <c r="J7553" t="s">
        <v>72</v>
      </c>
    </row>
    <row r="7554" spans="1:10" x14ac:dyDescent="0.25">
      <c r="A7554" t="s">
        <v>134</v>
      </c>
      <c r="B7554" t="s">
        <v>131</v>
      </c>
      <c r="C7554" t="str">
        <f t="shared" ref="C7554:C7617" si="236">(A7554&amp;" -- "&amp;B7554)</f>
        <v>McLean -- Largo Town Center</v>
      </c>
      <c r="D7554" s="1">
        <v>139</v>
      </c>
      <c r="E7554" t="s">
        <v>125</v>
      </c>
      <c r="F7554" t="s">
        <v>1</v>
      </c>
      <c r="G7554">
        <v>1</v>
      </c>
      <c r="H7554" s="1">
        <f t="shared" ref="H7554:H7617" si="237">D7554*G7554</f>
        <v>139</v>
      </c>
      <c r="I7554" t="s">
        <v>16</v>
      </c>
      <c r="J7554" t="s">
        <v>72</v>
      </c>
    </row>
    <row r="7555" spans="1:10" x14ac:dyDescent="0.25">
      <c r="A7555" t="s">
        <v>134</v>
      </c>
      <c r="B7555" t="s">
        <v>182</v>
      </c>
      <c r="C7555" t="str">
        <f t="shared" si="236"/>
        <v>McLean -- Medical Center</v>
      </c>
      <c r="D7555" s="1">
        <v>65</v>
      </c>
      <c r="E7555" t="s">
        <v>125</v>
      </c>
      <c r="F7555" t="s">
        <v>15</v>
      </c>
      <c r="G7555">
        <v>2</v>
      </c>
      <c r="H7555" s="1">
        <f t="shared" si="237"/>
        <v>130</v>
      </c>
      <c r="I7555" t="s">
        <v>16</v>
      </c>
      <c r="J7555" t="s">
        <v>72</v>
      </c>
    </row>
    <row r="7556" spans="1:10" x14ac:dyDescent="0.25">
      <c r="A7556" t="s">
        <v>134</v>
      </c>
      <c r="B7556" t="s">
        <v>251</v>
      </c>
      <c r="C7556" t="str">
        <f t="shared" si="236"/>
        <v>McLean -- Naylor Road</v>
      </c>
      <c r="D7556" s="1">
        <v>100</v>
      </c>
      <c r="E7556" t="s">
        <v>125</v>
      </c>
      <c r="F7556" t="s">
        <v>4</v>
      </c>
      <c r="G7556">
        <v>2</v>
      </c>
      <c r="H7556" s="1">
        <f t="shared" si="237"/>
        <v>200</v>
      </c>
      <c r="I7556" t="s">
        <v>16</v>
      </c>
      <c r="J7556" t="s">
        <v>72</v>
      </c>
    </row>
    <row r="7557" spans="1:10" x14ac:dyDescent="0.25">
      <c r="A7557" t="s">
        <v>134</v>
      </c>
      <c r="B7557" t="s">
        <v>252</v>
      </c>
      <c r="C7557" t="str">
        <f t="shared" si="236"/>
        <v>McLean -- New Carrollton</v>
      </c>
      <c r="D7557" s="1">
        <v>129</v>
      </c>
      <c r="E7557" t="s">
        <v>125</v>
      </c>
      <c r="F7557" t="s">
        <v>25</v>
      </c>
      <c r="G7557">
        <v>2</v>
      </c>
      <c r="H7557" s="1">
        <f t="shared" si="237"/>
        <v>258</v>
      </c>
      <c r="I7557" t="s">
        <v>16</v>
      </c>
      <c r="J7557" t="s">
        <v>72</v>
      </c>
    </row>
    <row r="7558" spans="1:10" x14ac:dyDescent="0.25">
      <c r="A7558" t="s">
        <v>134</v>
      </c>
      <c r="B7558" t="s">
        <v>159</v>
      </c>
      <c r="C7558" t="str">
        <f t="shared" si="236"/>
        <v>McLean -- Prince George's Plaza</v>
      </c>
      <c r="D7558" s="1">
        <v>38</v>
      </c>
      <c r="E7558" t="s">
        <v>125</v>
      </c>
      <c r="F7558" t="s">
        <v>4</v>
      </c>
      <c r="G7558">
        <v>2</v>
      </c>
      <c r="H7558" s="1">
        <f t="shared" si="237"/>
        <v>76</v>
      </c>
      <c r="I7558" t="s">
        <v>16</v>
      </c>
      <c r="J7558" t="s">
        <v>72</v>
      </c>
    </row>
    <row r="7559" spans="1:10" x14ac:dyDescent="0.25">
      <c r="A7559" t="s">
        <v>134</v>
      </c>
      <c r="B7559" t="s">
        <v>162</v>
      </c>
      <c r="C7559" t="str">
        <f t="shared" si="236"/>
        <v>McLean -- Rockville</v>
      </c>
      <c r="D7559" s="1">
        <v>50</v>
      </c>
      <c r="E7559" t="s">
        <v>125</v>
      </c>
      <c r="F7559" t="s">
        <v>15</v>
      </c>
      <c r="G7559">
        <v>2</v>
      </c>
      <c r="H7559" s="1">
        <f t="shared" si="237"/>
        <v>100</v>
      </c>
      <c r="I7559" t="s">
        <v>16</v>
      </c>
      <c r="J7559" t="s">
        <v>72</v>
      </c>
    </row>
    <row r="7560" spans="1:10" x14ac:dyDescent="0.25">
      <c r="A7560" t="s">
        <v>134</v>
      </c>
      <c r="B7560" t="s">
        <v>164</v>
      </c>
      <c r="C7560" t="str">
        <f t="shared" si="236"/>
        <v>McLean -- Shady Grove</v>
      </c>
      <c r="D7560" s="1">
        <v>93</v>
      </c>
      <c r="E7560" t="s">
        <v>125</v>
      </c>
      <c r="F7560" t="s">
        <v>15</v>
      </c>
      <c r="G7560">
        <v>2</v>
      </c>
      <c r="H7560" s="1">
        <f t="shared" si="237"/>
        <v>186</v>
      </c>
      <c r="I7560" t="s">
        <v>16</v>
      </c>
      <c r="J7560" t="s">
        <v>72</v>
      </c>
    </row>
    <row r="7561" spans="1:10" x14ac:dyDescent="0.25">
      <c r="A7561" t="s">
        <v>134</v>
      </c>
      <c r="B7561" t="s">
        <v>166</v>
      </c>
      <c r="C7561" t="str">
        <f t="shared" si="236"/>
        <v>McLean -- Silver Spring</v>
      </c>
      <c r="D7561" s="1">
        <v>182</v>
      </c>
      <c r="E7561" t="s">
        <v>125</v>
      </c>
      <c r="F7561" t="s">
        <v>15</v>
      </c>
      <c r="G7561">
        <v>2</v>
      </c>
      <c r="H7561" s="1">
        <f t="shared" si="237"/>
        <v>364</v>
      </c>
      <c r="I7561" t="s">
        <v>16</v>
      </c>
      <c r="J7561" t="s">
        <v>72</v>
      </c>
    </row>
    <row r="7562" spans="1:10" x14ac:dyDescent="0.25">
      <c r="A7562" t="s">
        <v>134</v>
      </c>
      <c r="B7562" t="s">
        <v>169</v>
      </c>
      <c r="C7562" t="str">
        <f t="shared" si="236"/>
        <v>McLean -- Spring Hill</v>
      </c>
      <c r="D7562" s="1">
        <v>895</v>
      </c>
      <c r="E7562" t="s">
        <v>125</v>
      </c>
      <c r="F7562" t="s">
        <v>125</v>
      </c>
      <c r="G7562">
        <v>1</v>
      </c>
      <c r="H7562" s="1">
        <f t="shared" si="237"/>
        <v>895</v>
      </c>
      <c r="I7562" t="s">
        <v>16</v>
      </c>
      <c r="J7562" t="s">
        <v>72</v>
      </c>
    </row>
    <row r="7563" spans="1:10" x14ac:dyDescent="0.25">
      <c r="A7563" t="s">
        <v>134</v>
      </c>
      <c r="B7563" t="s">
        <v>171</v>
      </c>
      <c r="C7563" t="str">
        <f t="shared" si="236"/>
        <v>McLean -- Suitland</v>
      </c>
      <c r="D7563" s="1">
        <v>75</v>
      </c>
      <c r="E7563" t="s">
        <v>125</v>
      </c>
      <c r="F7563" t="s">
        <v>4</v>
      </c>
      <c r="G7563">
        <v>2</v>
      </c>
      <c r="H7563" s="1">
        <f t="shared" si="237"/>
        <v>150</v>
      </c>
      <c r="I7563" t="s">
        <v>16</v>
      </c>
      <c r="J7563" t="s">
        <v>72</v>
      </c>
    </row>
    <row r="7564" spans="1:10" x14ac:dyDescent="0.25">
      <c r="A7564" t="s">
        <v>134</v>
      </c>
      <c r="B7564" t="s">
        <v>62</v>
      </c>
      <c r="C7564" t="str">
        <f t="shared" si="236"/>
        <v>McLean -- Twinbrook</v>
      </c>
      <c r="D7564" s="1">
        <v>32</v>
      </c>
      <c r="E7564" t="s">
        <v>125</v>
      </c>
      <c r="F7564" t="s">
        <v>15</v>
      </c>
      <c r="G7564">
        <v>2</v>
      </c>
      <c r="H7564" s="1">
        <f t="shared" si="237"/>
        <v>64</v>
      </c>
      <c r="I7564" t="s">
        <v>16</v>
      </c>
      <c r="J7564" t="s">
        <v>72</v>
      </c>
    </row>
    <row r="7565" spans="1:10" x14ac:dyDescent="0.25">
      <c r="A7565" t="s">
        <v>134</v>
      </c>
      <c r="B7565" t="s">
        <v>63</v>
      </c>
      <c r="C7565" t="str">
        <f t="shared" si="236"/>
        <v>McLean -- Tysons Corner</v>
      </c>
      <c r="D7565" s="1">
        <v>2175</v>
      </c>
      <c r="E7565" t="s">
        <v>125</v>
      </c>
      <c r="F7565" t="s">
        <v>125</v>
      </c>
      <c r="G7565">
        <v>1</v>
      </c>
      <c r="H7565" s="1">
        <f t="shared" si="237"/>
        <v>2175</v>
      </c>
      <c r="I7565" t="s">
        <v>16</v>
      </c>
      <c r="J7565" t="s">
        <v>72</v>
      </c>
    </row>
    <row r="7566" spans="1:10" x14ac:dyDescent="0.25">
      <c r="A7566" t="s">
        <v>134</v>
      </c>
      <c r="B7566" t="s">
        <v>200</v>
      </c>
      <c r="C7566" t="str">
        <f t="shared" si="236"/>
        <v>McLean -- Vienna</v>
      </c>
      <c r="D7566" s="1">
        <v>416</v>
      </c>
      <c r="E7566" t="s">
        <v>125</v>
      </c>
      <c r="F7566" t="s">
        <v>25</v>
      </c>
      <c r="G7566">
        <v>2</v>
      </c>
      <c r="H7566" s="1">
        <f t="shared" si="237"/>
        <v>832</v>
      </c>
      <c r="I7566" t="s">
        <v>16</v>
      </c>
      <c r="J7566" t="s">
        <v>72</v>
      </c>
    </row>
    <row r="7567" spans="1:10" x14ac:dyDescent="0.25">
      <c r="A7567" t="s">
        <v>134</v>
      </c>
      <c r="B7567" t="s">
        <v>203</v>
      </c>
      <c r="C7567" t="str">
        <f t="shared" si="236"/>
        <v>McLean -- West Falls Church</v>
      </c>
      <c r="D7567" s="1">
        <v>93</v>
      </c>
      <c r="E7567" t="s">
        <v>125</v>
      </c>
      <c r="F7567" t="s">
        <v>25</v>
      </c>
      <c r="G7567">
        <v>2</v>
      </c>
      <c r="H7567" s="1">
        <f t="shared" si="237"/>
        <v>186</v>
      </c>
      <c r="I7567" t="s">
        <v>16</v>
      </c>
      <c r="J7567" t="s">
        <v>72</v>
      </c>
    </row>
    <row r="7568" spans="1:10" x14ac:dyDescent="0.25">
      <c r="A7568" t="s">
        <v>134</v>
      </c>
      <c r="B7568" t="s">
        <v>204</v>
      </c>
      <c r="C7568" t="str">
        <f t="shared" si="236"/>
        <v>McLean -- West Hyattsville</v>
      </c>
      <c r="D7568" s="1">
        <v>36</v>
      </c>
      <c r="E7568" t="s">
        <v>125</v>
      </c>
      <c r="F7568" t="s">
        <v>4</v>
      </c>
      <c r="G7568">
        <v>2</v>
      </c>
      <c r="H7568" s="1">
        <f t="shared" si="237"/>
        <v>72</v>
      </c>
      <c r="I7568" t="s">
        <v>16</v>
      </c>
      <c r="J7568" t="s">
        <v>72</v>
      </c>
    </row>
    <row r="7569" spans="1:10" x14ac:dyDescent="0.25">
      <c r="A7569" t="s">
        <v>134</v>
      </c>
      <c r="B7569" t="s">
        <v>205</v>
      </c>
      <c r="C7569" t="str">
        <f t="shared" si="236"/>
        <v>McLean -- Wheaton</v>
      </c>
      <c r="D7569" s="1">
        <v>72</v>
      </c>
      <c r="E7569" t="s">
        <v>125</v>
      </c>
      <c r="F7569" t="s">
        <v>15</v>
      </c>
      <c r="G7569">
        <v>2</v>
      </c>
      <c r="H7569" s="1">
        <f t="shared" si="237"/>
        <v>144</v>
      </c>
      <c r="I7569" t="s">
        <v>16</v>
      </c>
      <c r="J7569" t="s">
        <v>72</v>
      </c>
    </row>
    <row r="7570" spans="1:10" x14ac:dyDescent="0.25">
      <c r="A7570" t="s">
        <v>134</v>
      </c>
      <c r="B7570" t="s">
        <v>206</v>
      </c>
      <c r="C7570" t="str">
        <f t="shared" si="236"/>
        <v>McLean -- White Flint</v>
      </c>
      <c r="D7570" s="1">
        <v>29</v>
      </c>
      <c r="E7570" t="s">
        <v>125</v>
      </c>
      <c r="F7570" t="s">
        <v>15</v>
      </c>
      <c r="G7570">
        <v>2</v>
      </c>
      <c r="H7570" s="1">
        <f t="shared" si="237"/>
        <v>58</v>
      </c>
      <c r="I7570" t="s">
        <v>16</v>
      </c>
      <c r="J7570" t="s">
        <v>72</v>
      </c>
    </row>
    <row r="7571" spans="1:10" x14ac:dyDescent="0.25">
      <c r="A7571" t="s">
        <v>134</v>
      </c>
      <c r="B7571" t="s">
        <v>207</v>
      </c>
      <c r="C7571" t="str">
        <f t="shared" si="236"/>
        <v>McLean -- Wiehle</v>
      </c>
      <c r="D7571" s="1">
        <v>2088</v>
      </c>
      <c r="E7571" t="s">
        <v>125</v>
      </c>
      <c r="F7571" t="s">
        <v>125</v>
      </c>
      <c r="G7571">
        <v>1</v>
      </c>
      <c r="H7571" s="1">
        <f t="shared" si="237"/>
        <v>2088</v>
      </c>
      <c r="I7571" t="s">
        <v>16</v>
      </c>
      <c r="J7571" t="s">
        <v>72</v>
      </c>
    </row>
    <row r="7572" spans="1:10" x14ac:dyDescent="0.25">
      <c r="A7572" t="s">
        <v>182</v>
      </c>
      <c r="B7572" t="s">
        <v>0</v>
      </c>
      <c r="C7572" t="str">
        <f t="shared" si="236"/>
        <v>Medical Center -- Addison Road</v>
      </c>
      <c r="D7572" s="1">
        <v>868</v>
      </c>
      <c r="E7572" t="s">
        <v>15</v>
      </c>
      <c r="F7572" t="s">
        <v>1</v>
      </c>
      <c r="G7572">
        <v>2</v>
      </c>
      <c r="H7572" s="1">
        <f t="shared" si="237"/>
        <v>1736</v>
      </c>
      <c r="I7572" t="s">
        <v>16</v>
      </c>
      <c r="J7572" t="s">
        <v>72</v>
      </c>
    </row>
    <row r="7573" spans="1:10" x14ac:dyDescent="0.25">
      <c r="A7573" t="s">
        <v>182</v>
      </c>
      <c r="B7573" t="s">
        <v>14</v>
      </c>
      <c r="C7573" t="str">
        <f t="shared" si="236"/>
        <v>Medical Center -- Bethesda</v>
      </c>
      <c r="D7573" s="1">
        <v>6319</v>
      </c>
      <c r="E7573" t="s">
        <v>15</v>
      </c>
      <c r="F7573" t="s">
        <v>15</v>
      </c>
      <c r="G7573">
        <v>1</v>
      </c>
      <c r="H7573" s="1">
        <f t="shared" si="237"/>
        <v>6319</v>
      </c>
      <c r="I7573" t="s">
        <v>16</v>
      </c>
      <c r="J7573" t="s">
        <v>72</v>
      </c>
    </row>
    <row r="7574" spans="1:10" x14ac:dyDescent="0.25">
      <c r="A7574" t="s">
        <v>182</v>
      </c>
      <c r="B7574" t="s">
        <v>19</v>
      </c>
      <c r="C7574" t="str">
        <f t="shared" si="236"/>
        <v>Medical Center -- Branch Avenue</v>
      </c>
      <c r="D7574" s="1">
        <v>1811</v>
      </c>
      <c r="E7574" t="s">
        <v>15</v>
      </c>
      <c r="F7574" t="s">
        <v>4</v>
      </c>
      <c r="G7574">
        <v>2</v>
      </c>
      <c r="H7574" s="1">
        <f t="shared" si="237"/>
        <v>3622</v>
      </c>
      <c r="I7574" t="s">
        <v>16</v>
      </c>
      <c r="J7574" t="s">
        <v>72</v>
      </c>
    </row>
    <row r="7575" spans="1:10" x14ac:dyDescent="0.25">
      <c r="A7575" t="s">
        <v>182</v>
      </c>
      <c r="B7575" t="s">
        <v>24</v>
      </c>
      <c r="C7575" t="str">
        <f t="shared" si="236"/>
        <v>Medical Center -- Cheverly</v>
      </c>
      <c r="D7575" s="1">
        <v>138</v>
      </c>
      <c r="E7575" t="s">
        <v>15</v>
      </c>
      <c r="F7575" t="s">
        <v>25</v>
      </c>
      <c r="G7575">
        <v>2</v>
      </c>
      <c r="H7575" s="1">
        <f t="shared" si="237"/>
        <v>276</v>
      </c>
      <c r="I7575" t="s">
        <v>16</v>
      </c>
      <c r="J7575" t="s">
        <v>72</v>
      </c>
    </row>
    <row r="7576" spans="1:10" x14ac:dyDescent="0.25">
      <c r="A7576" t="s">
        <v>182</v>
      </c>
      <c r="B7576" t="s">
        <v>28</v>
      </c>
      <c r="C7576" t="str">
        <f t="shared" si="236"/>
        <v>Medical Center -- College Park-U of MD</v>
      </c>
      <c r="D7576" s="1">
        <v>464</v>
      </c>
      <c r="E7576" t="s">
        <v>15</v>
      </c>
      <c r="F7576" t="s">
        <v>4</v>
      </c>
      <c r="G7576">
        <v>2</v>
      </c>
      <c r="H7576" s="1">
        <f t="shared" si="237"/>
        <v>928</v>
      </c>
      <c r="I7576" t="s">
        <v>16</v>
      </c>
      <c r="J7576" t="s">
        <v>72</v>
      </c>
    </row>
    <row r="7577" spans="1:10" x14ac:dyDescent="0.25">
      <c r="A7577" t="s">
        <v>182</v>
      </c>
      <c r="B7577" t="s">
        <v>269</v>
      </c>
      <c r="C7577" t="str">
        <f t="shared" si="236"/>
        <v>Medical Center -- Dunn Loring</v>
      </c>
      <c r="D7577" s="1">
        <v>272</v>
      </c>
      <c r="E7577" t="s">
        <v>15</v>
      </c>
      <c r="F7577" t="s">
        <v>25</v>
      </c>
      <c r="G7577">
        <v>2</v>
      </c>
      <c r="H7577" s="1">
        <f t="shared" si="237"/>
        <v>544</v>
      </c>
      <c r="I7577" t="s">
        <v>16</v>
      </c>
      <c r="J7577" t="s">
        <v>72</v>
      </c>
    </row>
    <row r="7578" spans="1:10" x14ac:dyDescent="0.25">
      <c r="A7578" t="s">
        <v>182</v>
      </c>
      <c r="B7578" t="s">
        <v>115</v>
      </c>
      <c r="C7578" t="str">
        <f t="shared" si="236"/>
        <v>Medical Center -- Forest Glen</v>
      </c>
      <c r="D7578" s="1">
        <v>83</v>
      </c>
      <c r="E7578" t="s">
        <v>15</v>
      </c>
      <c r="F7578" t="s">
        <v>15</v>
      </c>
      <c r="G7578">
        <v>1</v>
      </c>
      <c r="H7578" s="1">
        <f t="shared" si="237"/>
        <v>83</v>
      </c>
      <c r="I7578" t="s">
        <v>16</v>
      </c>
      <c r="J7578" t="s">
        <v>72</v>
      </c>
    </row>
    <row r="7579" spans="1:10" x14ac:dyDescent="0.25">
      <c r="A7579" t="s">
        <v>182</v>
      </c>
      <c r="B7579" t="s">
        <v>118</v>
      </c>
      <c r="C7579" t="str">
        <f t="shared" si="236"/>
        <v>Medical Center -- Franconia-Springfield</v>
      </c>
      <c r="D7579" s="1">
        <v>756</v>
      </c>
      <c r="E7579" t="s">
        <v>15</v>
      </c>
      <c r="F7579" t="s">
        <v>10</v>
      </c>
      <c r="G7579">
        <v>2</v>
      </c>
      <c r="H7579" s="1">
        <f t="shared" si="237"/>
        <v>1512</v>
      </c>
      <c r="I7579" t="s">
        <v>16</v>
      </c>
      <c r="J7579" t="s">
        <v>72</v>
      </c>
    </row>
    <row r="7580" spans="1:10" x14ac:dyDescent="0.25">
      <c r="A7580" t="s">
        <v>182</v>
      </c>
      <c r="B7580" t="s">
        <v>122</v>
      </c>
      <c r="C7580" t="str">
        <f t="shared" si="236"/>
        <v>Medical Center -- Glenmont</v>
      </c>
      <c r="D7580" s="1">
        <v>81</v>
      </c>
      <c r="E7580" t="s">
        <v>15</v>
      </c>
      <c r="F7580" t="s">
        <v>15</v>
      </c>
      <c r="G7580">
        <v>1</v>
      </c>
      <c r="H7580" s="1">
        <f t="shared" si="237"/>
        <v>81</v>
      </c>
      <c r="I7580" t="s">
        <v>16</v>
      </c>
      <c r="J7580" t="s">
        <v>72</v>
      </c>
    </row>
    <row r="7581" spans="1:10" x14ac:dyDescent="0.25">
      <c r="A7581" t="s">
        <v>182</v>
      </c>
      <c r="B7581" t="s">
        <v>123</v>
      </c>
      <c r="C7581" t="str">
        <f t="shared" si="236"/>
        <v>Medical Center -- Greenbelt</v>
      </c>
      <c r="D7581" s="1">
        <v>748</v>
      </c>
      <c r="E7581" t="s">
        <v>15</v>
      </c>
      <c r="F7581" t="s">
        <v>4</v>
      </c>
      <c r="G7581">
        <v>2</v>
      </c>
      <c r="H7581" s="1">
        <f t="shared" si="237"/>
        <v>1496</v>
      </c>
      <c r="I7581" t="s">
        <v>16</v>
      </c>
      <c r="J7581" t="s">
        <v>72</v>
      </c>
    </row>
    <row r="7582" spans="1:10" x14ac:dyDescent="0.25">
      <c r="A7582" t="s">
        <v>182</v>
      </c>
      <c r="B7582" t="s">
        <v>126</v>
      </c>
      <c r="C7582" t="str">
        <f t="shared" si="236"/>
        <v>Medical Center -- Grosvenor</v>
      </c>
      <c r="D7582" s="1">
        <v>7050</v>
      </c>
      <c r="E7582" t="s">
        <v>15</v>
      </c>
      <c r="F7582" t="s">
        <v>15</v>
      </c>
      <c r="G7582">
        <v>1</v>
      </c>
      <c r="H7582" s="1">
        <f t="shared" si="237"/>
        <v>7050</v>
      </c>
      <c r="I7582" t="s">
        <v>16</v>
      </c>
      <c r="J7582" t="s">
        <v>72</v>
      </c>
    </row>
    <row r="7583" spans="1:10" x14ac:dyDescent="0.25">
      <c r="A7583" t="s">
        <v>182</v>
      </c>
      <c r="B7583" t="s">
        <v>127</v>
      </c>
      <c r="C7583" t="str">
        <f t="shared" si="236"/>
        <v>Medical Center -- Huntington</v>
      </c>
      <c r="D7583" s="1">
        <v>872</v>
      </c>
      <c r="E7583" t="s">
        <v>15</v>
      </c>
      <c r="F7583" t="s">
        <v>274</v>
      </c>
      <c r="G7583">
        <v>2</v>
      </c>
      <c r="H7583" s="1">
        <f t="shared" si="237"/>
        <v>1744</v>
      </c>
      <c r="I7583" t="s">
        <v>16</v>
      </c>
      <c r="J7583" t="s">
        <v>72</v>
      </c>
    </row>
    <row r="7584" spans="1:10" x14ac:dyDescent="0.25">
      <c r="A7584" t="s">
        <v>182</v>
      </c>
      <c r="B7584" t="s">
        <v>130</v>
      </c>
      <c r="C7584" t="str">
        <f t="shared" si="236"/>
        <v>Medical Center -- Landover</v>
      </c>
      <c r="D7584" s="1">
        <v>344</v>
      </c>
      <c r="E7584" t="s">
        <v>15</v>
      </c>
      <c r="F7584" t="s">
        <v>25</v>
      </c>
      <c r="G7584">
        <v>2</v>
      </c>
      <c r="H7584" s="1">
        <f t="shared" si="237"/>
        <v>688</v>
      </c>
      <c r="I7584" t="s">
        <v>16</v>
      </c>
      <c r="J7584" t="s">
        <v>72</v>
      </c>
    </row>
    <row r="7585" spans="1:10" x14ac:dyDescent="0.25">
      <c r="A7585" t="s">
        <v>182</v>
      </c>
      <c r="B7585" t="s">
        <v>131</v>
      </c>
      <c r="C7585" t="str">
        <f t="shared" si="236"/>
        <v>Medical Center -- Largo Town Center</v>
      </c>
      <c r="D7585" s="1">
        <v>696</v>
      </c>
      <c r="E7585" t="s">
        <v>15</v>
      </c>
      <c r="F7585" t="s">
        <v>1</v>
      </c>
      <c r="G7585">
        <v>2</v>
      </c>
      <c r="H7585" s="1">
        <f t="shared" si="237"/>
        <v>1392</v>
      </c>
      <c r="I7585" t="s">
        <v>16</v>
      </c>
      <c r="J7585" t="s">
        <v>72</v>
      </c>
    </row>
    <row r="7586" spans="1:10" x14ac:dyDescent="0.25">
      <c r="A7586" t="s">
        <v>182</v>
      </c>
      <c r="B7586" t="s">
        <v>134</v>
      </c>
      <c r="C7586" t="str">
        <f t="shared" si="236"/>
        <v>Medical Center -- McLean</v>
      </c>
      <c r="D7586" s="1">
        <v>78</v>
      </c>
      <c r="E7586" t="s">
        <v>15</v>
      </c>
      <c r="F7586" t="s">
        <v>125</v>
      </c>
      <c r="G7586">
        <v>2</v>
      </c>
      <c r="H7586" s="1">
        <f t="shared" si="237"/>
        <v>156</v>
      </c>
      <c r="I7586" t="s">
        <v>16</v>
      </c>
      <c r="J7586" t="s">
        <v>72</v>
      </c>
    </row>
    <row r="7587" spans="1:10" x14ac:dyDescent="0.25">
      <c r="A7587" t="s">
        <v>182</v>
      </c>
      <c r="B7587" t="s">
        <v>251</v>
      </c>
      <c r="C7587" t="str">
        <f t="shared" si="236"/>
        <v>Medical Center -- Naylor Road</v>
      </c>
      <c r="D7587" s="1">
        <v>534</v>
      </c>
      <c r="E7587" t="s">
        <v>15</v>
      </c>
      <c r="F7587" t="s">
        <v>4</v>
      </c>
      <c r="G7587">
        <v>2</v>
      </c>
      <c r="H7587" s="1">
        <f t="shared" si="237"/>
        <v>1068</v>
      </c>
      <c r="I7587" t="s">
        <v>16</v>
      </c>
      <c r="J7587" t="s">
        <v>72</v>
      </c>
    </row>
    <row r="7588" spans="1:10" x14ac:dyDescent="0.25">
      <c r="A7588" t="s">
        <v>182</v>
      </c>
      <c r="B7588" t="s">
        <v>252</v>
      </c>
      <c r="C7588" t="str">
        <f t="shared" si="236"/>
        <v>Medical Center -- New Carrollton</v>
      </c>
      <c r="D7588" s="1">
        <v>1138</v>
      </c>
      <c r="E7588" t="s">
        <v>15</v>
      </c>
      <c r="F7588" t="s">
        <v>25</v>
      </c>
      <c r="G7588">
        <v>2</v>
      </c>
      <c r="H7588" s="1">
        <f t="shared" si="237"/>
        <v>2276</v>
      </c>
      <c r="I7588" t="s">
        <v>16</v>
      </c>
      <c r="J7588" t="s">
        <v>72</v>
      </c>
    </row>
    <row r="7589" spans="1:10" x14ac:dyDescent="0.25">
      <c r="A7589" t="s">
        <v>182</v>
      </c>
      <c r="B7589" t="s">
        <v>159</v>
      </c>
      <c r="C7589" t="str">
        <f t="shared" si="236"/>
        <v>Medical Center -- Prince George's Plaza</v>
      </c>
      <c r="D7589" s="1">
        <v>536</v>
      </c>
      <c r="E7589" t="s">
        <v>15</v>
      </c>
      <c r="F7589" t="s">
        <v>4</v>
      </c>
      <c r="G7589">
        <v>2</v>
      </c>
      <c r="H7589" s="1">
        <f t="shared" si="237"/>
        <v>1072</v>
      </c>
      <c r="I7589" t="s">
        <v>16</v>
      </c>
      <c r="J7589" t="s">
        <v>72</v>
      </c>
    </row>
    <row r="7590" spans="1:10" x14ac:dyDescent="0.25">
      <c r="A7590" t="s">
        <v>182</v>
      </c>
      <c r="B7590" t="s">
        <v>162</v>
      </c>
      <c r="C7590" t="str">
        <f t="shared" si="236"/>
        <v>Medical Center -- Rockville</v>
      </c>
      <c r="D7590" s="1">
        <v>6339</v>
      </c>
      <c r="E7590" t="s">
        <v>15</v>
      </c>
      <c r="F7590" t="s">
        <v>15</v>
      </c>
      <c r="G7590">
        <v>1</v>
      </c>
      <c r="H7590" s="1">
        <f t="shared" si="237"/>
        <v>6339</v>
      </c>
      <c r="I7590" t="s">
        <v>16</v>
      </c>
      <c r="J7590" t="s">
        <v>72</v>
      </c>
    </row>
    <row r="7591" spans="1:10" x14ac:dyDescent="0.25">
      <c r="A7591" t="s">
        <v>182</v>
      </c>
      <c r="B7591" t="s">
        <v>164</v>
      </c>
      <c r="C7591" t="str">
        <f t="shared" si="236"/>
        <v>Medical Center -- Shady Grove</v>
      </c>
      <c r="D7591" s="1">
        <v>13872</v>
      </c>
      <c r="E7591" t="s">
        <v>15</v>
      </c>
      <c r="F7591" t="s">
        <v>15</v>
      </c>
      <c r="G7591">
        <v>1</v>
      </c>
      <c r="H7591" s="1">
        <f t="shared" si="237"/>
        <v>13872</v>
      </c>
      <c r="I7591" t="s">
        <v>16</v>
      </c>
      <c r="J7591" t="s">
        <v>72</v>
      </c>
    </row>
    <row r="7592" spans="1:10" x14ac:dyDescent="0.25">
      <c r="A7592" t="s">
        <v>182</v>
      </c>
      <c r="B7592" t="s">
        <v>166</v>
      </c>
      <c r="C7592" t="str">
        <f t="shared" si="236"/>
        <v>Medical Center -- Silver Spring</v>
      </c>
      <c r="D7592" s="1">
        <v>334</v>
      </c>
      <c r="E7592" t="s">
        <v>15</v>
      </c>
      <c r="F7592" t="s">
        <v>15</v>
      </c>
      <c r="G7592">
        <v>1</v>
      </c>
      <c r="H7592" s="1">
        <f t="shared" si="237"/>
        <v>334</v>
      </c>
      <c r="I7592" t="s">
        <v>16</v>
      </c>
      <c r="J7592" t="s">
        <v>72</v>
      </c>
    </row>
    <row r="7593" spans="1:10" x14ac:dyDescent="0.25">
      <c r="A7593" t="s">
        <v>182</v>
      </c>
      <c r="B7593" t="s">
        <v>169</v>
      </c>
      <c r="C7593" t="str">
        <f t="shared" si="236"/>
        <v>Medical Center -- Spring Hill</v>
      </c>
      <c r="D7593" s="1">
        <v>59</v>
      </c>
      <c r="E7593" t="s">
        <v>15</v>
      </c>
      <c r="F7593" t="s">
        <v>125</v>
      </c>
      <c r="G7593">
        <v>2</v>
      </c>
      <c r="H7593" s="1">
        <f t="shared" si="237"/>
        <v>118</v>
      </c>
      <c r="I7593" t="s">
        <v>16</v>
      </c>
      <c r="J7593" t="s">
        <v>72</v>
      </c>
    </row>
    <row r="7594" spans="1:10" x14ac:dyDescent="0.25">
      <c r="A7594" t="s">
        <v>182</v>
      </c>
      <c r="B7594" t="s">
        <v>171</v>
      </c>
      <c r="C7594" t="str">
        <f t="shared" si="236"/>
        <v>Medical Center -- Suitland</v>
      </c>
      <c r="D7594" s="1">
        <v>1290</v>
      </c>
      <c r="E7594" t="s">
        <v>15</v>
      </c>
      <c r="F7594" t="s">
        <v>4</v>
      </c>
      <c r="G7594">
        <v>2</v>
      </c>
      <c r="H7594" s="1">
        <f t="shared" si="237"/>
        <v>2580</v>
      </c>
      <c r="I7594" t="s">
        <v>16</v>
      </c>
      <c r="J7594" t="s">
        <v>72</v>
      </c>
    </row>
    <row r="7595" spans="1:10" x14ac:dyDescent="0.25">
      <c r="A7595" t="s">
        <v>182</v>
      </c>
      <c r="B7595" t="s">
        <v>62</v>
      </c>
      <c r="C7595" t="str">
        <f t="shared" si="236"/>
        <v>Medical Center -- Twinbrook</v>
      </c>
      <c r="D7595" s="1">
        <v>10343</v>
      </c>
      <c r="E7595" t="s">
        <v>15</v>
      </c>
      <c r="F7595" t="s">
        <v>15</v>
      </c>
      <c r="G7595">
        <v>1</v>
      </c>
      <c r="H7595" s="1">
        <f t="shared" si="237"/>
        <v>10343</v>
      </c>
      <c r="I7595" t="s">
        <v>16</v>
      </c>
      <c r="J7595" t="s">
        <v>72</v>
      </c>
    </row>
    <row r="7596" spans="1:10" x14ac:dyDescent="0.25">
      <c r="A7596" t="s">
        <v>182</v>
      </c>
      <c r="B7596" t="s">
        <v>63</v>
      </c>
      <c r="C7596" t="str">
        <f t="shared" si="236"/>
        <v>Medical Center -- Tysons Corner</v>
      </c>
      <c r="D7596" s="1">
        <v>165</v>
      </c>
      <c r="E7596" t="s">
        <v>15</v>
      </c>
      <c r="F7596" t="s">
        <v>125</v>
      </c>
      <c r="G7596">
        <v>2</v>
      </c>
      <c r="H7596" s="1">
        <f t="shared" si="237"/>
        <v>330</v>
      </c>
      <c r="I7596" t="s">
        <v>16</v>
      </c>
      <c r="J7596" t="s">
        <v>72</v>
      </c>
    </row>
    <row r="7597" spans="1:10" x14ac:dyDescent="0.25">
      <c r="A7597" t="s">
        <v>182</v>
      </c>
      <c r="B7597" t="s">
        <v>200</v>
      </c>
      <c r="C7597" t="str">
        <f t="shared" si="236"/>
        <v>Medical Center -- Vienna</v>
      </c>
      <c r="D7597" s="1">
        <v>737</v>
      </c>
      <c r="E7597" t="s">
        <v>15</v>
      </c>
      <c r="F7597" t="s">
        <v>25</v>
      </c>
      <c r="G7597">
        <v>2</v>
      </c>
      <c r="H7597" s="1">
        <f t="shared" si="237"/>
        <v>1474</v>
      </c>
      <c r="I7597" t="s">
        <v>16</v>
      </c>
      <c r="J7597" t="s">
        <v>72</v>
      </c>
    </row>
    <row r="7598" spans="1:10" x14ac:dyDescent="0.25">
      <c r="A7598" t="s">
        <v>182</v>
      </c>
      <c r="B7598" t="s">
        <v>203</v>
      </c>
      <c r="C7598" t="str">
        <f t="shared" si="236"/>
        <v>Medical Center -- West Falls Church</v>
      </c>
      <c r="D7598" s="1">
        <v>138</v>
      </c>
      <c r="E7598" t="s">
        <v>15</v>
      </c>
      <c r="F7598" t="s">
        <v>25</v>
      </c>
      <c r="G7598">
        <v>2</v>
      </c>
      <c r="H7598" s="1">
        <f t="shared" si="237"/>
        <v>276</v>
      </c>
      <c r="I7598" t="s">
        <v>16</v>
      </c>
      <c r="J7598" t="s">
        <v>72</v>
      </c>
    </row>
    <row r="7599" spans="1:10" x14ac:dyDescent="0.25">
      <c r="A7599" t="s">
        <v>182</v>
      </c>
      <c r="B7599" t="s">
        <v>204</v>
      </c>
      <c r="C7599" t="str">
        <f t="shared" si="236"/>
        <v>Medical Center -- West Hyattsville</v>
      </c>
      <c r="D7599" s="1">
        <v>192</v>
      </c>
      <c r="E7599" t="s">
        <v>15</v>
      </c>
      <c r="F7599" t="s">
        <v>4</v>
      </c>
      <c r="G7599">
        <v>2</v>
      </c>
      <c r="H7599" s="1">
        <f t="shared" si="237"/>
        <v>384</v>
      </c>
      <c r="I7599" t="s">
        <v>16</v>
      </c>
      <c r="J7599" t="s">
        <v>72</v>
      </c>
    </row>
    <row r="7600" spans="1:10" x14ac:dyDescent="0.25">
      <c r="A7600" t="s">
        <v>182</v>
      </c>
      <c r="B7600" t="s">
        <v>205</v>
      </c>
      <c r="C7600" t="str">
        <f t="shared" si="236"/>
        <v>Medical Center -- Wheaton</v>
      </c>
      <c r="D7600" s="1">
        <v>108</v>
      </c>
      <c r="E7600" t="s">
        <v>15</v>
      </c>
      <c r="F7600" t="s">
        <v>15</v>
      </c>
      <c r="G7600">
        <v>1</v>
      </c>
      <c r="H7600" s="1">
        <f t="shared" si="237"/>
        <v>108</v>
      </c>
      <c r="I7600" t="s">
        <v>16</v>
      </c>
      <c r="J7600" t="s">
        <v>72</v>
      </c>
    </row>
    <row r="7601" spans="1:10" x14ac:dyDescent="0.25">
      <c r="A7601" t="s">
        <v>182</v>
      </c>
      <c r="B7601" t="s">
        <v>206</v>
      </c>
      <c r="C7601" t="str">
        <f t="shared" si="236"/>
        <v>Medical Center -- White Flint</v>
      </c>
      <c r="D7601" s="1">
        <v>5283</v>
      </c>
      <c r="E7601" t="s">
        <v>15</v>
      </c>
      <c r="F7601" t="s">
        <v>15</v>
      </c>
      <c r="G7601">
        <v>1</v>
      </c>
      <c r="H7601" s="1">
        <f t="shared" si="237"/>
        <v>5283</v>
      </c>
      <c r="I7601" t="s">
        <v>16</v>
      </c>
      <c r="J7601" t="s">
        <v>72</v>
      </c>
    </row>
    <row r="7602" spans="1:10" x14ac:dyDescent="0.25">
      <c r="A7602" t="s">
        <v>182</v>
      </c>
      <c r="B7602" t="s">
        <v>207</v>
      </c>
      <c r="C7602" t="str">
        <f t="shared" si="236"/>
        <v>Medical Center -- Wiehle</v>
      </c>
      <c r="D7602" s="1">
        <v>482</v>
      </c>
      <c r="E7602" t="s">
        <v>15</v>
      </c>
      <c r="F7602" t="s">
        <v>125</v>
      </c>
      <c r="G7602">
        <v>2</v>
      </c>
      <c r="H7602" s="1">
        <f t="shared" si="237"/>
        <v>964</v>
      </c>
      <c r="I7602" t="s">
        <v>16</v>
      </c>
      <c r="J7602" t="s">
        <v>72</v>
      </c>
    </row>
    <row r="7603" spans="1:10" x14ac:dyDescent="0.25">
      <c r="A7603" t="s">
        <v>186</v>
      </c>
      <c r="B7603" t="s">
        <v>0</v>
      </c>
      <c r="C7603" t="str">
        <f t="shared" si="236"/>
        <v>Morgan Blvd. -- Addison Road</v>
      </c>
      <c r="D7603" s="1">
        <v>2431</v>
      </c>
      <c r="E7603" t="s">
        <v>1</v>
      </c>
      <c r="F7603" t="s">
        <v>1</v>
      </c>
      <c r="G7603">
        <v>1</v>
      </c>
      <c r="H7603" s="1">
        <f t="shared" si="237"/>
        <v>2431</v>
      </c>
      <c r="I7603" t="s">
        <v>16</v>
      </c>
      <c r="J7603" t="s">
        <v>72</v>
      </c>
    </row>
    <row r="7604" spans="1:10" x14ac:dyDescent="0.25">
      <c r="A7604" t="s">
        <v>186</v>
      </c>
      <c r="B7604" t="s">
        <v>14</v>
      </c>
      <c r="C7604" t="str">
        <f t="shared" si="236"/>
        <v>Morgan Blvd. -- Bethesda</v>
      </c>
      <c r="D7604" s="1">
        <v>659</v>
      </c>
      <c r="E7604" t="s">
        <v>1</v>
      </c>
      <c r="F7604" t="s">
        <v>15</v>
      </c>
      <c r="G7604">
        <v>2</v>
      </c>
      <c r="H7604" s="1">
        <f t="shared" si="237"/>
        <v>1318</v>
      </c>
      <c r="I7604" t="s">
        <v>16</v>
      </c>
      <c r="J7604" t="s">
        <v>72</v>
      </c>
    </row>
    <row r="7605" spans="1:10" x14ac:dyDescent="0.25">
      <c r="A7605" t="s">
        <v>186</v>
      </c>
      <c r="B7605" t="s">
        <v>19</v>
      </c>
      <c r="C7605" t="str">
        <f t="shared" si="236"/>
        <v>Morgan Blvd. -- Branch Avenue</v>
      </c>
      <c r="D7605" s="1">
        <v>373</v>
      </c>
      <c r="E7605" t="s">
        <v>1</v>
      </c>
      <c r="F7605" t="s">
        <v>4</v>
      </c>
      <c r="G7605">
        <v>2</v>
      </c>
      <c r="H7605" s="1">
        <f t="shared" si="237"/>
        <v>746</v>
      </c>
      <c r="I7605" t="s">
        <v>16</v>
      </c>
      <c r="J7605" t="s">
        <v>72</v>
      </c>
    </row>
    <row r="7606" spans="1:10" x14ac:dyDescent="0.25">
      <c r="A7606" t="s">
        <v>186</v>
      </c>
      <c r="B7606" t="s">
        <v>24</v>
      </c>
      <c r="C7606" t="str">
        <f t="shared" si="236"/>
        <v>Morgan Blvd. -- Cheverly</v>
      </c>
      <c r="D7606" s="1">
        <v>50</v>
      </c>
      <c r="E7606" t="s">
        <v>1</v>
      </c>
      <c r="F7606" t="s">
        <v>25</v>
      </c>
      <c r="G7606">
        <v>2</v>
      </c>
      <c r="H7606" s="1">
        <f t="shared" si="237"/>
        <v>100</v>
      </c>
      <c r="I7606" t="s">
        <v>16</v>
      </c>
      <c r="J7606" t="s">
        <v>72</v>
      </c>
    </row>
    <row r="7607" spans="1:10" x14ac:dyDescent="0.25">
      <c r="A7607" t="s">
        <v>186</v>
      </c>
      <c r="B7607" t="s">
        <v>28</v>
      </c>
      <c r="C7607" t="str">
        <f t="shared" si="236"/>
        <v>Morgan Blvd. -- College Park-U of MD</v>
      </c>
      <c r="D7607" s="1">
        <v>132</v>
      </c>
      <c r="E7607" t="s">
        <v>1</v>
      </c>
      <c r="F7607" t="s">
        <v>4</v>
      </c>
      <c r="G7607">
        <v>2</v>
      </c>
      <c r="H7607" s="1">
        <f t="shared" si="237"/>
        <v>264</v>
      </c>
      <c r="I7607" t="s">
        <v>16</v>
      </c>
      <c r="J7607" t="s">
        <v>72</v>
      </c>
    </row>
    <row r="7608" spans="1:10" x14ac:dyDescent="0.25">
      <c r="A7608" t="s">
        <v>186</v>
      </c>
      <c r="B7608" t="s">
        <v>269</v>
      </c>
      <c r="C7608" t="str">
        <f t="shared" si="236"/>
        <v>Morgan Blvd. -- Dunn Loring</v>
      </c>
      <c r="D7608" s="1">
        <v>304</v>
      </c>
      <c r="E7608" t="s">
        <v>1</v>
      </c>
      <c r="F7608" t="s">
        <v>25</v>
      </c>
      <c r="G7608">
        <v>2</v>
      </c>
      <c r="H7608" s="1">
        <f t="shared" si="237"/>
        <v>608</v>
      </c>
      <c r="I7608" t="s">
        <v>16</v>
      </c>
      <c r="J7608" t="s">
        <v>72</v>
      </c>
    </row>
    <row r="7609" spans="1:10" x14ac:dyDescent="0.25">
      <c r="A7609" t="s">
        <v>186</v>
      </c>
      <c r="B7609" t="s">
        <v>115</v>
      </c>
      <c r="C7609" t="str">
        <f t="shared" si="236"/>
        <v>Morgan Blvd. -- Forest Glen</v>
      </c>
      <c r="D7609" s="1">
        <v>63</v>
      </c>
      <c r="E7609" t="s">
        <v>1</v>
      </c>
      <c r="F7609" t="s">
        <v>15</v>
      </c>
      <c r="G7609">
        <v>2</v>
      </c>
      <c r="H7609" s="1">
        <f t="shared" si="237"/>
        <v>126</v>
      </c>
      <c r="I7609" t="s">
        <v>16</v>
      </c>
      <c r="J7609" t="s">
        <v>72</v>
      </c>
    </row>
    <row r="7610" spans="1:10" x14ac:dyDescent="0.25">
      <c r="A7610" t="s">
        <v>186</v>
      </c>
      <c r="B7610" t="s">
        <v>118</v>
      </c>
      <c r="C7610" t="str">
        <f t="shared" si="236"/>
        <v>Morgan Blvd. -- Franconia-Springfield</v>
      </c>
      <c r="D7610" s="1">
        <v>797</v>
      </c>
      <c r="E7610" t="s">
        <v>1</v>
      </c>
      <c r="F7610" t="s">
        <v>10</v>
      </c>
      <c r="G7610">
        <v>1</v>
      </c>
      <c r="H7610" s="1">
        <f t="shared" si="237"/>
        <v>797</v>
      </c>
      <c r="I7610" t="s">
        <v>16</v>
      </c>
      <c r="J7610" t="s">
        <v>72</v>
      </c>
    </row>
    <row r="7611" spans="1:10" x14ac:dyDescent="0.25">
      <c r="A7611" t="s">
        <v>186</v>
      </c>
      <c r="B7611" t="s">
        <v>122</v>
      </c>
      <c r="C7611" t="str">
        <f t="shared" si="236"/>
        <v>Morgan Blvd. -- Glenmont</v>
      </c>
      <c r="D7611" s="1">
        <v>126</v>
      </c>
      <c r="E7611" t="s">
        <v>1</v>
      </c>
      <c r="F7611" t="s">
        <v>15</v>
      </c>
      <c r="G7611">
        <v>2</v>
      </c>
      <c r="H7611" s="1">
        <f t="shared" si="237"/>
        <v>252</v>
      </c>
      <c r="I7611" t="s">
        <v>16</v>
      </c>
      <c r="J7611" t="s">
        <v>72</v>
      </c>
    </row>
    <row r="7612" spans="1:10" x14ac:dyDescent="0.25">
      <c r="A7612" t="s">
        <v>186</v>
      </c>
      <c r="B7612" t="s">
        <v>123</v>
      </c>
      <c r="C7612" t="str">
        <f t="shared" si="236"/>
        <v>Morgan Blvd. -- Greenbelt</v>
      </c>
      <c r="D7612" s="1">
        <v>234</v>
      </c>
      <c r="E7612" t="s">
        <v>1</v>
      </c>
      <c r="F7612" t="s">
        <v>4</v>
      </c>
      <c r="G7612">
        <v>2</v>
      </c>
      <c r="H7612" s="1">
        <f t="shared" si="237"/>
        <v>468</v>
      </c>
      <c r="I7612" t="s">
        <v>16</v>
      </c>
      <c r="J7612" t="s">
        <v>72</v>
      </c>
    </row>
    <row r="7613" spans="1:10" x14ac:dyDescent="0.25">
      <c r="A7613" t="s">
        <v>186</v>
      </c>
      <c r="B7613" t="s">
        <v>124</v>
      </c>
      <c r="C7613" t="str">
        <f t="shared" si="236"/>
        <v>Morgan Blvd. -- Greensboro</v>
      </c>
      <c r="D7613" s="1">
        <v>127</v>
      </c>
      <c r="E7613" t="s">
        <v>1</v>
      </c>
      <c r="F7613" t="s">
        <v>125</v>
      </c>
      <c r="G7613">
        <v>1</v>
      </c>
      <c r="H7613" s="1">
        <f t="shared" si="237"/>
        <v>127</v>
      </c>
      <c r="I7613" t="s">
        <v>16</v>
      </c>
      <c r="J7613" t="s">
        <v>72</v>
      </c>
    </row>
    <row r="7614" spans="1:10" x14ac:dyDescent="0.25">
      <c r="A7614" t="s">
        <v>186</v>
      </c>
      <c r="B7614" t="s">
        <v>126</v>
      </c>
      <c r="C7614" t="str">
        <f t="shared" si="236"/>
        <v>Morgan Blvd. -- Grosvenor</v>
      </c>
      <c r="D7614" s="1">
        <v>100</v>
      </c>
      <c r="E7614" t="s">
        <v>1</v>
      </c>
      <c r="F7614" t="s">
        <v>15</v>
      </c>
      <c r="G7614">
        <v>2</v>
      </c>
      <c r="H7614" s="1">
        <f t="shared" si="237"/>
        <v>200</v>
      </c>
      <c r="I7614" t="s">
        <v>16</v>
      </c>
      <c r="J7614" t="s">
        <v>72</v>
      </c>
    </row>
    <row r="7615" spans="1:10" x14ac:dyDescent="0.25">
      <c r="A7615" t="s">
        <v>186</v>
      </c>
      <c r="B7615" t="s">
        <v>127</v>
      </c>
      <c r="C7615" t="str">
        <f t="shared" si="236"/>
        <v>Morgan Blvd. -- Huntington</v>
      </c>
      <c r="D7615" s="1">
        <v>289</v>
      </c>
      <c r="E7615" t="s">
        <v>1</v>
      </c>
      <c r="F7615" t="s">
        <v>274</v>
      </c>
      <c r="G7615">
        <v>2</v>
      </c>
      <c r="H7615" s="1">
        <f t="shared" si="237"/>
        <v>578</v>
      </c>
      <c r="I7615" t="s">
        <v>16</v>
      </c>
      <c r="J7615" t="s">
        <v>72</v>
      </c>
    </row>
    <row r="7616" spans="1:10" x14ac:dyDescent="0.25">
      <c r="A7616" t="s">
        <v>186</v>
      </c>
      <c r="B7616" t="s">
        <v>130</v>
      </c>
      <c r="C7616" t="str">
        <f t="shared" si="236"/>
        <v>Morgan Blvd. -- Landover</v>
      </c>
      <c r="D7616" s="1">
        <v>106</v>
      </c>
      <c r="E7616" t="s">
        <v>1</v>
      </c>
      <c r="F7616" t="s">
        <v>25</v>
      </c>
      <c r="G7616">
        <v>2</v>
      </c>
      <c r="H7616" s="1">
        <f t="shared" si="237"/>
        <v>212</v>
      </c>
      <c r="I7616" t="s">
        <v>16</v>
      </c>
      <c r="J7616" t="s">
        <v>72</v>
      </c>
    </row>
    <row r="7617" spans="1:10" x14ac:dyDescent="0.25">
      <c r="A7617" t="s">
        <v>186</v>
      </c>
      <c r="B7617" t="s">
        <v>131</v>
      </c>
      <c r="C7617" t="str">
        <f t="shared" si="236"/>
        <v>Morgan Blvd. -- Largo Town Center</v>
      </c>
      <c r="D7617" s="1">
        <v>1858</v>
      </c>
      <c r="E7617" t="s">
        <v>1</v>
      </c>
      <c r="F7617" t="s">
        <v>1</v>
      </c>
      <c r="G7617">
        <v>1</v>
      </c>
      <c r="H7617" s="1">
        <f t="shared" si="237"/>
        <v>1858</v>
      </c>
      <c r="I7617" t="s">
        <v>16</v>
      </c>
      <c r="J7617" t="s">
        <v>72</v>
      </c>
    </row>
    <row r="7618" spans="1:10" x14ac:dyDescent="0.25">
      <c r="A7618" t="s">
        <v>186</v>
      </c>
      <c r="B7618" t="s">
        <v>134</v>
      </c>
      <c r="C7618" t="str">
        <f t="shared" ref="C7618:C7681" si="238">(A7618&amp;" -- "&amp;B7618)</f>
        <v>Morgan Blvd. -- McLean</v>
      </c>
      <c r="D7618" s="1">
        <v>122</v>
      </c>
      <c r="E7618" t="s">
        <v>1</v>
      </c>
      <c r="F7618" t="s">
        <v>125</v>
      </c>
      <c r="G7618">
        <v>1</v>
      </c>
      <c r="H7618" s="1">
        <f t="shared" ref="H7618:H7681" si="239">D7618*G7618</f>
        <v>122</v>
      </c>
      <c r="I7618" t="s">
        <v>16</v>
      </c>
      <c r="J7618" t="s">
        <v>72</v>
      </c>
    </row>
    <row r="7619" spans="1:10" x14ac:dyDescent="0.25">
      <c r="A7619" t="s">
        <v>186</v>
      </c>
      <c r="B7619" t="s">
        <v>182</v>
      </c>
      <c r="C7619" t="str">
        <f t="shared" si="238"/>
        <v>Morgan Blvd. -- Medical Center</v>
      </c>
      <c r="D7619" s="1">
        <v>322</v>
      </c>
      <c r="E7619" t="s">
        <v>1</v>
      </c>
      <c r="F7619" t="s">
        <v>15</v>
      </c>
      <c r="G7619">
        <v>2</v>
      </c>
      <c r="H7619" s="1">
        <f t="shared" si="239"/>
        <v>644</v>
      </c>
      <c r="I7619" t="s">
        <v>16</v>
      </c>
      <c r="J7619" t="s">
        <v>72</v>
      </c>
    </row>
    <row r="7620" spans="1:10" x14ac:dyDescent="0.25">
      <c r="A7620" t="s">
        <v>186</v>
      </c>
      <c r="B7620" t="s">
        <v>251</v>
      </c>
      <c r="C7620" t="str">
        <f t="shared" si="238"/>
        <v>Morgan Blvd. -- Naylor Road</v>
      </c>
      <c r="D7620" s="1">
        <v>134</v>
      </c>
      <c r="E7620" t="s">
        <v>1</v>
      </c>
      <c r="F7620" t="s">
        <v>4</v>
      </c>
      <c r="G7620">
        <v>2</v>
      </c>
      <c r="H7620" s="1">
        <f t="shared" si="239"/>
        <v>268</v>
      </c>
      <c r="I7620" t="s">
        <v>16</v>
      </c>
      <c r="J7620" t="s">
        <v>72</v>
      </c>
    </row>
    <row r="7621" spans="1:10" x14ac:dyDescent="0.25">
      <c r="A7621" t="s">
        <v>186</v>
      </c>
      <c r="B7621" t="s">
        <v>252</v>
      </c>
      <c r="C7621" t="str">
        <f t="shared" si="238"/>
        <v>Morgan Blvd. -- New Carrollton</v>
      </c>
      <c r="D7621" s="1">
        <v>874</v>
      </c>
      <c r="E7621" t="s">
        <v>1</v>
      </c>
      <c r="F7621" t="s">
        <v>25</v>
      </c>
      <c r="G7621">
        <v>2</v>
      </c>
      <c r="H7621" s="1">
        <f t="shared" si="239"/>
        <v>1748</v>
      </c>
      <c r="I7621" t="s">
        <v>16</v>
      </c>
      <c r="J7621" t="s">
        <v>72</v>
      </c>
    </row>
    <row r="7622" spans="1:10" x14ac:dyDescent="0.25">
      <c r="A7622" t="s">
        <v>186</v>
      </c>
      <c r="B7622" t="s">
        <v>159</v>
      </c>
      <c r="C7622" t="str">
        <f t="shared" si="238"/>
        <v>Morgan Blvd. -- Prince George's Plaza</v>
      </c>
      <c r="D7622" s="1">
        <v>309</v>
      </c>
      <c r="E7622" t="s">
        <v>1</v>
      </c>
      <c r="F7622" t="s">
        <v>4</v>
      </c>
      <c r="G7622">
        <v>2</v>
      </c>
      <c r="H7622" s="1">
        <f t="shared" si="239"/>
        <v>618</v>
      </c>
      <c r="I7622" t="s">
        <v>16</v>
      </c>
      <c r="J7622" t="s">
        <v>72</v>
      </c>
    </row>
    <row r="7623" spans="1:10" x14ac:dyDescent="0.25">
      <c r="A7623" t="s">
        <v>186</v>
      </c>
      <c r="B7623" t="s">
        <v>162</v>
      </c>
      <c r="C7623" t="str">
        <f t="shared" si="238"/>
        <v>Morgan Blvd. -- Rockville</v>
      </c>
      <c r="D7623" s="1">
        <v>159</v>
      </c>
      <c r="E7623" t="s">
        <v>1</v>
      </c>
      <c r="F7623" t="s">
        <v>15</v>
      </c>
      <c r="G7623">
        <v>2</v>
      </c>
      <c r="H7623" s="1">
        <f t="shared" si="239"/>
        <v>318</v>
      </c>
      <c r="I7623" t="s">
        <v>16</v>
      </c>
      <c r="J7623" t="s">
        <v>72</v>
      </c>
    </row>
    <row r="7624" spans="1:10" x14ac:dyDescent="0.25">
      <c r="A7624" t="s">
        <v>186</v>
      </c>
      <c r="B7624" t="s">
        <v>164</v>
      </c>
      <c r="C7624" t="str">
        <f t="shared" si="238"/>
        <v>Morgan Blvd. -- Shady Grove</v>
      </c>
      <c r="D7624" s="1">
        <v>554</v>
      </c>
      <c r="E7624" t="s">
        <v>1</v>
      </c>
      <c r="F7624" t="s">
        <v>15</v>
      </c>
      <c r="G7624">
        <v>2</v>
      </c>
      <c r="H7624" s="1">
        <f t="shared" si="239"/>
        <v>1108</v>
      </c>
      <c r="I7624" t="s">
        <v>16</v>
      </c>
      <c r="J7624" t="s">
        <v>72</v>
      </c>
    </row>
    <row r="7625" spans="1:10" x14ac:dyDescent="0.25">
      <c r="A7625" t="s">
        <v>186</v>
      </c>
      <c r="B7625" t="s">
        <v>166</v>
      </c>
      <c r="C7625" t="str">
        <f t="shared" si="238"/>
        <v>Morgan Blvd. -- Silver Spring</v>
      </c>
      <c r="D7625" s="1">
        <v>589</v>
      </c>
      <c r="E7625" t="s">
        <v>1</v>
      </c>
      <c r="F7625" t="s">
        <v>15</v>
      </c>
      <c r="G7625">
        <v>2</v>
      </c>
      <c r="H7625" s="1">
        <f t="shared" si="239"/>
        <v>1178</v>
      </c>
      <c r="I7625" t="s">
        <v>16</v>
      </c>
      <c r="J7625" t="s">
        <v>72</v>
      </c>
    </row>
    <row r="7626" spans="1:10" x14ac:dyDescent="0.25">
      <c r="A7626" t="s">
        <v>186</v>
      </c>
      <c r="B7626" t="s">
        <v>169</v>
      </c>
      <c r="C7626" t="str">
        <f t="shared" si="238"/>
        <v>Morgan Blvd. -- Spring Hill</v>
      </c>
      <c r="D7626" s="1">
        <v>118</v>
      </c>
      <c r="E7626" t="s">
        <v>1</v>
      </c>
      <c r="F7626" t="s">
        <v>125</v>
      </c>
      <c r="G7626">
        <v>1</v>
      </c>
      <c r="H7626" s="1">
        <f t="shared" si="239"/>
        <v>118</v>
      </c>
      <c r="I7626" t="s">
        <v>16</v>
      </c>
      <c r="J7626" t="s">
        <v>72</v>
      </c>
    </row>
    <row r="7627" spans="1:10" x14ac:dyDescent="0.25">
      <c r="A7627" t="s">
        <v>186</v>
      </c>
      <c r="B7627" t="s">
        <v>171</v>
      </c>
      <c r="C7627" t="str">
        <f t="shared" si="238"/>
        <v>Morgan Blvd. -- Suitland</v>
      </c>
      <c r="D7627" s="1">
        <v>121</v>
      </c>
      <c r="E7627" t="s">
        <v>1</v>
      </c>
      <c r="F7627" t="s">
        <v>4</v>
      </c>
      <c r="G7627">
        <v>2</v>
      </c>
      <c r="H7627" s="1">
        <f t="shared" si="239"/>
        <v>242</v>
      </c>
      <c r="I7627" t="s">
        <v>16</v>
      </c>
      <c r="J7627" t="s">
        <v>72</v>
      </c>
    </row>
    <row r="7628" spans="1:10" x14ac:dyDescent="0.25">
      <c r="A7628" t="s">
        <v>186</v>
      </c>
      <c r="B7628" t="s">
        <v>62</v>
      </c>
      <c r="C7628" t="str">
        <f t="shared" si="238"/>
        <v>Morgan Blvd. -- Twinbrook</v>
      </c>
      <c r="D7628" s="1">
        <v>137</v>
      </c>
      <c r="E7628" t="s">
        <v>1</v>
      </c>
      <c r="F7628" t="s">
        <v>15</v>
      </c>
      <c r="G7628">
        <v>2</v>
      </c>
      <c r="H7628" s="1">
        <f t="shared" si="239"/>
        <v>274</v>
      </c>
      <c r="I7628" t="s">
        <v>16</v>
      </c>
      <c r="J7628" t="s">
        <v>72</v>
      </c>
    </row>
    <row r="7629" spans="1:10" x14ac:dyDescent="0.25">
      <c r="A7629" t="s">
        <v>186</v>
      </c>
      <c r="B7629" t="s">
        <v>63</v>
      </c>
      <c r="C7629" t="str">
        <f t="shared" si="238"/>
        <v>Morgan Blvd. -- Tysons Corner</v>
      </c>
      <c r="D7629" s="1">
        <v>384</v>
      </c>
      <c r="E7629" t="s">
        <v>1</v>
      </c>
      <c r="F7629" t="s">
        <v>125</v>
      </c>
      <c r="G7629">
        <v>1</v>
      </c>
      <c r="H7629" s="1">
        <f t="shared" si="239"/>
        <v>384</v>
      </c>
      <c r="I7629" t="s">
        <v>16</v>
      </c>
      <c r="J7629" t="s">
        <v>72</v>
      </c>
    </row>
    <row r="7630" spans="1:10" x14ac:dyDescent="0.25">
      <c r="A7630" t="s">
        <v>186</v>
      </c>
      <c r="B7630" t="s">
        <v>200</v>
      </c>
      <c r="C7630" t="str">
        <f t="shared" si="238"/>
        <v>Morgan Blvd. -- Vienna</v>
      </c>
      <c r="D7630" s="1">
        <v>619</v>
      </c>
      <c r="E7630" t="s">
        <v>1</v>
      </c>
      <c r="F7630" t="s">
        <v>25</v>
      </c>
      <c r="G7630">
        <v>2</v>
      </c>
      <c r="H7630" s="1">
        <f t="shared" si="239"/>
        <v>1238</v>
      </c>
      <c r="I7630" t="s">
        <v>16</v>
      </c>
      <c r="J7630" t="s">
        <v>72</v>
      </c>
    </row>
    <row r="7631" spans="1:10" x14ac:dyDescent="0.25">
      <c r="A7631" t="s">
        <v>186</v>
      </c>
      <c r="B7631" t="s">
        <v>203</v>
      </c>
      <c r="C7631" t="str">
        <f t="shared" si="238"/>
        <v>Morgan Blvd. -- West Falls Church</v>
      </c>
      <c r="D7631" s="1">
        <v>140</v>
      </c>
      <c r="E7631" t="s">
        <v>1</v>
      </c>
      <c r="F7631" t="s">
        <v>25</v>
      </c>
      <c r="G7631">
        <v>2</v>
      </c>
      <c r="H7631" s="1">
        <f t="shared" si="239"/>
        <v>280</v>
      </c>
      <c r="I7631" t="s">
        <v>16</v>
      </c>
      <c r="J7631" t="s">
        <v>72</v>
      </c>
    </row>
    <row r="7632" spans="1:10" x14ac:dyDescent="0.25">
      <c r="A7632" t="s">
        <v>186</v>
      </c>
      <c r="B7632" t="s">
        <v>204</v>
      </c>
      <c r="C7632" t="str">
        <f t="shared" si="238"/>
        <v>Morgan Blvd. -- West Hyattsville</v>
      </c>
      <c r="D7632" s="1">
        <v>165</v>
      </c>
      <c r="E7632" t="s">
        <v>1</v>
      </c>
      <c r="F7632" t="s">
        <v>4</v>
      </c>
      <c r="G7632">
        <v>2</v>
      </c>
      <c r="H7632" s="1">
        <f t="shared" si="239"/>
        <v>330</v>
      </c>
      <c r="I7632" t="s">
        <v>16</v>
      </c>
      <c r="J7632" t="s">
        <v>72</v>
      </c>
    </row>
    <row r="7633" spans="1:10" x14ac:dyDescent="0.25">
      <c r="A7633" t="s">
        <v>186</v>
      </c>
      <c r="B7633" t="s">
        <v>205</v>
      </c>
      <c r="C7633" t="str">
        <f t="shared" si="238"/>
        <v>Morgan Blvd. -- Wheaton</v>
      </c>
      <c r="D7633" s="1">
        <v>158</v>
      </c>
      <c r="E7633" t="s">
        <v>1</v>
      </c>
      <c r="F7633" t="s">
        <v>15</v>
      </c>
      <c r="G7633">
        <v>2</v>
      </c>
      <c r="H7633" s="1">
        <f t="shared" si="239"/>
        <v>316</v>
      </c>
      <c r="I7633" t="s">
        <v>16</v>
      </c>
      <c r="J7633" t="s">
        <v>72</v>
      </c>
    </row>
    <row r="7634" spans="1:10" x14ac:dyDescent="0.25">
      <c r="A7634" t="s">
        <v>186</v>
      </c>
      <c r="B7634" t="s">
        <v>206</v>
      </c>
      <c r="C7634" t="str">
        <f t="shared" si="238"/>
        <v>Morgan Blvd. -- White Flint</v>
      </c>
      <c r="D7634" s="1">
        <v>135</v>
      </c>
      <c r="E7634" t="s">
        <v>1</v>
      </c>
      <c r="F7634" t="s">
        <v>15</v>
      </c>
      <c r="G7634">
        <v>2</v>
      </c>
      <c r="H7634" s="1">
        <f t="shared" si="239"/>
        <v>270</v>
      </c>
      <c r="I7634" t="s">
        <v>16</v>
      </c>
      <c r="J7634" t="s">
        <v>72</v>
      </c>
    </row>
    <row r="7635" spans="1:10" x14ac:dyDescent="0.25">
      <c r="A7635" t="s">
        <v>186</v>
      </c>
      <c r="B7635" t="s">
        <v>207</v>
      </c>
      <c r="C7635" t="str">
        <f t="shared" si="238"/>
        <v>Morgan Blvd. -- Wiehle</v>
      </c>
      <c r="D7635" s="1">
        <v>767</v>
      </c>
      <c r="E7635" t="s">
        <v>1</v>
      </c>
      <c r="F7635" t="s">
        <v>125</v>
      </c>
      <c r="G7635">
        <v>1</v>
      </c>
      <c r="H7635" s="1">
        <f t="shared" si="239"/>
        <v>767</v>
      </c>
      <c r="I7635" t="s">
        <v>16</v>
      </c>
      <c r="J7635" t="s">
        <v>72</v>
      </c>
    </row>
    <row r="7636" spans="1:10" x14ac:dyDescent="0.25">
      <c r="A7636" t="s">
        <v>251</v>
      </c>
      <c r="B7636" t="s">
        <v>0</v>
      </c>
      <c r="C7636" t="str">
        <f t="shared" si="238"/>
        <v>Naylor Road -- Addison Road</v>
      </c>
      <c r="D7636" s="1">
        <v>186</v>
      </c>
      <c r="E7636" t="s">
        <v>4</v>
      </c>
      <c r="F7636" t="s">
        <v>1</v>
      </c>
      <c r="G7636">
        <v>2</v>
      </c>
      <c r="H7636" s="1">
        <f t="shared" si="239"/>
        <v>372</v>
      </c>
      <c r="I7636" t="s">
        <v>16</v>
      </c>
      <c r="J7636" t="s">
        <v>72</v>
      </c>
    </row>
    <row r="7637" spans="1:10" x14ac:dyDescent="0.25">
      <c r="A7637" t="s">
        <v>251</v>
      </c>
      <c r="B7637" t="s">
        <v>14</v>
      </c>
      <c r="C7637" t="str">
        <f t="shared" si="238"/>
        <v>Naylor Road -- Bethesda</v>
      </c>
      <c r="D7637" s="1">
        <v>526</v>
      </c>
      <c r="E7637" t="s">
        <v>4</v>
      </c>
      <c r="F7637" t="s">
        <v>15</v>
      </c>
      <c r="G7637">
        <v>2</v>
      </c>
      <c r="H7637" s="1">
        <f t="shared" si="239"/>
        <v>1052</v>
      </c>
      <c r="I7637" t="s">
        <v>16</v>
      </c>
      <c r="J7637" t="s">
        <v>72</v>
      </c>
    </row>
    <row r="7638" spans="1:10" x14ac:dyDescent="0.25">
      <c r="A7638" t="s">
        <v>251</v>
      </c>
      <c r="B7638" t="s">
        <v>19</v>
      </c>
      <c r="C7638" t="str">
        <f t="shared" si="238"/>
        <v>Naylor Road -- Branch Avenue</v>
      </c>
      <c r="D7638" s="1">
        <v>1874</v>
      </c>
      <c r="E7638" t="s">
        <v>4</v>
      </c>
      <c r="F7638" t="s">
        <v>4</v>
      </c>
      <c r="G7638">
        <v>1</v>
      </c>
      <c r="H7638" s="1">
        <f t="shared" si="239"/>
        <v>1874</v>
      </c>
      <c r="I7638" t="s">
        <v>16</v>
      </c>
      <c r="J7638" t="s">
        <v>72</v>
      </c>
    </row>
    <row r="7639" spans="1:10" x14ac:dyDescent="0.25">
      <c r="A7639" t="s">
        <v>251</v>
      </c>
      <c r="B7639" t="s">
        <v>24</v>
      </c>
      <c r="C7639" t="str">
        <f t="shared" si="238"/>
        <v>Naylor Road -- Cheverly</v>
      </c>
      <c r="D7639" s="1">
        <v>73</v>
      </c>
      <c r="E7639" t="s">
        <v>4</v>
      </c>
      <c r="F7639" t="s">
        <v>25</v>
      </c>
      <c r="G7639">
        <v>2</v>
      </c>
      <c r="H7639" s="1">
        <f t="shared" si="239"/>
        <v>146</v>
      </c>
      <c r="I7639" t="s">
        <v>16</v>
      </c>
      <c r="J7639" t="s">
        <v>72</v>
      </c>
    </row>
    <row r="7640" spans="1:10" x14ac:dyDescent="0.25">
      <c r="A7640" t="s">
        <v>251</v>
      </c>
      <c r="B7640" t="s">
        <v>28</v>
      </c>
      <c r="C7640" t="str">
        <f t="shared" si="238"/>
        <v>Naylor Road -- College Park-U of MD</v>
      </c>
      <c r="D7640" s="1">
        <v>448</v>
      </c>
      <c r="E7640" t="s">
        <v>4</v>
      </c>
      <c r="F7640" t="s">
        <v>4</v>
      </c>
      <c r="G7640">
        <v>1</v>
      </c>
      <c r="H7640" s="1">
        <f t="shared" si="239"/>
        <v>448</v>
      </c>
      <c r="I7640" t="s">
        <v>16</v>
      </c>
      <c r="J7640" t="s">
        <v>72</v>
      </c>
    </row>
    <row r="7641" spans="1:10" x14ac:dyDescent="0.25">
      <c r="A7641" t="s">
        <v>251</v>
      </c>
      <c r="B7641" t="s">
        <v>269</v>
      </c>
      <c r="C7641" t="str">
        <f t="shared" si="238"/>
        <v>Naylor Road -- Dunn Loring</v>
      </c>
      <c r="D7641" s="1">
        <v>239</v>
      </c>
      <c r="E7641" t="s">
        <v>4</v>
      </c>
      <c r="F7641" t="s">
        <v>25</v>
      </c>
      <c r="G7641">
        <v>2</v>
      </c>
      <c r="H7641" s="1">
        <f t="shared" si="239"/>
        <v>478</v>
      </c>
      <c r="I7641" t="s">
        <v>16</v>
      </c>
      <c r="J7641" t="s">
        <v>72</v>
      </c>
    </row>
    <row r="7642" spans="1:10" x14ac:dyDescent="0.25">
      <c r="A7642" t="s">
        <v>251</v>
      </c>
      <c r="B7642" t="s">
        <v>115</v>
      </c>
      <c r="C7642" t="str">
        <f t="shared" si="238"/>
        <v>Naylor Road -- Forest Glen</v>
      </c>
      <c r="D7642" s="1">
        <v>84</v>
      </c>
      <c r="E7642" t="s">
        <v>4</v>
      </c>
      <c r="F7642" t="s">
        <v>15</v>
      </c>
      <c r="G7642">
        <v>2</v>
      </c>
      <c r="H7642" s="1">
        <f t="shared" si="239"/>
        <v>168</v>
      </c>
      <c r="I7642" t="s">
        <v>16</v>
      </c>
      <c r="J7642" t="s">
        <v>72</v>
      </c>
    </row>
    <row r="7643" spans="1:10" x14ac:dyDescent="0.25">
      <c r="A7643" t="s">
        <v>251</v>
      </c>
      <c r="B7643" t="s">
        <v>118</v>
      </c>
      <c r="C7643" t="str">
        <f t="shared" si="238"/>
        <v>Naylor Road -- Franconia-Springfield</v>
      </c>
      <c r="D7643" s="1">
        <v>282</v>
      </c>
      <c r="E7643" t="s">
        <v>4</v>
      </c>
      <c r="F7643" t="s">
        <v>10</v>
      </c>
      <c r="G7643">
        <v>2</v>
      </c>
      <c r="H7643" s="1">
        <f t="shared" si="239"/>
        <v>564</v>
      </c>
      <c r="I7643" t="s">
        <v>16</v>
      </c>
      <c r="J7643" t="s">
        <v>72</v>
      </c>
    </row>
    <row r="7644" spans="1:10" x14ac:dyDescent="0.25">
      <c r="A7644" t="s">
        <v>251</v>
      </c>
      <c r="B7644" t="s">
        <v>122</v>
      </c>
      <c r="C7644" t="str">
        <f t="shared" si="238"/>
        <v>Naylor Road -- Glenmont</v>
      </c>
      <c r="D7644" s="1">
        <v>132</v>
      </c>
      <c r="E7644" t="s">
        <v>4</v>
      </c>
      <c r="F7644" t="s">
        <v>15</v>
      </c>
      <c r="G7644">
        <v>2</v>
      </c>
      <c r="H7644" s="1">
        <f t="shared" si="239"/>
        <v>264</v>
      </c>
      <c r="I7644" t="s">
        <v>16</v>
      </c>
      <c r="J7644" t="s">
        <v>72</v>
      </c>
    </row>
    <row r="7645" spans="1:10" x14ac:dyDescent="0.25">
      <c r="A7645" t="s">
        <v>251</v>
      </c>
      <c r="B7645" t="s">
        <v>123</v>
      </c>
      <c r="C7645" t="str">
        <f t="shared" si="238"/>
        <v>Naylor Road -- Greenbelt</v>
      </c>
      <c r="D7645" s="1">
        <v>530</v>
      </c>
      <c r="E7645" t="s">
        <v>4</v>
      </c>
      <c r="F7645" t="s">
        <v>4</v>
      </c>
      <c r="G7645">
        <v>1</v>
      </c>
      <c r="H7645" s="1">
        <f t="shared" si="239"/>
        <v>530</v>
      </c>
      <c r="I7645" t="s">
        <v>16</v>
      </c>
      <c r="J7645" t="s">
        <v>72</v>
      </c>
    </row>
    <row r="7646" spans="1:10" x14ac:dyDescent="0.25">
      <c r="A7646" t="s">
        <v>251</v>
      </c>
      <c r="B7646" t="s">
        <v>124</v>
      </c>
      <c r="C7646" t="str">
        <f t="shared" si="238"/>
        <v>Naylor Road -- Greensboro</v>
      </c>
      <c r="D7646" s="1">
        <v>56</v>
      </c>
      <c r="E7646" t="s">
        <v>4</v>
      </c>
      <c r="F7646" t="s">
        <v>125</v>
      </c>
      <c r="G7646">
        <v>2</v>
      </c>
      <c r="H7646" s="1">
        <f t="shared" si="239"/>
        <v>112</v>
      </c>
      <c r="I7646" t="s">
        <v>16</v>
      </c>
      <c r="J7646" t="s">
        <v>72</v>
      </c>
    </row>
    <row r="7647" spans="1:10" x14ac:dyDescent="0.25">
      <c r="A7647" t="s">
        <v>251</v>
      </c>
      <c r="B7647" t="s">
        <v>126</v>
      </c>
      <c r="C7647" t="str">
        <f t="shared" si="238"/>
        <v>Naylor Road -- Grosvenor</v>
      </c>
      <c r="D7647" s="1">
        <v>75</v>
      </c>
      <c r="E7647" t="s">
        <v>4</v>
      </c>
      <c r="F7647" t="s">
        <v>15</v>
      </c>
      <c r="G7647">
        <v>2</v>
      </c>
      <c r="H7647" s="1">
        <f t="shared" si="239"/>
        <v>150</v>
      </c>
      <c r="I7647" t="s">
        <v>16</v>
      </c>
      <c r="J7647" t="s">
        <v>72</v>
      </c>
    </row>
    <row r="7648" spans="1:10" x14ac:dyDescent="0.25">
      <c r="A7648" t="s">
        <v>251</v>
      </c>
      <c r="B7648" t="s">
        <v>127</v>
      </c>
      <c r="C7648" t="str">
        <f t="shared" si="238"/>
        <v>Naylor Road -- Huntington</v>
      </c>
      <c r="D7648" s="1">
        <v>380</v>
      </c>
      <c r="E7648" t="s">
        <v>4</v>
      </c>
      <c r="F7648" t="s">
        <v>274</v>
      </c>
      <c r="G7648">
        <v>2</v>
      </c>
      <c r="H7648" s="1">
        <f t="shared" si="239"/>
        <v>760</v>
      </c>
      <c r="I7648" t="s">
        <v>16</v>
      </c>
      <c r="J7648" t="s">
        <v>72</v>
      </c>
    </row>
    <row r="7649" spans="1:10" x14ac:dyDescent="0.25">
      <c r="A7649" t="s">
        <v>251</v>
      </c>
      <c r="B7649" t="s">
        <v>130</v>
      </c>
      <c r="C7649" t="str">
        <f t="shared" si="238"/>
        <v>Naylor Road -- Landover</v>
      </c>
      <c r="D7649" s="1">
        <v>170</v>
      </c>
      <c r="E7649" t="s">
        <v>4</v>
      </c>
      <c r="F7649" t="s">
        <v>25</v>
      </c>
      <c r="G7649">
        <v>2</v>
      </c>
      <c r="H7649" s="1">
        <f t="shared" si="239"/>
        <v>340</v>
      </c>
      <c r="I7649" t="s">
        <v>16</v>
      </c>
      <c r="J7649" t="s">
        <v>72</v>
      </c>
    </row>
    <row r="7650" spans="1:10" x14ac:dyDescent="0.25">
      <c r="A7650" t="s">
        <v>251</v>
      </c>
      <c r="B7650" t="s">
        <v>131</v>
      </c>
      <c r="C7650" t="str">
        <f t="shared" si="238"/>
        <v>Naylor Road -- Largo Town Center</v>
      </c>
      <c r="D7650" s="1">
        <v>661</v>
      </c>
      <c r="E7650" t="s">
        <v>4</v>
      </c>
      <c r="F7650" t="s">
        <v>1</v>
      </c>
      <c r="G7650">
        <v>2</v>
      </c>
      <c r="H7650" s="1">
        <f t="shared" si="239"/>
        <v>1322</v>
      </c>
      <c r="I7650" t="s">
        <v>16</v>
      </c>
      <c r="J7650" t="s">
        <v>72</v>
      </c>
    </row>
    <row r="7651" spans="1:10" x14ac:dyDescent="0.25">
      <c r="A7651" t="s">
        <v>251</v>
      </c>
      <c r="B7651" t="s">
        <v>134</v>
      </c>
      <c r="C7651" t="str">
        <f t="shared" si="238"/>
        <v>Naylor Road -- McLean</v>
      </c>
      <c r="D7651" s="1">
        <v>103</v>
      </c>
      <c r="E7651" t="s">
        <v>4</v>
      </c>
      <c r="F7651" t="s">
        <v>125</v>
      </c>
      <c r="G7651">
        <v>2</v>
      </c>
      <c r="H7651" s="1">
        <f t="shared" si="239"/>
        <v>206</v>
      </c>
      <c r="I7651" t="s">
        <v>16</v>
      </c>
      <c r="J7651" t="s">
        <v>72</v>
      </c>
    </row>
    <row r="7652" spans="1:10" x14ac:dyDescent="0.25">
      <c r="A7652" t="s">
        <v>251</v>
      </c>
      <c r="B7652" t="s">
        <v>182</v>
      </c>
      <c r="C7652" t="str">
        <f t="shared" si="238"/>
        <v>Naylor Road -- Medical Center</v>
      </c>
      <c r="D7652" s="1">
        <v>478</v>
      </c>
      <c r="E7652" t="s">
        <v>4</v>
      </c>
      <c r="F7652" t="s">
        <v>15</v>
      </c>
      <c r="G7652">
        <v>2</v>
      </c>
      <c r="H7652" s="1">
        <f t="shared" si="239"/>
        <v>956</v>
      </c>
      <c r="I7652" t="s">
        <v>16</v>
      </c>
      <c r="J7652" t="s">
        <v>72</v>
      </c>
    </row>
    <row r="7653" spans="1:10" x14ac:dyDescent="0.25">
      <c r="A7653" t="s">
        <v>251</v>
      </c>
      <c r="B7653" t="s">
        <v>186</v>
      </c>
      <c r="C7653" t="str">
        <f t="shared" si="238"/>
        <v>Naylor Road -- Morgan Blvd.</v>
      </c>
      <c r="D7653" s="1">
        <v>146</v>
      </c>
      <c r="E7653" t="s">
        <v>4</v>
      </c>
      <c r="F7653" t="s">
        <v>1</v>
      </c>
      <c r="G7653">
        <v>2</v>
      </c>
      <c r="H7653" s="1">
        <f t="shared" si="239"/>
        <v>292</v>
      </c>
      <c r="I7653" t="s">
        <v>16</v>
      </c>
      <c r="J7653" t="s">
        <v>72</v>
      </c>
    </row>
    <row r="7654" spans="1:10" x14ac:dyDescent="0.25">
      <c r="A7654" t="s">
        <v>251</v>
      </c>
      <c r="B7654" t="s">
        <v>252</v>
      </c>
      <c r="C7654" t="str">
        <f t="shared" si="238"/>
        <v>Naylor Road -- New Carrollton</v>
      </c>
      <c r="D7654" s="1">
        <v>669</v>
      </c>
      <c r="E7654" t="s">
        <v>4</v>
      </c>
      <c r="F7654" t="s">
        <v>25</v>
      </c>
      <c r="G7654">
        <v>2</v>
      </c>
      <c r="H7654" s="1">
        <f t="shared" si="239"/>
        <v>1338</v>
      </c>
      <c r="I7654" t="s">
        <v>16</v>
      </c>
      <c r="J7654" t="s">
        <v>72</v>
      </c>
    </row>
    <row r="7655" spans="1:10" x14ac:dyDescent="0.25">
      <c r="A7655" t="s">
        <v>251</v>
      </c>
      <c r="B7655" t="s">
        <v>159</v>
      </c>
      <c r="C7655" t="str">
        <f t="shared" si="238"/>
        <v>Naylor Road -- Prince George's Plaza</v>
      </c>
      <c r="D7655" s="1">
        <v>902</v>
      </c>
      <c r="E7655" t="s">
        <v>4</v>
      </c>
      <c r="F7655" t="s">
        <v>4</v>
      </c>
      <c r="G7655">
        <v>1</v>
      </c>
      <c r="H7655" s="1">
        <f t="shared" si="239"/>
        <v>902</v>
      </c>
      <c r="I7655" t="s">
        <v>16</v>
      </c>
      <c r="J7655" t="s">
        <v>72</v>
      </c>
    </row>
    <row r="7656" spans="1:10" x14ac:dyDescent="0.25">
      <c r="A7656" t="s">
        <v>251</v>
      </c>
      <c r="B7656" t="s">
        <v>162</v>
      </c>
      <c r="C7656" t="str">
        <f t="shared" si="238"/>
        <v>Naylor Road -- Rockville</v>
      </c>
      <c r="D7656" s="1">
        <v>341</v>
      </c>
      <c r="E7656" t="s">
        <v>4</v>
      </c>
      <c r="F7656" t="s">
        <v>15</v>
      </c>
      <c r="G7656">
        <v>2</v>
      </c>
      <c r="H7656" s="1">
        <f t="shared" si="239"/>
        <v>682</v>
      </c>
      <c r="I7656" t="s">
        <v>16</v>
      </c>
      <c r="J7656" t="s">
        <v>72</v>
      </c>
    </row>
    <row r="7657" spans="1:10" x14ac:dyDescent="0.25">
      <c r="A7657" t="s">
        <v>251</v>
      </c>
      <c r="B7657" t="s">
        <v>164</v>
      </c>
      <c r="C7657" t="str">
        <f t="shared" si="238"/>
        <v>Naylor Road -- Shady Grove</v>
      </c>
      <c r="D7657" s="1">
        <v>378</v>
      </c>
      <c r="E7657" t="s">
        <v>4</v>
      </c>
      <c r="F7657" t="s">
        <v>15</v>
      </c>
      <c r="G7657">
        <v>2</v>
      </c>
      <c r="H7657" s="1">
        <f t="shared" si="239"/>
        <v>756</v>
      </c>
      <c r="I7657" t="s">
        <v>16</v>
      </c>
      <c r="J7657" t="s">
        <v>72</v>
      </c>
    </row>
    <row r="7658" spans="1:10" x14ac:dyDescent="0.25">
      <c r="A7658" t="s">
        <v>251</v>
      </c>
      <c r="B7658" t="s">
        <v>166</v>
      </c>
      <c r="C7658" t="str">
        <f t="shared" si="238"/>
        <v>Naylor Road -- Silver Spring</v>
      </c>
      <c r="D7658" s="1">
        <v>950</v>
      </c>
      <c r="E7658" t="s">
        <v>4</v>
      </c>
      <c r="F7658" t="s">
        <v>15</v>
      </c>
      <c r="G7658">
        <v>2</v>
      </c>
      <c r="H7658" s="1">
        <f t="shared" si="239"/>
        <v>1900</v>
      </c>
      <c r="I7658" t="s">
        <v>16</v>
      </c>
      <c r="J7658" t="s">
        <v>72</v>
      </c>
    </row>
    <row r="7659" spans="1:10" x14ac:dyDescent="0.25">
      <c r="A7659" t="s">
        <v>251</v>
      </c>
      <c r="B7659" t="s">
        <v>169</v>
      </c>
      <c r="C7659" t="str">
        <f t="shared" si="238"/>
        <v>Naylor Road -- Spring Hill</v>
      </c>
      <c r="D7659" s="1">
        <v>99</v>
      </c>
      <c r="E7659" t="s">
        <v>4</v>
      </c>
      <c r="F7659" t="s">
        <v>125</v>
      </c>
      <c r="G7659">
        <v>2</v>
      </c>
      <c r="H7659" s="1">
        <f t="shared" si="239"/>
        <v>198</v>
      </c>
      <c r="I7659" t="s">
        <v>16</v>
      </c>
      <c r="J7659" t="s">
        <v>72</v>
      </c>
    </row>
    <row r="7660" spans="1:10" x14ac:dyDescent="0.25">
      <c r="A7660" t="s">
        <v>251</v>
      </c>
      <c r="B7660" t="s">
        <v>171</v>
      </c>
      <c r="C7660" t="str">
        <f t="shared" si="238"/>
        <v>Naylor Road -- Suitland</v>
      </c>
      <c r="D7660" s="1">
        <v>2654</v>
      </c>
      <c r="E7660" t="s">
        <v>4</v>
      </c>
      <c r="F7660" t="s">
        <v>4</v>
      </c>
      <c r="G7660">
        <v>1</v>
      </c>
      <c r="H7660" s="1">
        <f t="shared" si="239"/>
        <v>2654</v>
      </c>
      <c r="I7660" t="s">
        <v>16</v>
      </c>
      <c r="J7660" t="s">
        <v>72</v>
      </c>
    </row>
    <row r="7661" spans="1:10" x14ac:dyDescent="0.25">
      <c r="A7661" t="s">
        <v>251</v>
      </c>
      <c r="B7661" t="s">
        <v>62</v>
      </c>
      <c r="C7661" t="str">
        <f t="shared" si="238"/>
        <v>Naylor Road -- Twinbrook</v>
      </c>
      <c r="D7661" s="1">
        <v>235</v>
      </c>
      <c r="E7661" t="s">
        <v>4</v>
      </c>
      <c r="F7661" t="s">
        <v>15</v>
      </c>
      <c r="G7661">
        <v>2</v>
      </c>
      <c r="H7661" s="1">
        <f t="shared" si="239"/>
        <v>470</v>
      </c>
      <c r="I7661" t="s">
        <v>16</v>
      </c>
      <c r="J7661" t="s">
        <v>72</v>
      </c>
    </row>
    <row r="7662" spans="1:10" x14ac:dyDescent="0.25">
      <c r="A7662" t="s">
        <v>251</v>
      </c>
      <c r="B7662" t="s">
        <v>63</v>
      </c>
      <c r="C7662" t="str">
        <f t="shared" si="238"/>
        <v>Naylor Road -- Tysons Corner</v>
      </c>
      <c r="D7662" s="1">
        <v>386</v>
      </c>
      <c r="E7662" t="s">
        <v>4</v>
      </c>
      <c r="F7662" t="s">
        <v>125</v>
      </c>
      <c r="G7662">
        <v>2</v>
      </c>
      <c r="H7662" s="1">
        <f t="shared" si="239"/>
        <v>772</v>
      </c>
      <c r="I7662" t="s">
        <v>16</v>
      </c>
      <c r="J7662" t="s">
        <v>72</v>
      </c>
    </row>
    <row r="7663" spans="1:10" x14ac:dyDescent="0.25">
      <c r="A7663" t="s">
        <v>251</v>
      </c>
      <c r="B7663" t="s">
        <v>200</v>
      </c>
      <c r="C7663" t="str">
        <f t="shared" si="238"/>
        <v>Naylor Road -- Vienna</v>
      </c>
      <c r="D7663" s="1">
        <v>205</v>
      </c>
      <c r="E7663" t="s">
        <v>4</v>
      </c>
      <c r="F7663" t="s">
        <v>25</v>
      </c>
      <c r="G7663">
        <v>2</v>
      </c>
      <c r="H7663" s="1">
        <f t="shared" si="239"/>
        <v>410</v>
      </c>
      <c r="I7663" t="s">
        <v>16</v>
      </c>
      <c r="J7663" t="s">
        <v>72</v>
      </c>
    </row>
    <row r="7664" spans="1:10" x14ac:dyDescent="0.25">
      <c r="A7664" t="s">
        <v>251</v>
      </c>
      <c r="B7664" t="s">
        <v>203</v>
      </c>
      <c r="C7664" t="str">
        <f t="shared" si="238"/>
        <v>Naylor Road -- West Falls Church</v>
      </c>
      <c r="D7664" s="1">
        <v>28</v>
      </c>
      <c r="E7664" t="s">
        <v>4</v>
      </c>
      <c r="F7664" t="s">
        <v>25</v>
      </c>
      <c r="G7664">
        <v>2</v>
      </c>
      <c r="H7664" s="1">
        <f t="shared" si="239"/>
        <v>56</v>
      </c>
      <c r="I7664" t="s">
        <v>16</v>
      </c>
      <c r="J7664" t="s">
        <v>72</v>
      </c>
    </row>
    <row r="7665" spans="1:10" x14ac:dyDescent="0.25">
      <c r="A7665" t="s">
        <v>251</v>
      </c>
      <c r="B7665" t="s">
        <v>204</v>
      </c>
      <c r="C7665" t="str">
        <f t="shared" si="238"/>
        <v>Naylor Road -- West Hyattsville</v>
      </c>
      <c r="D7665" s="1">
        <v>336</v>
      </c>
      <c r="E7665" t="s">
        <v>4</v>
      </c>
      <c r="F7665" t="s">
        <v>4</v>
      </c>
      <c r="G7665">
        <v>1</v>
      </c>
      <c r="H7665" s="1">
        <f t="shared" si="239"/>
        <v>336</v>
      </c>
      <c r="I7665" t="s">
        <v>16</v>
      </c>
      <c r="J7665" t="s">
        <v>72</v>
      </c>
    </row>
    <row r="7666" spans="1:10" x14ac:dyDescent="0.25">
      <c r="A7666" t="s">
        <v>251</v>
      </c>
      <c r="B7666" t="s">
        <v>205</v>
      </c>
      <c r="C7666" t="str">
        <f t="shared" si="238"/>
        <v>Naylor Road -- Wheaton</v>
      </c>
      <c r="D7666" s="1">
        <v>297</v>
      </c>
      <c r="E7666" t="s">
        <v>4</v>
      </c>
      <c r="F7666" t="s">
        <v>15</v>
      </c>
      <c r="G7666">
        <v>2</v>
      </c>
      <c r="H7666" s="1">
        <f t="shared" si="239"/>
        <v>594</v>
      </c>
      <c r="I7666" t="s">
        <v>16</v>
      </c>
      <c r="J7666" t="s">
        <v>72</v>
      </c>
    </row>
    <row r="7667" spans="1:10" x14ac:dyDescent="0.25">
      <c r="A7667" t="s">
        <v>251</v>
      </c>
      <c r="B7667" t="s">
        <v>206</v>
      </c>
      <c r="C7667" t="str">
        <f t="shared" si="238"/>
        <v>Naylor Road -- White Flint</v>
      </c>
      <c r="D7667" s="1">
        <v>252</v>
      </c>
      <c r="E7667" t="s">
        <v>4</v>
      </c>
      <c r="F7667" t="s">
        <v>15</v>
      </c>
      <c r="G7667">
        <v>2</v>
      </c>
      <c r="H7667" s="1">
        <f t="shared" si="239"/>
        <v>504</v>
      </c>
      <c r="I7667" t="s">
        <v>16</v>
      </c>
      <c r="J7667" t="s">
        <v>72</v>
      </c>
    </row>
    <row r="7668" spans="1:10" x14ac:dyDescent="0.25">
      <c r="A7668" t="s">
        <v>251</v>
      </c>
      <c r="B7668" t="s">
        <v>207</v>
      </c>
      <c r="C7668" t="str">
        <f t="shared" si="238"/>
        <v>Naylor Road -- Wiehle</v>
      </c>
      <c r="D7668" s="1">
        <v>141</v>
      </c>
      <c r="E7668" t="s">
        <v>4</v>
      </c>
      <c r="F7668" t="s">
        <v>125</v>
      </c>
      <c r="G7668">
        <v>2</v>
      </c>
      <c r="H7668" s="1">
        <f t="shared" si="239"/>
        <v>282</v>
      </c>
      <c r="I7668" t="s">
        <v>16</v>
      </c>
      <c r="J7668" t="s">
        <v>72</v>
      </c>
    </row>
    <row r="7669" spans="1:10" x14ac:dyDescent="0.25">
      <c r="A7669" t="s">
        <v>252</v>
      </c>
      <c r="B7669" t="s">
        <v>0</v>
      </c>
      <c r="C7669" t="str">
        <f t="shared" si="238"/>
        <v>New Carrollton -- Addison Road</v>
      </c>
      <c r="D7669" s="1">
        <v>1982</v>
      </c>
      <c r="E7669" t="s">
        <v>25</v>
      </c>
      <c r="F7669" t="s">
        <v>1</v>
      </c>
      <c r="G7669">
        <v>2</v>
      </c>
      <c r="H7669" s="1">
        <f t="shared" si="239"/>
        <v>3964</v>
      </c>
      <c r="I7669" t="s">
        <v>16</v>
      </c>
      <c r="J7669" t="s">
        <v>72</v>
      </c>
    </row>
    <row r="7670" spans="1:10" x14ac:dyDescent="0.25">
      <c r="A7670" t="s">
        <v>252</v>
      </c>
      <c r="B7670" t="s">
        <v>14</v>
      </c>
      <c r="C7670" t="str">
        <f t="shared" si="238"/>
        <v>New Carrollton -- Bethesda</v>
      </c>
      <c r="D7670" s="1">
        <v>1234</v>
      </c>
      <c r="E7670" t="s">
        <v>25</v>
      </c>
      <c r="F7670" t="s">
        <v>15</v>
      </c>
      <c r="G7670">
        <v>2</v>
      </c>
      <c r="H7670" s="1">
        <f t="shared" si="239"/>
        <v>2468</v>
      </c>
      <c r="I7670" t="s">
        <v>16</v>
      </c>
      <c r="J7670" t="s">
        <v>72</v>
      </c>
    </row>
    <row r="7671" spans="1:10" x14ac:dyDescent="0.25">
      <c r="A7671" t="s">
        <v>252</v>
      </c>
      <c r="B7671" t="s">
        <v>19</v>
      </c>
      <c r="C7671" t="str">
        <f t="shared" si="238"/>
        <v>New Carrollton -- Branch Avenue</v>
      </c>
      <c r="D7671" s="1">
        <v>1208</v>
      </c>
      <c r="E7671" t="s">
        <v>25</v>
      </c>
      <c r="F7671" t="s">
        <v>4</v>
      </c>
      <c r="G7671">
        <v>2</v>
      </c>
      <c r="H7671" s="1">
        <f t="shared" si="239"/>
        <v>2416</v>
      </c>
      <c r="I7671" t="s">
        <v>16</v>
      </c>
      <c r="J7671" t="s">
        <v>72</v>
      </c>
    </row>
    <row r="7672" spans="1:10" x14ac:dyDescent="0.25">
      <c r="A7672" t="s">
        <v>252</v>
      </c>
      <c r="B7672" t="s">
        <v>24</v>
      </c>
      <c r="C7672" t="str">
        <f t="shared" si="238"/>
        <v>New Carrollton -- Cheverly</v>
      </c>
      <c r="D7672" s="1">
        <v>1008</v>
      </c>
      <c r="E7672" t="s">
        <v>25</v>
      </c>
      <c r="F7672" t="s">
        <v>25</v>
      </c>
      <c r="G7672">
        <v>1</v>
      </c>
      <c r="H7672" s="1">
        <f t="shared" si="239"/>
        <v>1008</v>
      </c>
      <c r="I7672" t="s">
        <v>16</v>
      </c>
      <c r="J7672" t="s">
        <v>72</v>
      </c>
    </row>
    <row r="7673" spans="1:10" x14ac:dyDescent="0.25">
      <c r="A7673" t="s">
        <v>252</v>
      </c>
      <c r="B7673" t="s">
        <v>28</v>
      </c>
      <c r="C7673" t="str">
        <f t="shared" si="238"/>
        <v>New Carrollton -- College Park-U of MD</v>
      </c>
      <c r="D7673" s="1">
        <v>119</v>
      </c>
      <c r="E7673" t="s">
        <v>25</v>
      </c>
      <c r="F7673" t="s">
        <v>4</v>
      </c>
      <c r="G7673">
        <v>2</v>
      </c>
      <c r="H7673" s="1">
        <f t="shared" si="239"/>
        <v>238</v>
      </c>
      <c r="I7673" t="s">
        <v>16</v>
      </c>
      <c r="J7673" t="s">
        <v>72</v>
      </c>
    </row>
    <row r="7674" spans="1:10" x14ac:dyDescent="0.25">
      <c r="A7674" t="s">
        <v>252</v>
      </c>
      <c r="B7674" t="s">
        <v>269</v>
      </c>
      <c r="C7674" t="str">
        <f t="shared" si="238"/>
        <v>New Carrollton -- Dunn Loring</v>
      </c>
      <c r="D7674" s="1">
        <v>1391</v>
      </c>
      <c r="E7674" t="s">
        <v>25</v>
      </c>
      <c r="F7674" t="s">
        <v>25</v>
      </c>
      <c r="G7674">
        <v>1</v>
      </c>
      <c r="H7674" s="1">
        <f t="shared" si="239"/>
        <v>1391</v>
      </c>
      <c r="I7674" t="s">
        <v>16</v>
      </c>
      <c r="J7674" t="s">
        <v>72</v>
      </c>
    </row>
    <row r="7675" spans="1:10" x14ac:dyDescent="0.25">
      <c r="A7675" t="s">
        <v>252</v>
      </c>
      <c r="B7675" t="s">
        <v>115</v>
      </c>
      <c r="C7675" t="str">
        <f t="shared" si="238"/>
        <v>New Carrollton -- Forest Glen</v>
      </c>
      <c r="D7675" s="1">
        <v>44</v>
      </c>
      <c r="E7675" t="s">
        <v>25</v>
      </c>
      <c r="F7675" t="s">
        <v>15</v>
      </c>
      <c r="G7675">
        <v>2</v>
      </c>
      <c r="H7675" s="1">
        <f t="shared" si="239"/>
        <v>88</v>
      </c>
      <c r="I7675" t="s">
        <v>16</v>
      </c>
      <c r="J7675" t="s">
        <v>72</v>
      </c>
    </row>
    <row r="7676" spans="1:10" x14ac:dyDescent="0.25">
      <c r="A7676" t="s">
        <v>252</v>
      </c>
      <c r="B7676" t="s">
        <v>118</v>
      </c>
      <c r="C7676" t="str">
        <f t="shared" si="238"/>
        <v>New Carrollton -- Franconia-Springfield</v>
      </c>
      <c r="D7676" s="1">
        <v>670</v>
      </c>
      <c r="E7676" t="s">
        <v>25</v>
      </c>
      <c r="F7676" t="s">
        <v>10</v>
      </c>
      <c r="G7676">
        <v>2</v>
      </c>
      <c r="H7676" s="1">
        <f t="shared" si="239"/>
        <v>1340</v>
      </c>
      <c r="I7676" t="s">
        <v>16</v>
      </c>
      <c r="J7676" t="s">
        <v>72</v>
      </c>
    </row>
    <row r="7677" spans="1:10" x14ac:dyDescent="0.25">
      <c r="A7677" t="s">
        <v>252</v>
      </c>
      <c r="B7677" t="s">
        <v>122</v>
      </c>
      <c r="C7677" t="str">
        <f t="shared" si="238"/>
        <v>New Carrollton -- Glenmont</v>
      </c>
      <c r="D7677" s="1">
        <v>278</v>
      </c>
      <c r="E7677" t="s">
        <v>25</v>
      </c>
      <c r="F7677" t="s">
        <v>15</v>
      </c>
      <c r="G7677">
        <v>2</v>
      </c>
      <c r="H7677" s="1">
        <f t="shared" si="239"/>
        <v>556</v>
      </c>
      <c r="I7677" t="s">
        <v>16</v>
      </c>
      <c r="J7677" t="s">
        <v>72</v>
      </c>
    </row>
    <row r="7678" spans="1:10" x14ac:dyDescent="0.25">
      <c r="A7678" t="s">
        <v>252</v>
      </c>
      <c r="B7678" t="s">
        <v>123</v>
      </c>
      <c r="C7678" t="str">
        <f t="shared" si="238"/>
        <v>New Carrollton -- Greenbelt</v>
      </c>
      <c r="D7678" s="1">
        <v>168</v>
      </c>
      <c r="E7678" t="s">
        <v>25</v>
      </c>
      <c r="F7678" t="s">
        <v>4</v>
      </c>
      <c r="G7678">
        <v>2</v>
      </c>
      <c r="H7678" s="1">
        <f t="shared" si="239"/>
        <v>336</v>
      </c>
      <c r="I7678" t="s">
        <v>16</v>
      </c>
      <c r="J7678" t="s">
        <v>72</v>
      </c>
    </row>
    <row r="7679" spans="1:10" x14ac:dyDescent="0.25">
      <c r="A7679" t="s">
        <v>252</v>
      </c>
      <c r="B7679" t="s">
        <v>124</v>
      </c>
      <c r="C7679" t="str">
        <f t="shared" si="238"/>
        <v>New Carrollton -- Greensboro</v>
      </c>
      <c r="D7679" s="1">
        <v>314</v>
      </c>
      <c r="E7679" t="s">
        <v>25</v>
      </c>
      <c r="F7679" t="s">
        <v>125</v>
      </c>
      <c r="G7679">
        <v>1</v>
      </c>
      <c r="H7679" s="1">
        <f t="shared" si="239"/>
        <v>314</v>
      </c>
      <c r="I7679" t="s">
        <v>16</v>
      </c>
      <c r="J7679" t="s">
        <v>72</v>
      </c>
    </row>
    <row r="7680" spans="1:10" x14ac:dyDescent="0.25">
      <c r="A7680" t="s">
        <v>252</v>
      </c>
      <c r="B7680" t="s">
        <v>126</v>
      </c>
      <c r="C7680" t="str">
        <f t="shared" si="238"/>
        <v>New Carrollton -- Grosvenor</v>
      </c>
      <c r="D7680" s="1">
        <v>193</v>
      </c>
      <c r="E7680" t="s">
        <v>25</v>
      </c>
      <c r="F7680" t="s">
        <v>15</v>
      </c>
      <c r="G7680">
        <v>2</v>
      </c>
      <c r="H7680" s="1">
        <f t="shared" si="239"/>
        <v>386</v>
      </c>
      <c r="I7680" t="s">
        <v>16</v>
      </c>
      <c r="J7680" t="s">
        <v>72</v>
      </c>
    </row>
    <row r="7681" spans="1:10" x14ac:dyDescent="0.25">
      <c r="A7681" t="s">
        <v>252</v>
      </c>
      <c r="B7681" t="s">
        <v>127</v>
      </c>
      <c r="C7681" t="str">
        <f t="shared" si="238"/>
        <v>New Carrollton -- Huntington</v>
      </c>
      <c r="D7681" s="1">
        <v>606</v>
      </c>
      <c r="E7681" t="s">
        <v>25</v>
      </c>
      <c r="F7681" t="s">
        <v>274</v>
      </c>
      <c r="G7681">
        <v>1</v>
      </c>
      <c r="H7681" s="1">
        <f t="shared" si="239"/>
        <v>606</v>
      </c>
      <c r="I7681" t="s">
        <v>16</v>
      </c>
      <c r="J7681" t="s">
        <v>72</v>
      </c>
    </row>
    <row r="7682" spans="1:10" x14ac:dyDescent="0.25">
      <c r="A7682" t="s">
        <v>252</v>
      </c>
      <c r="B7682" t="s">
        <v>130</v>
      </c>
      <c r="C7682" t="str">
        <f t="shared" ref="C7682:C7745" si="240">(A7682&amp;" -- "&amp;B7682)</f>
        <v>New Carrollton -- Landover</v>
      </c>
      <c r="D7682" s="1">
        <v>2861</v>
      </c>
      <c r="E7682" t="s">
        <v>25</v>
      </c>
      <c r="F7682" t="s">
        <v>25</v>
      </c>
      <c r="G7682">
        <v>1</v>
      </c>
      <c r="H7682" s="1">
        <f t="shared" ref="H7682:H7745" si="241">D7682*G7682</f>
        <v>2861</v>
      </c>
      <c r="I7682" t="s">
        <v>16</v>
      </c>
      <c r="J7682" t="s">
        <v>72</v>
      </c>
    </row>
    <row r="7683" spans="1:10" x14ac:dyDescent="0.25">
      <c r="A7683" t="s">
        <v>252</v>
      </c>
      <c r="B7683" t="s">
        <v>131</v>
      </c>
      <c r="C7683" t="str">
        <f t="shared" si="240"/>
        <v>New Carrollton -- Largo Town Center</v>
      </c>
      <c r="D7683" s="1">
        <v>1398</v>
      </c>
      <c r="E7683" t="s">
        <v>25</v>
      </c>
      <c r="F7683" t="s">
        <v>1</v>
      </c>
      <c r="G7683">
        <v>2</v>
      </c>
      <c r="H7683" s="1">
        <f t="shared" si="241"/>
        <v>2796</v>
      </c>
      <c r="I7683" t="s">
        <v>16</v>
      </c>
      <c r="J7683" t="s">
        <v>72</v>
      </c>
    </row>
    <row r="7684" spans="1:10" x14ac:dyDescent="0.25">
      <c r="A7684" t="s">
        <v>252</v>
      </c>
      <c r="B7684" t="s">
        <v>134</v>
      </c>
      <c r="C7684" t="str">
        <f t="shared" si="240"/>
        <v>New Carrollton -- McLean</v>
      </c>
      <c r="D7684" s="1">
        <v>145</v>
      </c>
      <c r="E7684" t="s">
        <v>25</v>
      </c>
      <c r="F7684" t="s">
        <v>125</v>
      </c>
      <c r="G7684">
        <v>1</v>
      </c>
      <c r="H7684" s="1">
        <f t="shared" si="241"/>
        <v>145</v>
      </c>
      <c r="I7684" t="s">
        <v>16</v>
      </c>
      <c r="J7684" t="s">
        <v>72</v>
      </c>
    </row>
    <row r="7685" spans="1:10" x14ac:dyDescent="0.25">
      <c r="A7685" t="s">
        <v>252</v>
      </c>
      <c r="B7685" t="s">
        <v>182</v>
      </c>
      <c r="C7685" t="str">
        <f t="shared" si="240"/>
        <v>New Carrollton -- Medical Center</v>
      </c>
      <c r="D7685" s="1">
        <v>1150</v>
      </c>
      <c r="E7685" t="s">
        <v>25</v>
      </c>
      <c r="F7685" t="s">
        <v>15</v>
      </c>
      <c r="G7685">
        <v>2</v>
      </c>
      <c r="H7685" s="1">
        <f t="shared" si="241"/>
        <v>2300</v>
      </c>
      <c r="I7685" t="s">
        <v>16</v>
      </c>
      <c r="J7685" t="s">
        <v>72</v>
      </c>
    </row>
    <row r="7686" spans="1:10" x14ac:dyDescent="0.25">
      <c r="A7686" t="s">
        <v>252</v>
      </c>
      <c r="B7686" t="s">
        <v>186</v>
      </c>
      <c r="C7686" t="str">
        <f t="shared" si="240"/>
        <v>New Carrollton -- Morgan Blvd.</v>
      </c>
      <c r="D7686" s="1">
        <v>917</v>
      </c>
      <c r="E7686" t="s">
        <v>25</v>
      </c>
      <c r="F7686" t="s">
        <v>1</v>
      </c>
      <c r="G7686">
        <v>2</v>
      </c>
      <c r="H7686" s="1">
        <f t="shared" si="241"/>
        <v>1834</v>
      </c>
      <c r="I7686" t="s">
        <v>16</v>
      </c>
      <c r="J7686" t="s">
        <v>72</v>
      </c>
    </row>
    <row r="7687" spans="1:10" x14ac:dyDescent="0.25">
      <c r="A7687" t="s">
        <v>252</v>
      </c>
      <c r="B7687" t="s">
        <v>251</v>
      </c>
      <c r="C7687" t="str">
        <f t="shared" si="240"/>
        <v>New Carrollton -- Naylor Road</v>
      </c>
      <c r="D7687" s="1">
        <v>720</v>
      </c>
      <c r="E7687" t="s">
        <v>25</v>
      </c>
      <c r="F7687" t="s">
        <v>4</v>
      </c>
      <c r="G7687">
        <v>2</v>
      </c>
      <c r="H7687" s="1">
        <f t="shared" si="241"/>
        <v>1440</v>
      </c>
      <c r="I7687" t="s">
        <v>16</v>
      </c>
      <c r="J7687" t="s">
        <v>72</v>
      </c>
    </row>
    <row r="7688" spans="1:10" x14ac:dyDescent="0.25">
      <c r="A7688" t="s">
        <v>252</v>
      </c>
      <c r="B7688" t="s">
        <v>159</v>
      </c>
      <c r="C7688" t="str">
        <f t="shared" si="240"/>
        <v>New Carrollton -- Prince George's Plaza</v>
      </c>
      <c r="D7688" s="1">
        <v>208</v>
      </c>
      <c r="E7688" t="s">
        <v>25</v>
      </c>
      <c r="F7688" t="s">
        <v>4</v>
      </c>
      <c r="G7688">
        <v>2</v>
      </c>
      <c r="H7688" s="1">
        <f t="shared" si="241"/>
        <v>416</v>
      </c>
      <c r="I7688" t="s">
        <v>16</v>
      </c>
      <c r="J7688" t="s">
        <v>72</v>
      </c>
    </row>
    <row r="7689" spans="1:10" x14ac:dyDescent="0.25">
      <c r="A7689" t="s">
        <v>252</v>
      </c>
      <c r="B7689" t="s">
        <v>162</v>
      </c>
      <c r="C7689" t="str">
        <f t="shared" si="240"/>
        <v>New Carrollton -- Rockville</v>
      </c>
      <c r="D7689" s="1">
        <v>682</v>
      </c>
      <c r="E7689" t="s">
        <v>25</v>
      </c>
      <c r="F7689" t="s">
        <v>15</v>
      </c>
      <c r="G7689">
        <v>2</v>
      </c>
      <c r="H7689" s="1">
        <f t="shared" si="241"/>
        <v>1364</v>
      </c>
      <c r="I7689" t="s">
        <v>16</v>
      </c>
      <c r="J7689" t="s">
        <v>72</v>
      </c>
    </row>
    <row r="7690" spans="1:10" x14ac:dyDescent="0.25">
      <c r="A7690" t="s">
        <v>252</v>
      </c>
      <c r="B7690" t="s">
        <v>164</v>
      </c>
      <c r="C7690" t="str">
        <f t="shared" si="240"/>
        <v>New Carrollton -- Shady Grove</v>
      </c>
      <c r="D7690" s="1">
        <v>1081</v>
      </c>
      <c r="E7690" t="s">
        <v>25</v>
      </c>
      <c r="F7690" t="s">
        <v>15</v>
      </c>
      <c r="G7690">
        <v>2</v>
      </c>
      <c r="H7690" s="1">
        <f t="shared" si="241"/>
        <v>2162</v>
      </c>
      <c r="I7690" t="s">
        <v>16</v>
      </c>
      <c r="J7690" t="s">
        <v>72</v>
      </c>
    </row>
    <row r="7691" spans="1:10" x14ac:dyDescent="0.25">
      <c r="A7691" t="s">
        <v>252</v>
      </c>
      <c r="B7691" t="s">
        <v>166</v>
      </c>
      <c r="C7691" t="str">
        <f t="shared" si="240"/>
        <v>New Carrollton -- Silver Spring</v>
      </c>
      <c r="D7691" s="1">
        <v>708</v>
      </c>
      <c r="E7691" t="s">
        <v>25</v>
      </c>
      <c r="F7691" t="s">
        <v>15</v>
      </c>
      <c r="G7691">
        <v>2</v>
      </c>
      <c r="H7691" s="1">
        <f t="shared" si="241"/>
        <v>1416</v>
      </c>
      <c r="I7691" t="s">
        <v>16</v>
      </c>
      <c r="J7691" t="s">
        <v>72</v>
      </c>
    </row>
    <row r="7692" spans="1:10" x14ac:dyDescent="0.25">
      <c r="A7692" t="s">
        <v>252</v>
      </c>
      <c r="B7692" t="s">
        <v>169</v>
      </c>
      <c r="C7692" t="str">
        <f t="shared" si="240"/>
        <v>New Carrollton -- Spring Hill</v>
      </c>
      <c r="D7692" s="1">
        <v>327</v>
      </c>
      <c r="E7692" t="s">
        <v>25</v>
      </c>
      <c r="F7692" t="s">
        <v>125</v>
      </c>
      <c r="G7692">
        <v>1</v>
      </c>
      <c r="H7692" s="1">
        <f t="shared" si="241"/>
        <v>327</v>
      </c>
      <c r="I7692" t="s">
        <v>16</v>
      </c>
      <c r="J7692" t="s">
        <v>72</v>
      </c>
    </row>
    <row r="7693" spans="1:10" x14ac:dyDescent="0.25">
      <c r="A7693" t="s">
        <v>252</v>
      </c>
      <c r="B7693" t="s">
        <v>171</v>
      </c>
      <c r="C7693" t="str">
        <f t="shared" si="240"/>
        <v>New Carrollton -- Suitland</v>
      </c>
      <c r="D7693" s="1">
        <v>1041</v>
      </c>
      <c r="E7693" t="s">
        <v>25</v>
      </c>
      <c r="F7693" t="s">
        <v>4</v>
      </c>
      <c r="G7693">
        <v>2</v>
      </c>
      <c r="H7693" s="1">
        <f t="shared" si="241"/>
        <v>2082</v>
      </c>
      <c r="I7693" t="s">
        <v>16</v>
      </c>
      <c r="J7693" t="s">
        <v>72</v>
      </c>
    </row>
    <row r="7694" spans="1:10" x14ac:dyDescent="0.25">
      <c r="A7694" t="s">
        <v>252</v>
      </c>
      <c r="B7694" t="s">
        <v>62</v>
      </c>
      <c r="C7694" t="str">
        <f t="shared" si="240"/>
        <v>New Carrollton -- Twinbrook</v>
      </c>
      <c r="D7694" s="1">
        <v>390</v>
      </c>
      <c r="E7694" t="s">
        <v>25</v>
      </c>
      <c r="F7694" t="s">
        <v>15</v>
      </c>
      <c r="G7694">
        <v>2</v>
      </c>
      <c r="H7694" s="1">
        <f t="shared" si="241"/>
        <v>780</v>
      </c>
      <c r="I7694" t="s">
        <v>16</v>
      </c>
      <c r="J7694" t="s">
        <v>72</v>
      </c>
    </row>
    <row r="7695" spans="1:10" x14ac:dyDescent="0.25">
      <c r="A7695" t="s">
        <v>252</v>
      </c>
      <c r="B7695" t="s">
        <v>63</v>
      </c>
      <c r="C7695" t="str">
        <f t="shared" si="240"/>
        <v>New Carrollton -- Tysons Corner</v>
      </c>
      <c r="D7695" s="1">
        <v>828</v>
      </c>
      <c r="E7695" t="s">
        <v>25</v>
      </c>
      <c r="F7695" t="s">
        <v>125</v>
      </c>
      <c r="G7695">
        <v>1</v>
      </c>
      <c r="H7695" s="1">
        <f t="shared" si="241"/>
        <v>828</v>
      </c>
      <c r="I7695" t="s">
        <v>16</v>
      </c>
      <c r="J7695" t="s">
        <v>72</v>
      </c>
    </row>
    <row r="7696" spans="1:10" x14ac:dyDescent="0.25">
      <c r="A7696" t="s">
        <v>252</v>
      </c>
      <c r="B7696" t="s">
        <v>200</v>
      </c>
      <c r="C7696" t="str">
        <f t="shared" si="240"/>
        <v>New Carrollton -- Vienna</v>
      </c>
      <c r="D7696" s="1">
        <v>1760</v>
      </c>
      <c r="E7696" t="s">
        <v>25</v>
      </c>
      <c r="F7696" t="s">
        <v>25</v>
      </c>
      <c r="G7696">
        <v>1</v>
      </c>
      <c r="H7696" s="1">
        <f t="shared" si="241"/>
        <v>1760</v>
      </c>
      <c r="I7696" t="s">
        <v>16</v>
      </c>
      <c r="J7696" t="s">
        <v>72</v>
      </c>
    </row>
    <row r="7697" spans="1:10" x14ac:dyDescent="0.25">
      <c r="A7697" t="s">
        <v>252</v>
      </c>
      <c r="B7697" t="s">
        <v>203</v>
      </c>
      <c r="C7697" t="str">
        <f t="shared" si="240"/>
        <v>New Carrollton -- West Falls Church</v>
      </c>
      <c r="D7697" s="1">
        <v>482</v>
      </c>
      <c r="E7697" t="s">
        <v>25</v>
      </c>
      <c r="F7697" t="s">
        <v>25</v>
      </c>
      <c r="G7697">
        <v>1</v>
      </c>
      <c r="H7697" s="1">
        <f t="shared" si="241"/>
        <v>482</v>
      </c>
      <c r="I7697" t="s">
        <v>16</v>
      </c>
      <c r="J7697" t="s">
        <v>72</v>
      </c>
    </row>
    <row r="7698" spans="1:10" x14ac:dyDescent="0.25">
      <c r="A7698" t="s">
        <v>252</v>
      </c>
      <c r="B7698" t="s">
        <v>204</v>
      </c>
      <c r="C7698" t="str">
        <f t="shared" si="240"/>
        <v>New Carrollton -- West Hyattsville</v>
      </c>
      <c r="D7698" s="1">
        <v>126</v>
      </c>
      <c r="E7698" t="s">
        <v>25</v>
      </c>
      <c r="F7698" t="s">
        <v>4</v>
      </c>
      <c r="G7698">
        <v>2</v>
      </c>
      <c r="H7698" s="1">
        <f t="shared" si="241"/>
        <v>252</v>
      </c>
      <c r="I7698" t="s">
        <v>16</v>
      </c>
      <c r="J7698" t="s">
        <v>72</v>
      </c>
    </row>
    <row r="7699" spans="1:10" x14ac:dyDescent="0.25">
      <c r="A7699" t="s">
        <v>252</v>
      </c>
      <c r="B7699" t="s">
        <v>205</v>
      </c>
      <c r="C7699" t="str">
        <f t="shared" si="240"/>
        <v>New Carrollton -- Wheaton</v>
      </c>
      <c r="D7699" s="1">
        <v>269</v>
      </c>
      <c r="E7699" t="s">
        <v>25</v>
      </c>
      <c r="F7699" t="s">
        <v>15</v>
      </c>
      <c r="G7699">
        <v>2</v>
      </c>
      <c r="H7699" s="1">
        <f t="shared" si="241"/>
        <v>538</v>
      </c>
      <c r="I7699" t="s">
        <v>16</v>
      </c>
      <c r="J7699" t="s">
        <v>72</v>
      </c>
    </row>
    <row r="7700" spans="1:10" x14ac:dyDescent="0.25">
      <c r="A7700" t="s">
        <v>252</v>
      </c>
      <c r="B7700" t="s">
        <v>206</v>
      </c>
      <c r="C7700" t="str">
        <f t="shared" si="240"/>
        <v>New Carrollton -- White Flint</v>
      </c>
      <c r="D7700" s="1">
        <v>442</v>
      </c>
      <c r="E7700" t="s">
        <v>25</v>
      </c>
      <c r="F7700" t="s">
        <v>15</v>
      </c>
      <c r="G7700">
        <v>2</v>
      </c>
      <c r="H7700" s="1">
        <f t="shared" si="241"/>
        <v>884</v>
      </c>
      <c r="I7700" t="s">
        <v>16</v>
      </c>
      <c r="J7700" t="s">
        <v>72</v>
      </c>
    </row>
    <row r="7701" spans="1:10" x14ac:dyDescent="0.25">
      <c r="A7701" t="s">
        <v>252</v>
      </c>
      <c r="B7701" t="s">
        <v>207</v>
      </c>
      <c r="C7701" t="str">
        <f t="shared" si="240"/>
        <v>New Carrollton -- Wiehle</v>
      </c>
      <c r="D7701" s="1">
        <v>1293</v>
      </c>
      <c r="E7701" t="s">
        <v>25</v>
      </c>
      <c r="F7701" t="s">
        <v>125</v>
      </c>
      <c r="G7701">
        <v>1</v>
      </c>
      <c r="H7701" s="1">
        <f t="shared" si="241"/>
        <v>1293</v>
      </c>
      <c r="I7701" t="s">
        <v>16</v>
      </c>
      <c r="J7701" t="s">
        <v>72</v>
      </c>
    </row>
    <row r="7702" spans="1:10" x14ac:dyDescent="0.25">
      <c r="A7702" t="s">
        <v>159</v>
      </c>
      <c r="B7702" t="s">
        <v>0</v>
      </c>
      <c r="C7702" t="str">
        <f t="shared" si="240"/>
        <v>Prince George's Plaza -- Addison Road</v>
      </c>
      <c r="D7702" s="1">
        <v>526</v>
      </c>
      <c r="E7702" t="s">
        <v>4</v>
      </c>
      <c r="F7702" t="s">
        <v>1</v>
      </c>
      <c r="G7702">
        <v>2</v>
      </c>
      <c r="H7702" s="1">
        <f t="shared" si="241"/>
        <v>1052</v>
      </c>
      <c r="I7702" t="s">
        <v>16</v>
      </c>
      <c r="J7702" t="s">
        <v>72</v>
      </c>
    </row>
    <row r="7703" spans="1:10" x14ac:dyDescent="0.25">
      <c r="A7703" t="s">
        <v>159</v>
      </c>
      <c r="B7703" t="s">
        <v>14</v>
      </c>
      <c r="C7703" t="str">
        <f t="shared" si="240"/>
        <v>Prince George's Plaza -- Bethesda</v>
      </c>
      <c r="D7703" s="1">
        <v>616</v>
      </c>
      <c r="E7703" t="s">
        <v>4</v>
      </c>
      <c r="F7703" t="s">
        <v>15</v>
      </c>
      <c r="G7703">
        <v>2</v>
      </c>
      <c r="H7703" s="1">
        <f t="shared" si="241"/>
        <v>1232</v>
      </c>
      <c r="I7703" t="s">
        <v>16</v>
      </c>
      <c r="J7703" t="s">
        <v>72</v>
      </c>
    </row>
    <row r="7704" spans="1:10" x14ac:dyDescent="0.25">
      <c r="A7704" t="s">
        <v>159</v>
      </c>
      <c r="B7704" t="s">
        <v>19</v>
      </c>
      <c r="C7704" t="str">
        <f t="shared" si="240"/>
        <v>Prince George's Plaza -- Branch Avenue</v>
      </c>
      <c r="D7704" s="1">
        <v>1032</v>
      </c>
      <c r="E7704" t="s">
        <v>4</v>
      </c>
      <c r="F7704" t="s">
        <v>4</v>
      </c>
      <c r="G7704">
        <v>1</v>
      </c>
      <c r="H7704" s="1">
        <f t="shared" si="241"/>
        <v>1032</v>
      </c>
      <c r="I7704" t="s">
        <v>16</v>
      </c>
      <c r="J7704" t="s">
        <v>72</v>
      </c>
    </row>
    <row r="7705" spans="1:10" x14ac:dyDescent="0.25">
      <c r="A7705" t="s">
        <v>159</v>
      </c>
      <c r="B7705" t="s">
        <v>24</v>
      </c>
      <c r="C7705" t="str">
        <f t="shared" si="240"/>
        <v>Prince George's Plaza -- Cheverly</v>
      </c>
      <c r="D7705" s="1">
        <v>51</v>
      </c>
      <c r="E7705" t="s">
        <v>4</v>
      </c>
      <c r="F7705" t="s">
        <v>25</v>
      </c>
      <c r="G7705">
        <v>2</v>
      </c>
      <c r="H7705" s="1">
        <f t="shared" si="241"/>
        <v>102</v>
      </c>
      <c r="I7705" t="s">
        <v>16</v>
      </c>
      <c r="J7705" t="s">
        <v>72</v>
      </c>
    </row>
    <row r="7706" spans="1:10" x14ac:dyDescent="0.25">
      <c r="A7706" t="s">
        <v>159</v>
      </c>
      <c r="B7706" t="s">
        <v>28</v>
      </c>
      <c r="C7706" t="str">
        <f t="shared" si="240"/>
        <v>Prince George's Plaza -- College Park-U of MD</v>
      </c>
      <c r="D7706" s="1">
        <v>3270</v>
      </c>
      <c r="E7706" t="s">
        <v>4</v>
      </c>
      <c r="F7706" t="s">
        <v>4</v>
      </c>
      <c r="G7706">
        <v>1</v>
      </c>
      <c r="H7706" s="1">
        <f t="shared" si="241"/>
        <v>3270</v>
      </c>
      <c r="I7706" t="s">
        <v>16</v>
      </c>
      <c r="J7706" t="s">
        <v>72</v>
      </c>
    </row>
    <row r="7707" spans="1:10" x14ac:dyDescent="0.25">
      <c r="A7707" t="s">
        <v>159</v>
      </c>
      <c r="B7707" t="s">
        <v>269</v>
      </c>
      <c r="C7707" t="str">
        <f t="shared" si="240"/>
        <v>Prince George's Plaza -- Dunn Loring</v>
      </c>
      <c r="D7707" s="1">
        <v>194</v>
      </c>
      <c r="E7707" t="s">
        <v>4</v>
      </c>
      <c r="F7707" t="s">
        <v>25</v>
      </c>
      <c r="G7707">
        <v>2</v>
      </c>
      <c r="H7707" s="1">
        <f t="shared" si="241"/>
        <v>388</v>
      </c>
      <c r="I7707" t="s">
        <v>16</v>
      </c>
      <c r="J7707" t="s">
        <v>72</v>
      </c>
    </row>
    <row r="7708" spans="1:10" x14ac:dyDescent="0.25">
      <c r="A7708" t="s">
        <v>159</v>
      </c>
      <c r="B7708" t="s">
        <v>115</v>
      </c>
      <c r="C7708" t="str">
        <f t="shared" si="240"/>
        <v>Prince George's Plaza -- Forest Glen</v>
      </c>
      <c r="D7708" s="1">
        <v>202</v>
      </c>
      <c r="E7708" t="s">
        <v>4</v>
      </c>
      <c r="F7708" t="s">
        <v>15</v>
      </c>
      <c r="G7708">
        <v>2</v>
      </c>
      <c r="H7708" s="1">
        <f t="shared" si="241"/>
        <v>404</v>
      </c>
      <c r="I7708" t="s">
        <v>16</v>
      </c>
      <c r="J7708" t="s">
        <v>72</v>
      </c>
    </row>
    <row r="7709" spans="1:10" x14ac:dyDescent="0.25">
      <c r="A7709" t="s">
        <v>159</v>
      </c>
      <c r="B7709" t="s">
        <v>118</v>
      </c>
      <c r="C7709" t="str">
        <f t="shared" si="240"/>
        <v>Prince George's Plaza -- Franconia-Springfield</v>
      </c>
      <c r="D7709" s="1">
        <v>405</v>
      </c>
      <c r="E7709" t="s">
        <v>4</v>
      </c>
      <c r="F7709" t="s">
        <v>10</v>
      </c>
      <c r="G7709">
        <v>2</v>
      </c>
      <c r="H7709" s="1">
        <f t="shared" si="241"/>
        <v>810</v>
      </c>
      <c r="I7709" t="s">
        <v>16</v>
      </c>
      <c r="J7709" t="s">
        <v>72</v>
      </c>
    </row>
    <row r="7710" spans="1:10" x14ac:dyDescent="0.25">
      <c r="A7710" t="s">
        <v>159</v>
      </c>
      <c r="B7710" t="s">
        <v>122</v>
      </c>
      <c r="C7710" t="str">
        <f t="shared" si="240"/>
        <v>Prince George's Plaza -- Glenmont</v>
      </c>
      <c r="D7710" s="1">
        <v>776</v>
      </c>
      <c r="E7710" t="s">
        <v>4</v>
      </c>
      <c r="F7710" t="s">
        <v>15</v>
      </c>
      <c r="G7710">
        <v>2</v>
      </c>
      <c r="H7710" s="1">
        <f t="shared" si="241"/>
        <v>1552</v>
      </c>
      <c r="I7710" t="s">
        <v>16</v>
      </c>
      <c r="J7710" t="s">
        <v>72</v>
      </c>
    </row>
    <row r="7711" spans="1:10" x14ac:dyDescent="0.25">
      <c r="A7711" t="s">
        <v>159</v>
      </c>
      <c r="B7711" t="s">
        <v>123</v>
      </c>
      <c r="C7711" t="str">
        <f t="shared" si="240"/>
        <v>Prince George's Plaza -- Greenbelt</v>
      </c>
      <c r="D7711" s="1">
        <v>5238</v>
      </c>
      <c r="E7711" t="s">
        <v>4</v>
      </c>
      <c r="F7711" t="s">
        <v>4</v>
      </c>
      <c r="G7711">
        <v>1</v>
      </c>
      <c r="H7711" s="1">
        <f t="shared" si="241"/>
        <v>5238</v>
      </c>
      <c r="I7711" t="s">
        <v>16</v>
      </c>
      <c r="J7711" t="s">
        <v>72</v>
      </c>
    </row>
    <row r="7712" spans="1:10" x14ac:dyDescent="0.25">
      <c r="A7712" t="s">
        <v>159</v>
      </c>
      <c r="B7712" t="s">
        <v>124</v>
      </c>
      <c r="C7712" t="str">
        <f t="shared" si="240"/>
        <v>Prince George's Plaza -- Greensboro</v>
      </c>
      <c r="D7712" s="1">
        <v>34</v>
      </c>
      <c r="E7712" t="s">
        <v>4</v>
      </c>
      <c r="F7712" t="s">
        <v>125</v>
      </c>
      <c r="G7712">
        <v>2</v>
      </c>
      <c r="H7712" s="1">
        <f t="shared" si="241"/>
        <v>68</v>
      </c>
      <c r="I7712" t="s">
        <v>16</v>
      </c>
      <c r="J7712" t="s">
        <v>72</v>
      </c>
    </row>
    <row r="7713" spans="1:10" x14ac:dyDescent="0.25">
      <c r="A7713" t="s">
        <v>159</v>
      </c>
      <c r="B7713" t="s">
        <v>126</v>
      </c>
      <c r="C7713" t="str">
        <f t="shared" si="240"/>
        <v>Prince George's Plaza -- Grosvenor</v>
      </c>
      <c r="D7713" s="1">
        <v>69</v>
      </c>
      <c r="E7713" t="s">
        <v>4</v>
      </c>
      <c r="F7713" t="s">
        <v>15</v>
      </c>
      <c r="G7713">
        <v>2</v>
      </c>
      <c r="H7713" s="1">
        <f t="shared" si="241"/>
        <v>138</v>
      </c>
      <c r="I7713" t="s">
        <v>16</v>
      </c>
      <c r="J7713" t="s">
        <v>72</v>
      </c>
    </row>
    <row r="7714" spans="1:10" x14ac:dyDescent="0.25">
      <c r="A7714" t="s">
        <v>159</v>
      </c>
      <c r="B7714" t="s">
        <v>127</v>
      </c>
      <c r="C7714" t="str">
        <f t="shared" si="240"/>
        <v>Prince George's Plaza -- Huntington</v>
      </c>
      <c r="D7714" s="1">
        <v>361</v>
      </c>
      <c r="E7714" t="s">
        <v>4</v>
      </c>
      <c r="F7714" t="s">
        <v>274</v>
      </c>
      <c r="G7714">
        <v>2</v>
      </c>
      <c r="H7714" s="1">
        <f t="shared" si="241"/>
        <v>722</v>
      </c>
      <c r="I7714" t="s">
        <v>16</v>
      </c>
      <c r="J7714" t="s">
        <v>72</v>
      </c>
    </row>
    <row r="7715" spans="1:10" x14ac:dyDescent="0.25">
      <c r="A7715" t="s">
        <v>159</v>
      </c>
      <c r="B7715" t="s">
        <v>130</v>
      </c>
      <c r="C7715" t="str">
        <f t="shared" si="240"/>
        <v>Prince George's Plaza -- Landover</v>
      </c>
      <c r="D7715" s="1">
        <v>227</v>
      </c>
      <c r="E7715" t="s">
        <v>4</v>
      </c>
      <c r="F7715" t="s">
        <v>25</v>
      </c>
      <c r="G7715">
        <v>2</v>
      </c>
      <c r="H7715" s="1">
        <f t="shared" si="241"/>
        <v>454</v>
      </c>
      <c r="I7715" t="s">
        <v>16</v>
      </c>
      <c r="J7715" t="s">
        <v>72</v>
      </c>
    </row>
    <row r="7716" spans="1:10" x14ac:dyDescent="0.25">
      <c r="A7716" t="s">
        <v>159</v>
      </c>
      <c r="B7716" t="s">
        <v>131</v>
      </c>
      <c r="C7716" t="str">
        <f t="shared" si="240"/>
        <v>Prince George's Plaza -- Largo Town Center</v>
      </c>
      <c r="D7716" s="1">
        <v>764</v>
      </c>
      <c r="E7716" t="s">
        <v>4</v>
      </c>
      <c r="F7716" t="s">
        <v>1</v>
      </c>
      <c r="G7716">
        <v>2</v>
      </c>
      <c r="H7716" s="1">
        <f t="shared" si="241"/>
        <v>1528</v>
      </c>
      <c r="I7716" t="s">
        <v>16</v>
      </c>
      <c r="J7716" t="s">
        <v>72</v>
      </c>
    </row>
    <row r="7717" spans="1:10" x14ac:dyDescent="0.25">
      <c r="A7717" t="s">
        <v>159</v>
      </c>
      <c r="B7717" t="s">
        <v>134</v>
      </c>
      <c r="C7717" t="str">
        <f t="shared" si="240"/>
        <v>Prince George's Plaza -- McLean</v>
      </c>
      <c r="D7717" s="1">
        <v>32</v>
      </c>
      <c r="E7717" t="s">
        <v>4</v>
      </c>
      <c r="F7717" t="s">
        <v>125</v>
      </c>
      <c r="G7717">
        <v>2</v>
      </c>
      <c r="H7717" s="1">
        <f t="shared" si="241"/>
        <v>64</v>
      </c>
      <c r="I7717" t="s">
        <v>16</v>
      </c>
      <c r="J7717" t="s">
        <v>72</v>
      </c>
    </row>
    <row r="7718" spans="1:10" x14ac:dyDescent="0.25">
      <c r="A7718" t="s">
        <v>159</v>
      </c>
      <c r="B7718" t="s">
        <v>182</v>
      </c>
      <c r="C7718" t="str">
        <f t="shared" si="240"/>
        <v>Prince George's Plaza -- Medical Center</v>
      </c>
      <c r="D7718" s="1">
        <v>415</v>
      </c>
      <c r="E7718" t="s">
        <v>4</v>
      </c>
      <c r="F7718" t="s">
        <v>15</v>
      </c>
      <c r="G7718">
        <v>2</v>
      </c>
      <c r="H7718" s="1">
        <f t="shared" si="241"/>
        <v>830</v>
      </c>
      <c r="I7718" t="s">
        <v>16</v>
      </c>
      <c r="J7718" t="s">
        <v>72</v>
      </c>
    </row>
    <row r="7719" spans="1:10" x14ac:dyDescent="0.25">
      <c r="A7719" t="s">
        <v>159</v>
      </c>
      <c r="B7719" t="s">
        <v>186</v>
      </c>
      <c r="C7719" t="str">
        <f t="shared" si="240"/>
        <v>Prince George's Plaza -- Morgan Blvd.</v>
      </c>
      <c r="D7719" s="1">
        <v>252</v>
      </c>
      <c r="E7719" t="s">
        <v>4</v>
      </c>
      <c r="F7719" t="s">
        <v>1</v>
      </c>
      <c r="G7719">
        <v>2</v>
      </c>
      <c r="H7719" s="1">
        <f t="shared" si="241"/>
        <v>504</v>
      </c>
      <c r="I7719" t="s">
        <v>16</v>
      </c>
      <c r="J7719" t="s">
        <v>72</v>
      </c>
    </row>
    <row r="7720" spans="1:10" x14ac:dyDescent="0.25">
      <c r="A7720" t="s">
        <v>159</v>
      </c>
      <c r="B7720" t="s">
        <v>251</v>
      </c>
      <c r="C7720" t="str">
        <f t="shared" si="240"/>
        <v>Prince George's Plaza -- Naylor Road</v>
      </c>
      <c r="D7720" s="1">
        <v>929</v>
      </c>
      <c r="E7720" t="s">
        <v>4</v>
      </c>
      <c r="F7720" t="s">
        <v>4</v>
      </c>
      <c r="G7720">
        <v>1</v>
      </c>
      <c r="H7720" s="1">
        <f t="shared" si="241"/>
        <v>929</v>
      </c>
      <c r="I7720" t="s">
        <v>16</v>
      </c>
      <c r="J7720" t="s">
        <v>72</v>
      </c>
    </row>
    <row r="7721" spans="1:10" x14ac:dyDescent="0.25">
      <c r="A7721" t="s">
        <v>159</v>
      </c>
      <c r="B7721" t="s">
        <v>252</v>
      </c>
      <c r="C7721" t="str">
        <f t="shared" si="240"/>
        <v>Prince George's Plaza -- New Carrollton</v>
      </c>
      <c r="D7721" s="1">
        <v>210</v>
      </c>
      <c r="E7721" t="s">
        <v>4</v>
      </c>
      <c r="F7721" t="s">
        <v>25</v>
      </c>
      <c r="G7721">
        <v>2</v>
      </c>
      <c r="H7721" s="1">
        <f t="shared" si="241"/>
        <v>420</v>
      </c>
      <c r="I7721" t="s">
        <v>16</v>
      </c>
      <c r="J7721" t="s">
        <v>72</v>
      </c>
    </row>
    <row r="7722" spans="1:10" x14ac:dyDescent="0.25">
      <c r="A7722" t="s">
        <v>159</v>
      </c>
      <c r="B7722" t="s">
        <v>162</v>
      </c>
      <c r="C7722" t="str">
        <f t="shared" si="240"/>
        <v>Prince George's Plaza -- Rockville</v>
      </c>
      <c r="D7722" s="1">
        <v>270</v>
      </c>
      <c r="E7722" t="s">
        <v>4</v>
      </c>
      <c r="F7722" t="s">
        <v>15</v>
      </c>
      <c r="G7722">
        <v>2</v>
      </c>
      <c r="H7722" s="1">
        <f t="shared" si="241"/>
        <v>540</v>
      </c>
      <c r="I7722" t="s">
        <v>16</v>
      </c>
      <c r="J7722" t="s">
        <v>72</v>
      </c>
    </row>
    <row r="7723" spans="1:10" x14ac:dyDescent="0.25">
      <c r="A7723" t="s">
        <v>159</v>
      </c>
      <c r="B7723" t="s">
        <v>164</v>
      </c>
      <c r="C7723" t="str">
        <f t="shared" si="240"/>
        <v>Prince George's Plaza -- Shady Grove</v>
      </c>
      <c r="D7723" s="1">
        <v>532</v>
      </c>
      <c r="E7723" t="s">
        <v>4</v>
      </c>
      <c r="F7723" t="s">
        <v>15</v>
      </c>
      <c r="G7723">
        <v>2</v>
      </c>
      <c r="H7723" s="1">
        <f t="shared" si="241"/>
        <v>1064</v>
      </c>
      <c r="I7723" t="s">
        <v>16</v>
      </c>
      <c r="J7723" t="s">
        <v>72</v>
      </c>
    </row>
    <row r="7724" spans="1:10" x14ac:dyDescent="0.25">
      <c r="A7724" t="s">
        <v>159</v>
      </c>
      <c r="B7724" t="s">
        <v>166</v>
      </c>
      <c r="C7724" t="str">
        <f t="shared" si="240"/>
        <v>Prince George's Plaza -- Silver Spring</v>
      </c>
      <c r="D7724" s="1">
        <v>2853</v>
      </c>
      <c r="E7724" t="s">
        <v>4</v>
      </c>
      <c r="F7724" t="s">
        <v>15</v>
      </c>
      <c r="G7724">
        <v>2</v>
      </c>
      <c r="H7724" s="1">
        <f t="shared" si="241"/>
        <v>5706</v>
      </c>
      <c r="I7724" t="s">
        <v>16</v>
      </c>
      <c r="J7724" t="s">
        <v>72</v>
      </c>
    </row>
    <row r="7725" spans="1:10" x14ac:dyDescent="0.25">
      <c r="A7725" t="s">
        <v>159</v>
      </c>
      <c r="B7725" t="s">
        <v>169</v>
      </c>
      <c r="C7725" t="str">
        <f t="shared" si="240"/>
        <v>Prince George's Plaza -- Spring Hill</v>
      </c>
      <c r="D7725" s="1">
        <v>68</v>
      </c>
      <c r="E7725" t="s">
        <v>4</v>
      </c>
      <c r="F7725" t="s">
        <v>125</v>
      </c>
      <c r="G7725">
        <v>2</v>
      </c>
      <c r="H7725" s="1">
        <f t="shared" si="241"/>
        <v>136</v>
      </c>
      <c r="I7725" t="s">
        <v>16</v>
      </c>
      <c r="J7725" t="s">
        <v>72</v>
      </c>
    </row>
    <row r="7726" spans="1:10" x14ac:dyDescent="0.25">
      <c r="A7726" t="s">
        <v>159</v>
      </c>
      <c r="B7726" t="s">
        <v>171</v>
      </c>
      <c r="C7726" t="str">
        <f t="shared" si="240"/>
        <v>Prince George's Plaza -- Suitland</v>
      </c>
      <c r="D7726" s="1">
        <v>1970</v>
      </c>
      <c r="E7726" t="s">
        <v>4</v>
      </c>
      <c r="F7726" t="s">
        <v>4</v>
      </c>
      <c r="G7726">
        <v>1</v>
      </c>
      <c r="H7726" s="1">
        <f t="shared" si="241"/>
        <v>1970</v>
      </c>
      <c r="I7726" t="s">
        <v>16</v>
      </c>
      <c r="J7726" t="s">
        <v>72</v>
      </c>
    </row>
    <row r="7727" spans="1:10" x14ac:dyDescent="0.25">
      <c r="A7727" t="s">
        <v>159</v>
      </c>
      <c r="B7727" t="s">
        <v>62</v>
      </c>
      <c r="C7727" t="str">
        <f t="shared" si="240"/>
        <v>Prince George's Plaza -- Twinbrook</v>
      </c>
      <c r="D7727" s="1">
        <v>148</v>
      </c>
      <c r="E7727" t="s">
        <v>4</v>
      </c>
      <c r="F7727" t="s">
        <v>15</v>
      </c>
      <c r="G7727">
        <v>2</v>
      </c>
      <c r="H7727" s="1">
        <f t="shared" si="241"/>
        <v>296</v>
      </c>
      <c r="I7727" t="s">
        <v>16</v>
      </c>
      <c r="J7727" t="s">
        <v>72</v>
      </c>
    </row>
    <row r="7728" spans="1:10" x14ac:dyDescent="0.25">
      <c r="A7728" t="s">
        <v>159</v>
      </c>
      <c r="B7728" t="s">
        <v>63</v>
      </c>
      <c r="C7728" t="str">
        <f t="shared" si="240"/>
        <v>Prince George's Plaza -- Tysons Corner</v>
      </c>
      <c r="D7728" s="1">
        <v>336</v>
      </c>
      <c r="E7728" t="s">
        <v>4</v>
      </c>
      <c r="F7728" t="s">
        <v>125</v>
      </c>
      <c r="G7728">
        <v>2</v>
      </c>
      <c r="H7728" s="1">
        <f t="shared" si="241"/>
        <v>672</v>
      </c>
      <c r="I7728" t="s">
        <v>16</v>
      </c>
      <c r="J7728" t="s">
        <v>72</v>
      </c>
    </row>
    <row r="7729" spans="1:10" x14ac:dyDescent="0.25">
      <c r="A7729" t="s">
        <v>159</v>
      </c>
      <c r="B7729" t="s">
        <v>200</v>
      </c>
      <c r="C7729" t="str">
        <f t="shared" si="240"/>
        <v>Prince George's Plaza -- Vienna</v>
      </c>
      <c r="D7729" s="1">
        <v>251</v>
      </c>
      <c r="E7729" t="s">
        <v>4</v>
      </c>
      <c r="F7729" t="s">
        <v>25</v>
      </c>
      <c r="G7729">
        <v>2</v>
      </c>
      <c r="H7729" s="1">
        <f t="shared" si="241"/>
        <v>502</v>
      </c>
      <c r="I7729" t="s">
        <v>16</v>
      </c>
      <c r="J7729" t="s">
        <v>72</v>
      </c>
    </row>
    <row r="7730" spans="1:10" x14ac:dyDescent="0.25">
      <c r="A7730" t="s">
        <v>159</v>
      </c>
      <c r="B7730" t="s">
        <v>203</v>
      </c>
      <c r="C7730" t="str">
        <f t="shared" si="240"/>
        <v>Prince George's Plaza -- West Falls Church</v>
      </c>
      <c r="D7730" s="1">
        <v>76</v>
      </c>
      <c r="E7730" t="s">
        <v>4</v>
      </c>
      <c r="F7730" t="s">
        <v>25</v>
      </c>
      <c r="G7730">
        <v>2</v>
      </c>
      <c r="H7730" s="1">
        <f t="shared" si="241"/>
        <v>152</v>
      </c>
      <c r="I7730" t="s">
        <v>16</v>
      </c>
      <c r="J7730" t="s">
        <v>72</v>
      </c>
    </row>
    <row r="7731" spans="1:10" x14ac:dyDescent="0.25">
      <c r="A7731" t="s">
        <v>159</v>
      </c>
      <c r="B7731" t="s">
        <v>204</v>
      </c>
      <c r="C7731" t="str">
        <f t="shared" si="240"/>
        <v>Prince George's Plaza -- West Hyattsville</v>
      </c>
      <c r="D7731" s="1">
        <v>3755</v>
      </c>
      <c r="E7731" t="s">
        <v>4</v>
      </c>
      <c r="F7731" t="s">
        <v>4</v>
      </c>
      <c r="G7731">
        <v>1</v>
      </c>
      <c r="H7731" s="1">
        <f t="shared" si="241"/>
        <v>3755</v>
      </c>
      <c r="I7731" t="s">
        <v>16</v>
      </c>
      <c r="J7731" t="s">
        <v>72</v>
      </c>
    </row>
    <row r="7732" spans="1:10" x14ac:dyDescent="0.25">
      <c r="A7732" t="s">
        <v>159</v>
      </c>
      <c r="B7732" t="s">
        <v>205</v>
      </c>
      <c r="C7732" t="str">
        <f t="shared" si="240"/>
        <v>Prince George's Plaza -- Wheaton</v>
      </c>
      <c r="D7732" s="1">
        <v>1273</v>
      </c>
      <c r="E7732" t="s">
        <v>4</v>
      </c>
      <c r="F7732" t="s">
        <v>15</v>
      </c>
      <c r="G7732">
        <v>2</v>
      </c>
      <c r="H7732" s="1">
        <f t="shared" si="241"/>
        <v>2546</v>
      </c>
      <c r="I7732" t="s">
        <v>16</v>
      </c>
      <c r="J7732" t="s">
        <v>72</v>
      </c>
    </row>
    <row r="7733" spans="1:10" x14ac:dyDescent="0.25">
      <c r="A7733" t="s">
        <v>159</v>
      </c>
      <c r="B7733" t="s">
        <v>206</v>
      </c>
      <c r="C7733" t="str">
        <f t="shared" si="240"/>
        <v>Prince George's Plaza -- White Flint</v>
      </c>
      <c r="D7733" s="1">
        <v>182</v>
      </c>
      <c r="E7733" t="s">
        <v>4</v>
      </c>
      <c r="F7733" t="s">
        <v>15</v>
      </c>
      <c r="G7733">
        <v>2</v>
      </c>
      <c r="H7733" s="1">
        <f t="shared" si="241"/>
        <v>364</v>
      </c>
      <c r="I7733" t="s">
        <v>16</v>
      </c>
      <c r="J7733" t="s">
        <v>72</v>
      </c>
    </row>
    <row r="7734" spans="1:10" x14ac:dyDescent="0.25">
      <c r="A7734" t="s">
        <v>159</v>
      </c>
      <c r="B7734" t="s">
        <v>207</v>
      </c>
      <c r="C7734" t="str">
        <f t="shared" si="240"/>
        <v>Prince George's Plaza -- Wiehle</v>
      </c>
      <c r="D7734" s="1">
        <v>401</v>
      </c>
      <c r="E7734" t="s">
        <v>4</v>
      </c>
      <c r="F7734" t="s">
        <v>125</v>
      </c>
      <c r="G7734">
        <v>2</v>
      </c>
      <c r="H7734" s="1">
        <f t="shared" si="241"/>
        <v>802</v>
      </c>
      <c r="I7734" t="s">
        <v>16</v>
      </c>
      <c r="J7734" t="s">
        <v>72</v>
      </c>
    </row>
    <row r="7735" spans="1:10" x14ac:dyDescent="0.25">
      <c r="A7735" t="s">
        <v>162</v>
      </c>
      <c r="B7735" t="s">
        <v>0</v>
      </c>
      <c r="C7735" t="str">
        <f t="shared" si="240"/>
        <v>Rockville -- Addison Road</v>
      </c>
      <c r="D7735" s="1">
        <v>280</v>
      </c>
      <c r="E7735" t="s">
        <v>15</v>
      </c>
      <c r="F7735" t="s">
        <v>1</v>
      </c>
      <c r="G7735">
        <v>2</v>
      </c>
      <c r="H7735" s="1">
        <f t="shared" si="241"/>
        <v>560</v>
      </c>
      <c r="I7735" t="s">
        <v>16</v>
      </c>
      <c r="J7735" t="s">
        <v>72</v>
      </c>
    </row>
    <row r="7736" spans="1:10" x14ac:dyDescent="0.25">
      <c r="A7736" t="s">
        <v>162</v>
      </c>
      <c r="B7736" t="s">
        <v>14</v>
      </c>
      <c r="C7736" t="str">
        <f t="shared" si="240"/>
        <v>Rockville -- Bethesda</v>
      </c>
      <c r="D7736" s="1">
        <v>8899</v>
      </c>
      <c r="E7736" t="s">
        <v>15</v>
      </c>
      <c r="F7736" t="s">
        <v>15</v>
      </c>
      <c r="G7736">
        <v>1</v>
      </c>
      <c r="H7736" s="1">
        <f t="shared" si="241"/>
        <v>8899</v>
      </c>
      <c r="I7736" t="s">
        <v>16</v>
      </c>
      <c r="J7736" t="s">
        <v>72</v>
      </c>
    </row>
    <row r="7737" spans="1:10" x14ac:dyDescent="0.25">
      <c r="A7737" t="s">
        <v>162</v>
      </c>
      <c r="B7737" t="s">
        <v>19</v>
      </c>
      <c r="C7737" t="str">
        <f t="shared" si="240"/>
        <v>Rockville -- Branch Avenue</v>
      </c>
      <c r="D7737" s="1">
        <v>467</v>
      </c>
      <c r="E7737" t="s">
        <v>15</v>
      </c>
      <c r="F7737" t="s">
        <v>4</v>
      </c>
      <c r="G7737">
        <v>2</v>
      </c>
      <c r="H7737" s="1">
        <f t="shared" si="241"/>
        <v>934</v>
      </c>
      <c r="I7737" t="s">
        <v>16</v>
      </c>
      <c r="J7737" t="s">
        <v>72</v>
      </c>
    </row>
    <row r="7738" spans="1:10" x14ac:dyDescent="0.25">
      <c r="A7738" t="s">
        <v>162</v>
      </c>
      <c r="B7738" t="s">
        <v>24</v>
      </c>
      <c r="C7738" t="str">
        <f t="shared" si="240"/>
        <v>Rockville -- Cheverly</v>
      </c>
      <c r="D7738" s="1">
        <v>105</v>
      </c>
      <c r="E7738" t="s">
        <v>15</v>
      </c>
      <c r="F7738" t="s">
        <v>25</v>
      </c>
      <c r="G7738">
        <v>2</v>
      </c>
      <c r="H7738" s="1">
        <f t="shared" si="241"/>
        <v>210</v>
      </c>
      <c r="I7738" t="s">
        <v>16</v>
      </c>
      <c r="J7738" t="s">
        <v>72</v>
      </c>
    </row>
    <row r="7739" spans="1:10" x14ac:dyDescent="0.25">
      <c r="A7739" t="s">
        <v>162</v>
      </c>
      <c r="B7739" t="s">
        <v>28</v>
      </c>
      <c r="C7739" t="str">
        <f t="shared" si="240"/>
        <v>Rockville -- College Park-U of MD</v>
      </c>
      <c r="D7739" s="1">
        <v>459</v>
      </c>
      <c r="E7739" t="s">
        <v>15</v>
      </c>
      <c r="F7739" t="s">
        <v>4</v>
      </c>
      <c r="G7739">
        <v>2</v>
      </c>
      <c r="H7739" s="1">
        <f t="shared" si="241"/>
        <v>918</v>
      </c>
      <c r="I7739" t="s">
        <v>16</v>
      </c>
      <c r="J7739" t="s">
        <v>72</v>
      </c>
    </row>
    <row r="7740" spans="1:10" x14ac:dyDescent="0.25">
      <c r="A7740" t="s">
        <v>162</v>
      </c>
      <c r="B7740" t="s">
        <v>269</v>
      </c>
      <c r="C7740" t="str">
        <f t="shared" si="240"/>
        <v>Rockville -- Dunn Loring</v>
      </c>
      <c r="D7740" s="1">
        <v>244</v>
      </c>
      <c r="E7740" t="s">
        <v>15</v>
      </c>
      <c r="F7740" t="s">
        <v>25</v>
      </c>
      <c r="G7740">
        <v>2</v>
      </c>
      <c r="H7740" s="1">
        <f t="shared" si="241"/>
        <v>488</v>
      </c>
      <c r="I7740" t="s">
        <v>16</v>
      </c>
      <c r="J7740" t="s">
        <v>72</v>
      </c>
    </row>
    <row r="7741" spans="1:10" x14ac:dyDescent="0.25">
      <c r="A7741" t="s">
        <v>162</v>
      </c>
      <c r="B7741" t="s">
        <v>115</v>
      </c>
      <c r="C7741" t="str">
        <f t="shared" si="240"/>
        <v>Rockville -- Forest Glen</v>
      </c>
      <c r="D7741" s="1">
        <v>26</v>
      </c>
      <c r="E7741" t="s">
        <v>15</v>
      </c>
      <c r="F7741" t="s">
        <v>15</v>
      </c>
      <c r="G7741">
        <v>1</v>
      </c>
      <c r="H7741" s="1">
        <f t="shared" si="241"/>
        <v>26</v>
      </c>
      <c r="I7741" t="s">
        <v>16</v>
      </c>
      <c r="J7741" t="s">
        <v>72</v>
      </c>
    </row>
    <row r="7742" spans="1:10" x14ac:dyDescent="0.25">
      <c r="A7742" t="s">
        <v>162</v>
      </c>
      <c r="B7742" t="s">
        <v>118</v>
      </c>
      <c r="C7742" t="str">
        <f t="shared" si="240"/>
        <v>Rockville -- Franconia-Springfield</v>
      </c>
      <c r="D7742" s="1">
        <v>266</v>
      </c>
      <c r="E7742" t="s">
        <v>15</v>
      </c>
      <c r="F7742" t="s">
        <v>10</v>
      </c>
      <c r="G7742">
        <v>2</v>
      </c>
      <c r="H7742" s="1">
        <f t="shared" si="241"/>
        <v>532</v>
      </c>
      <c r="I7742" t="s">
        <v>16</v>
      </c>
      <c r="J7742" t="s">
        <v>72</v>
      </c>
    </row>
    <row r="7743" spans="1:10" x14ac:dyDescent="0.25">
      <c r="A7743" t="s">
        <v>162</v>
      </c>
      <c r="B7743" t="s">
        <v>122</v>
      </c>
      <c r="C7743" t="str">
        <f t="shared" si="240"/>
        <v>Rockville -- Glenmont</v>
      </c>
      <c r="D7743" s="1">
        <v>81</v>
      </c>
      <c r="E7743" t="s">
        <v>15</v>
      </c>
      <c r="F7743" t="s">
        <v>15</v>
      </c>
      <c r="G7743">
        <v>1</v>
      </c>
      <c r="H7743" s="1">
        <f t="shared" si="241"/>
        <v>81</v>
      </c>
      <c r="I7743" t="s">
        <v>16</v>
      </c>
      <c r="J7743" t="s">
        <v>72</v>
      </c>
    </row>
    <row r="7744" spans="1:10" x14ac:dyDescent="0.25">
      <c r="A7744" t="s">
        <v>162</v>
      </c>
      <c r="B7744" t="s">
        <v>123</v>
      </c>
      <c r="C7744" t="str">
        <f t="shared" si="240"/>
        <v>Rockville -- Greenbelt</v>
      </c>
      <c r="D7744" s="1">
        <v>524</v>
      </c>
      <c r="E7744" t="s">
        <v>15</v>
      </c>
      <c r="F7744" t="s">
        <v>4</v>
      </c>
      <c r="G7744">
        <v>2</v>
      </c>
      <c r="H7744" s="1">
        <f t="shared" si="241"/>
        <v>1048</v>
      </c>
      <c r="I7744" t="s">
        <v>16</v>
      </c>
      <c r="J7744" t="s">
        <v>72</v>
      </c>
    </row>
    <row r="7745" spans="1:10" x14ac:dyDescent="0.25">
      <c r="A7745" t="s">
        <v>162</v>
      </c>
      <c r="B7745" t="s">
        <v>124</v>
      </c>
      <c r="C7745" t="str">
        <f t="shared" si="240"/>
        <v>Rockville -- Greensboro</v>
      </c>
      <c r="D7745" s="1">
        <v>28</v>
      </c>
      <c r="E7745" t="s">
        <v>15</v>
      </c>
      <c r="F7745" t="s">
        <v>125</v>
      </c>
      <c r="G7745">
        <v>2</v>
      </c>
      <c r="H7745" s="1">
        <f t="shared" si="241"/>
        <v>56</v>
      </c>
      <c r="I7745" t="s">
        <v>16</v>
      </c>
      <c r="J7745" t="s">
        <v>72</v>
      </c>
    </row>
    <row r="7746" spans="1:10" x14ac:dyDescent="0.25">
      <c r="A7746" t="s">
        <v>162</v>
      </c>
      <c r="B7746" t="s">
        <v>126</v>
      </c>
      <c r="C7746" t="str">
        <f t="shared" ref="C7746:C7809" si="242">(A7746&amp;" -- "&amp;B7746)</f>
        <v>Rockville -- Grosvenor</v>
      </c>
      <c r="D7746" s="1">
        <v>1732</v>
      </c>
      <c r="E7746" t="s">
        <v>15</v>
      </c>
      <c r="F7746" t="s">
        <v>15</v>
      </c>
      <c r="G7746">
        <v>1</v>
      </c>
      <c r="H7746" s="1">
        <f t="shared" ref="H7746:H7809" si="243">D7746*G7746</f>
        <v>1732</v>
      </c>
      <c r="I7746" t="s">
        <v>16</v>
      </c>
      <c r="J7746" t="s">
        <v>72</v>
      </c>
    </row>
    <row r="7747" spans="1:10" x14ac:dyDescent="0.25">
      <c r="A7747" t="s">
        <v>162</v>
      </c>
      <c r="B7747" t="s">
        <v>127</v>
      </c>
      <c r="C7747" t="str">
        <f t="shared" si="242"/>
        <v>Rockville -- Huntington</v>
      </c>
      <c r="D7747" s="1">
        <v>238</v>
      </c>
      <c r="E7747" t="s">
        <v>15</v>
      </c>
      <c r="F7747" t="s">
        <v>274</v>
      </c>
      <c r="G7747">
        <v>2</v>
      </c>
      <c r="H7747" s="1">
        <f t="shared" si="243"/>
        <v>476</v>
      </c>
      <c r="I7747" t="s">
        <v>16</v>
      </c>
      <c r="J7747" t="s">
        <v>72</v>
      </c>
    </row>
    <row r="7748" spans="1:10" x14ac:dyDescent="0.25">
      <c r="A7748" t="s">
        <v>162</v>
      </c>
      <c r="B7748" t="s">
        <v>130</v>
      </c>
      <c r="C7748" t="str">
        <f t="shared" si="242"/>
        <v>Rockville -- Landover</v>
      </c>
      <c r="D7748" s="1">
        <v>233</v>
      </c>
      <c r="E7748" t="s">
        <v>15</v>
      </c>
      <c r="F7748" t="s">
        <v>25</v>
      </c>
      <c r="G7748">
        <v>2</v>
      </c>
      <c r="H7748" s="1">
        <f t="shared" si="243"/>
        <v>466</v>
      </c>
      <c r="I7748" t="s">
        <v>16</v>
      </c>
      <c r="J7748" t="s">
        <v>72</v>
      </c>
    </row>
    <row r="7749" spans="1:10" x14ac:dyDescent="0.25">
      <c r="A7749" t="s">
        <v>162</v>
      </c>
      <c r="B7749" t="s">
        <v>131</v>
      </c>
      <c r="C7749" t="str">
        <f t="shared" si="242"/>
        <v>Rockville -- Largo Town Center</v>
      </c>
      <c r="D7749" s="1">
        <v>330</v>
      </c>
      <c r="E7749" t="s">
        <v>15</v>
      </c>
      <c r="F7749" t="s">
        <v>1</v>
      </c>
      <c r="G7749">
        <v>2</v>
      </c>
      <c r="H7749" s="1">
        <f t="shared" si="243"/>
        <v>660</v>
      </c>
      <c r="I7749" t="s">
        <v>16</v>
      </c>
      <c r="J7749" t="s">
        <v>72</v>
      </c>
    </row>
    <row r="7750" spans="1:10" x14ac:dyDescent="0.25">
      <c r="A7750" t="s">
        <v>162</v>
      </c>
      <c r="B7750" t="s">
        <v>134</v>
      </c>
      <c r="C7750" t="str">
        <f t="shared" si="242"/>
        <v>Rockville -- McLean</v>
      </c>
      <c r="D7750" s="1">
        <v>75</v>
      </c>
      <c r="E7750" t="s">
        <v>15</v>
      </c>
      <c r="F7750" t="s">
        <v>125</v>
      </c>
      <c r="G7750">
        <v>2</v>
      </c>
      <c r="H7750" s="1">
        <f t="shared" si="243"/>
        <v>150</v>
      </c>
      <c r="I7750" t="s">
        <v>16</v>
      </c>
      <c r="J7750" t="s">
        <v>72</v>
      </c>
    </row>
    <row r="7751" spans="1:10" x14ac:dyDescent="0.25">
      <c r="A7751" t="s">
        <v>162</v>
      </c>
      <c r="B7751" t="s">
        <v>182</v>
      </c>
      <c r="C7751" t="str">
        <f t="shared" si="242"/>
        <v>Rockville -- Medical Center</v>
      </c>
      <c r="D7751" s="1">
        <v>6247</v>
      </c>
      <c r="E7751" t="s">
        <v>15</v>
      </c>
      <c r="F7751" t="s">
        <v>15</v>
      </c>
      <c r="G7751">
        <v>1</v>
      </c>
      <c r="H7751" s="1">
        <f t="shared" si="243"/>
        <v>6247</v>
      </c>
      <c r="I7751" t="s">
        <v>16</v>
      </c>
      <c r="J7751" t="s">
        <v>72</v>
      </c>
    </row>
    <row r="7752" spans="1:10" x14ac:dyDescent="0.25">
      <c r="A7752" t="s">
        <v>162</v>
      </c>
      <c r="B7752" t="s">
        <v>186</v>
      </c>
      <c r="C7752" t="str">
        <f t="shared" si="242"/>
        <v>Rockville -- Morgan Blvd.</v>
      </c>
      <c r="D7752" s="1">
        <v>153</v>
      </c>
      <c r="E7752" t="s">
        <v>15</v>
      </c>
      <c r="F7752" t="s">
        <v>1</v>
      </c>
      <c r="G7752">
        <v>2</v>
      </c>
      <c r="H7752" s="1">
        <f t="shared" si="243"/>
        <v>306</v>
      </c>
      <c r="I7752" t="s">
        <v>16</v>
      </c>
      <c r="J7752" t="s">
        <v>72</v>
      </c>
    </row>
    <row r="7753" spans="1:10" x14ac:dyDescent="0.25">
      <c r="A7753" t="s">
        <v>162</v>
      </c>
      <c r="B7753" t="s">
        <v>251</v>
      </c>
      <c r="C7753" t="str">
        <f t="shared" si="242"/>
        <v>Rockville -- Naylor Road</v>
      </c>
      <c r="D7753" s="1">
        <v>246</v>
      </c>
      <c r="E7753" t="s">
        <v>15</v>
      </c>
      <c r="F7753" t="s">
        <v>4</v>
      </c>
      <c r="G7753">
        <v>2</v>
      </c>
      <c r="H7753" s="1">
        <f t="shared" si="243"/>
        <v>492</v>
      </c>
      <c r="I7753" t="s">
        <v>16</v>
      </c>
      <c r="J7753" t="s">
        <v>72</v>
      </c>
    </row>
    <row r="7754" spans="1:10" x14ac:dyDescent="0.25">
      <c r="A7754" t="s">
        <v>162</v>
      </c>
      <c r="B7754" t="s">
        <v>252</v>
      </c>
      <c r="C7754" t="str">
        <f t="shared" si="242"/>
        <v>Rockville -- New Carrollton</v>
      </c>
      <c r="D7754" s="1">
        <v>605</v>
      </c>
      <c r="E7754" t="s">
        <v>15</v>
      </c>
      <c r="F7754" t="s">
        <v>25</v>
      </c>
      <c r="G7754">
        <v>2</v>
      </c>
      <c r="H7754" s="1">
        <f t="shared" si="243"/>
        <v>1210</v>
      </c>
      <c r="I7754" t="s">
        <v>16</v>
      </c>
      <c r="J7754" t="s">
        <v>72</v>
      </c>
    </row>
    <row r="7755" spans="1:10" x14ac:dyDescent="0.25">
      <c r="A7755" t="s">
        <v>162</v>
      </c>
      <c r="B7755" t="s">
        <v>159</v>
      </c>
      <c r="C7755" t="str">
        <f t="shared" si="242"/>
        <v>Rockville -- Prince George's Plaza</v>
      </c>
      <c r="D7755" s="1">
        <v>256</v>
      </c>
      <c r="E7755" t="s">
        <v>15</v>
      </c>
      <c r="F7755" t="s">
        <v>4</v>
      </c>
      <c r="G7755">
        <v>2</v>
      </c>
      <c r="H7755" s="1">
        <f t="shared" si="243"/>
        <v>512</v>
      </c>
      <c r="I7755" t="s">
        <v>16</v>
      </c>
      <c r="J7755" t="s">
        <v>72</v>
      </c>
    </row>
    <row r="7756" spans="1:10" x14ac:dyDescent="0.25">
      <c r="A7756" t="s">
        <v>162</v>
      </c>
      <c r="B7756" t="s">
        <v>164</v>
      </c>
      <c r="C7756" t="str">
        <f t="shared" si="242"/>
        <v>Rockville -- Shady Grove</v>
      </c>
      <c r="D7756" s="1">
        <v>9173</v>
      </c>
      <c r="E7756" t="s">
        <v>15</v>
      </c>
      <c r="F7756" t="s">
        <v>15</v>
      </c>
      <c r="G7756">
        <v>1</v>
      </c>
      <c r="H7756" s="1">
        <f t="shared" si="243"/>
        <v>9173</v>
      </c>
      <c r="I7756" t="s">
        <v>16</v>
      </c>
      <c r="J7756" t="s">
        <v>72</v>
      </c>
    </row>
    <row r="7757" spans="1:10" x14ac:dyDescent="0.25">
      <c r="A7757" t="s">
        <v>162</v>
      </c>
      <c r="B7757" t="s">
        <v>166</v>
      </c>
      <c r="C7757" t="str">
        <f t="shared" si="242"/>
        <v>Rockville -- Silver Spring</v>
      </c>
      <c r="D7757" s="1">
        <v>653</v>
      </c>
      <c r="E7757" t="s">
        <v>15</v>
      </c>
      <c r="F7757" t="s">
        <v>15</v>
      </c>
      <c r="G7757">
        <v>1</v>
      </c>
      <c r="H7757" s="1">
        <f t="shared" si="243"/>
        <v>653</v>
      </c>
      <c r="I7757" t="s">
        <v>16</v>
      </c>
      <c r="J7757" t="s">
        <v>72</v>
      </c>
    </row>
    <row r="7758" spans="1:10" x14ac:dyDescent="0.25">
      <c r="A7758" t="s">
        <v>162</v>
      </c>
      <c r="B7758" t="s">
        <v>169</v>
      </c>
      <c r="C7758" t="str">
        <f t="shared" si="242"/>
        <v>Rockville -- Spring Hill</v>
      </c>
      <c r="D7758" s="1">
        <v>39</v>
      </c>
      <c r="E7758" t="s">
        <v>15</v>
      </c>
      <c r="F7758" t="s">
        <v>125</v>
      </c>
      <c r="G7758">
        <v>2</v>
      </c>
      <c r="H7758" s="1">
        <f t="shared" si="243"/>
        <v>78</v>
      </c>
      <c r="I7758" t="s">
        <v>16</v>
      </c>
      <c r="J7758" t="s">
        <v>72</v>
      </c>
    </row>
    <row r="7759" spans="1:10" x14ac:dyDescent="0.25">
      <c r="A7759" t="s">
        <v>162</v>
      </c>
      <c r="B7759" t="s">
        <v>171</v>
      </c>
      <c r="C7759" t="str">
        <f t="shared" si="242"/>
        <v>Rockville -- Suitland</v>
      </c>
      <c r="D7759" s="1">
        <v>521</v>
      </c>
      <c r="E7759" t="s">
        <v>15</v>
      </c>
      <c r="F7759" t="s">
        <v>4</v>
      </c>
      <c r="G7759">
        <v>2</v>
      </c>
      <c r="H7759" s="1">
        <f t="shared" si="243"/>
        <v>1042</v>
      </c>
      <c r="I7759" t="s">
        <v>16</v>
      </c>
      <c r="J7759" t="s">
        <v>72</v>
      </c>
    </row>
    <row r="7760" spans="1:10" x14ac:dyDescent="0.25">
      <c r="A7760" t="s">
        <v>162</v>
      </c>
      <c r="B7760" t="s">
        <v>62</v>
      </c>
      <c r="C7760" t="str">
        <f t="shared" si="242"/>
        <v>Rockville -- Twinbrook</v>
      </c>
      <c r="D7760" s="1">
        <v>5205</v>
      </c>
      <c r="E7760" t="s">
        <v>15</v>
      </c>
      <c r="F7760" t="s">
        <v>15</v>
      </c>
      <c r="G7760">
        <v>1</v>
      </c>
      <c r="H7760" s="1">
        <f t="shared" si="243"/>
        <v>5205</v>
      </c>
      <c r="I7760" t="s">
        <v>16</v>
      </c>
      <c r="J7760" t="s">
        <v>72</v>
      </c>
    </row>
    <row r="7761" spans="1:10" x14ac:dyDescent="0.25">
      <c r="A7761" t="s">
        <v>162</v>
      </c>
      <c r="B7761" t="s">
        <v>63</v>
      </c>
      <c r="C7761" t="str">
        <f t="shared" si="242"/>
        <v>Rockville -- Tysons Corner</v>
      </c>
      <c r="D7761" s="1">
        <v>180</v>
      </c>
      <c r="E7761" t="s">
        <v>15</v>
      </c>
      <c r="F7761" t="s">
        <v>125</v>
      </c>
      <c r="G7761">
        <v>2</v>
      </c>
      <c r="H7761" s="1">
        <f t="shared" si="243"/>
        <v>360</v>
      </c>
      <c r="I7761" t="s">
        <v>16</v>
      </c>
      <c r="J7761" t="s">
        <v>72</v>
      </c>
    </row>
    <row r="7762" spans="1:10" x14ac:dyDescent="0.25">
      <c r="A7762" t="s">
        <v>162</v>
      </c>
      <c r="B7762" t="s">
        <v>200</v>
      </c>
      <c r="C7762" t="str">
        <f t="shared" si="242"/>
        <v>Rockville -- Vienna</v>
      </c>
      <c r="D7762" s="1">
        <v>326</v>
      </c>
      <c r="E7762" t="s">
        <v>15</v>
      </c>
      <c r="F7762" t="s">
        <v>25</v>
      </c>
      <c r="G7762">
        <v>2</v>
      </c>
      <c r="H7762" s="1">
        <f t="shared" si="243"/>
        <v>652</v>
      </c>
      <c r="I7762" t="s">
        <v>16</v>
      </c>
      <c r="J7762" t="s">
        <v>72</v>
      </c>
    </row>
    <row r="7763" spans="1:10" x14ac:dyDescent="0.25">
      <c r="A7763" t="s">
        <v>162</v>
      </c>
      <c r="B7763" t="s">
        <v>203</v>
      </c>
      <c r="C7763" t="str">
        <f t="shared" si="242"/>
        <v>Rockville -- West Falls Church</v>
      </c>
      <c r="D7763" s="1">
        <v>92</v>
      </c>
      <c r="E7763" t="s">
        <v>15</v>
      </c>
      <c r="F7763" t="s">
        <v>25</v>
      </c>
      <c r="G7763">
        <v>2</v>
      </c>
      <c r="H7763" s="1">
        <f t="shared" si="243"/>
        <v>184</v>
      </c>
      <c r="I7763" t="s">
        <v>16</v>
      </c>
      <c r="J7763" t="s">
        <v>72</v>
      </c>
    </row>
    <row r="7764" spans="1:10" x14ac:dyDescent="0.25">
      <c r="A7764" t="s">
        <v>162</v>
      </c>
      <c r="B7764" t="s">
        <v>204</v>
      </c>
      <c r="C7764" t="str">
        <f t="shared" si="242"/>
        <v>Rockville -- West Hyattsville</v>
      </c>
      <c r="D7764" s="1">
        <v>243</v>
      </c>
      <c r="E7764" t="s">
        <v>15</v>
      </c>
      <c r="F7764" t="s">
        <v>4</v>
      </c>
      <c r="G7764">
        <v>2</v>
      </c>
      <c r="H7764" s="1">
        <f t="shared" si="243"/>
        <v>486</v>
      </c>
      <c r="I7764" t="s">
        <v>16</v>
      </c>
      <c r="J7764" t="s">
        <v>72</v>
      </c>
    </row>
    <row r="7765" spans="1:10" x14ac:dyDescent="0.25">
      <c r="A7765" t="s">
        <v>162</v>
      </c>
      <c r="B7765" t="s">
        <v>206</v>
      </c>
      <c r="C7765" t="str">
        <f t="shared" si="242"/>
        <v>Rockville -- White Flint</v>
      </c>
      <c r="D7765" s="1">
        <v>5348</v>
      </c>
      <c r="E7765" t="s">
        <v>15</v>
      </c>
      <c r="F7765" t="s">
        <v>15</v>
      </c>
      <c r="G7765">
        <v>1</v>
      </c>
      <c r="H7765" s="1">
        <f t="shared" si="243"/>
        <v>5348</v>
      </c>
      <c r="I7765" t="s">
        <v>16</v>
      </c>
      <c r="J7765" t="s">
        <v>72</v>
      </c>
    </row>
    <row r="7766" spans="1:10" x14ac:dyDescent="0.25">
      <c r="A7766" t="s">
        <v>162</v>
      </c>
      <c r="B7766" t="s">
        <v>207</v>
      </c>
      <c r="C7766" t="str">
        <f t="shared" si="242"/>
        <v>Rockville -- Wiehle</v>
      </c>
      <c r="D7766" s="1">
        <v>195</v>
      </c>
      <c r="E7766" t="s">
        <v>15</v>
      </c>
      <c r="F7766" t="s">
        <v>125</v>
      </c>
      <c r="G7766">
        <v>2</v>
      </c>
      <c r="H7766" s="1">
        <f t="shared" si="243"/>
        <v>390</v>
      </c>
      <c r="I7766" t="s">
        <v>16</v>
      </c>
      <c r="J7766" t="s">
        <v>72</v>
      </c>
    </row>
    <row r="7767" spans="1:10" x14ac:dyDescent="0.25">
      <c r="A7767" t="s">
        <v>164</v>
      </c>
      <c r="B7767" t="s">
        <v>0</v>
      </c>
      <c r="C7767" t="str">
        <f t="shared" si="242"/>
        <v>Shady Grove -- Addison Road</v>
      </c>
      <c r="D7767" s="1">
        <v>473</v>
      </c>
      <c r="E7767" t="s">
        <v>15</v>
      </c>
      <c r="F7767" t="s">
        <v>1</v>
      </c>
      <c r="G7767">
        <v>2</v>
      </c>
      <c r="H7767" s="1">
        <f t="shared" si="243"/>
        <v>946</v>
      </c>
      <c r="I7767" t="s">
        <v>16</v>
      </c>
      <c r="J7767" t="s">
        <v>72</v>
      </c>
    </row>
    <row r="7768" spans="1:10" x14ac:dyDescent="0.25">
      <c r="A7768" t="s">
        <v>164</v>
      </c>
      <c r="B7768" t="s">
        <v>14</v>
      </c>
      <c r="C7768" t="str">
        <f t="shared" si="242"/>
        <v>Shady Grove -- Bethesda</v>
      </c>
      <c r="D7768" s="1">
        <v>13804</v>
      </c>
      <c r="E7768" t="s">
        <v>15</v>
      </c>
      <c r="F7768" t="s">
        <v>15</v>
      </c>
      <c r="G7768">
        <v>1</v>
      </c>
      <c r="H7768" s="1">
        <f t="shared" si="243"/>
        <v>13804</v>
      </c>
      <c r="I7768" t="s">
        <v>16</v>
      </c>
      <c r="J7768" t="s">
        <v>72</v>
      </c>
    </row>
    <row r="7769" spans="1:10" x14ac:dyDescent="0.25">
      <c r="A7769" t="s">
        <v>164</v>
      </c>
      <c r="B7769" t="s">
        <v>19</v>
      </c>
      <c r="C7769" t="str">
        <f t="shared" si="242"/>
        <v>Shady Grove -- Branch Avenue</v>
      </c>
      <c r="D7769" s="1">
        <v>830</v>
      </c>
      <c r="E7769" t="s">
        <v>15</v>
      </c>
      <c r="F7769" t="s">
        <v>4</v>
      </c>
      <c r="G7769">
        <v>2</v>
      </c>
      <c r="H7769" s="1">
        <f t="shared" si="243"/>
        <v>1660</v>
      </c>
      <c r="I7769" t="s">
        <v>16</v>
      </c>
      <c r="J7769" t="s">
        <v>72</v>
      </c>
    </row>
    <row r="7770" spans="1:10" x14ac:dyDescent="0.25">
      <c r="A7770" t="s">
        <v>164</v>
      </c>
      <c r="B7770" t="s">
        <v>24</v>
      </c>
      <c r="C7770" t="str">
        <f t="shared" si="242"/>
        <v>Shady Grove -- Cheverly</v>
      </c>
      <c r="D7770" s="1">
        <v>134</v>
      </c>
      <c r="E7770" t="s">
        <v>15</v>
      </c>
      <c r="F7770" t="s">
        <v>25</v>
      </c>
      <c r="G7770">
        <v>2</v>
      </c>
      <c r="H7770" s="1">
        <f t="shared" si="243"/>
        <v>268</v>
      </c>
      <c r="I7770" t="s">
        <v>16</v>
      </c>
      <c r="J7770" t="s">
        <v>72</v>
      </c>
    </row>
    <row r="7771" spans="1:10" x14ac:dyDescent="0.25">
      <c r="A7771" t="s">
        <v>164</v>
      </c>
      <c r="B7771" t="s">
        <v>28</v>
      </c>
      <c r="C7771" t="str">
        <f t="shared" si="242"/>
        <v>Shady Grove -- College Park-U of MD</v>
      </c>
      <c r="D7771" s="1">
        <v>1028</v>
      </c>
      <c r="E7771" t="s">
        <v>15</v>
      </c>
      <c r="F7771" t="s">
        <v>4</v>
      </c>
      <c r="G7771">
        <v>2</v>
      </c>
      <c r="H7771" s="1">
        <f t="shared" si="243"/>
        <v>2056</v>
      </c>
      <c r="I7771" t="s">
        <v>16</v>
      </c>
      <c r="J7771" t="s">
        <v>72</v>
      </c>
    </row>
    <row r="7772" spans="1:10" x14ac:dyDescent="0.25">
      <c r="A7772" t="s">
        <v>164</v>
      </c>
      <c r="B7772" t="s">
        <v>269</v>
      </c>
      <c r="C7772" t="str">
        <f t="shared" si="242"/>
        <v>Shady Grove -- Dunn Loring</v>
      </c>
      <c r="D7772" s="1">
        <v>462</v>
      </c>
      <c r="E7772" t="s">
        <v>15</v>
      </c>
      <c r="F7772" t="s">
        <v>25</v>
      </c>
      <c r="G7772">
        <v>2</v>
      </c>
      <c r="H7772" s="1">
        <f t="shared" si="243"/>
        <v>924</v>
      </c>
      <c r="I7772" t="s">
        <v>16</v>
      </c>
      <c r="J7772" t="s">
        <v>72</v>
      </c>
    </row>
    <row r="7773" spans="1:10" x14ac:dyDescent="0.25">
      <c r="A7773" t="s">
        <v>164</v>
      </c>
      <c r="B7773" t="s">
        <v>115</v>
      </c>
      <c r="C7773" t="str">
        <f t="shared" si="242"/>
        <v>Shady Grove -- Forest Glen</v>
      </c>
      <c r="D7773" s="1">
        <v>133</v>
      </c>
      <c r="E7773" t="s">
        <v>15</v>
      </c>
      <c r="F7773" t="s">
        <v>15</v>
      </c>
      <c r="G7773">
        <v>1</v>
      </c>
      <c r="H7773" s="1">
        <f t="shared" si="243"/>
        <v>133</v>
      </c>
      <c r="I7773" t="s">
        <v>16</v>
      </c>
      <c r="J7773" t="s">
        <v>72</v>
      </c>
    </row>
    <row r="7774" spans="1:10" x14ac:dyDescent="0.25">
      <c r="A7774" t="s">
        <v>164</v>
      </c>
      <c r="B7774" t="s">
        <v>118</v>
      </c>
      <c r="C7774" t="str">
        <f t="shared" si="242"/>
        <v>Shady Grove -- Franconia-Springfield</v>
      </c>
      <c r="D7774" s="1">
        <v>670</v>
      </c>
      <c r="E7774" t="s">
        <v>15</v>
      </c>
      <c r="F7774" t="s">
        <v>10</v>
      </c>
      <c r="G7774">
        <v>2</v>
      </c>
      <c r="H7774" s="1">
        <f t="shared" si="243"/>
        <v>1340</v>
      </c>
      <c r="I7774" t="s">
        <v>16</v>
      </c>
      <c r="J7774" t="s">
        <v>72</v>
      </c>
    </row>
    <row r="7775" spans="1:10" x14ac:dyDescent="0.25">
      <c r="A7775" t="s">
        <v>164</v>
      </c>
      <c r="B7775" t="s">
        <v>122</v>
      </c>
      <c r="C7775" t="str">
        <f t="shared" si="242"/>
        <v>Shady Grove -- Glenmont</v>
      </c>
      <c r="D7775" s="1">
        <v>184</v>
      </c>
      <c r="E7775" t="s">
        <v>15</v>
      </c>
      <c r="F7775" t="s">
        <v>15</v>
      </c>
      <c r="G7775">
        <v>1</v>
      </c>
      <c r="H7775" s="1">
        <f t="shared" si="243"/>
        <v>184</v>
      </c>
      <c r="I7775" t="s">
        <v>16</v>
      </c>
      <c r="J7775" t="s">
        <v>72</v>
      </c>
    </row>
    <row r="7776" spans="1:10" x14ac:dyDescent="0.25">
      <c r="A7776" t="s">
        <v>164</v>
      </c>
      <c r="B7776" t="s">
        <v>123</v>
      </c>
      <c r="C7776" t="str">
        <f t="shared" si="242"/>
        <v>Shady Grove -- Greenbelt</v>
      </c>
      <c r="D7776" s="1">
        <v>795</v>
      </c>
      <c r="E7776" t="s">
        <v>15</v>
      </c>
      <c r="F7776" t="s">
        <v>4</v>
      </c>
      <c r="G7776">
        <v>2</v>
      </c>
      <c r="H7776" s="1">
        <f t="shared" si="243"/>
        <v>1590</v>
      </c>
      <c r="I7776" t="s">
        <v>16</v>
      </c>
      <c r="J7776" t="s">
        <v>72</v>
      </c>
    </row>
    <row r="7777" spans="1:10" x14ac:dyDescent="0.25">
      <c r="A7777" t="s">
        <v>164</v>
      </c>
      <c r="B7777" t="s">
        <v>124</v>
      </c>
      <c r="C7777" t="str">
        <f t="shared" si="242"/>
        <v>Shady Grove -- Greensboro</v>
      </c>
      <c r="D7777" s="1">
        <v>133</v>
      </c>
      <c r="E7777" t="s">
        <v>15</v>
      </c>
      <c r="F7777" t="s">
        <v>125</v>
      </c>
      <c r="G7777">
        <v>2</v>
      </c>
      <c r="H7777" s="1">
        <f t="shared" si="243"/>
        <v>266</v>
      </c>
      <c r="I7777" t="s">
        <v>16</v>
      </c>
      <c r="J7777" t="s">
        <v>72</v>
      </c>
    </row>
    <row r="7778" spans="1:10" x14ac:dyDescent="0.25">
      <c r="A7778" t="s">
        <v>164</v>
      </c>
      <c r="B7778" t="s">
        <v>126</v>
      </c>
      <c r="C7778" t="str">
        <f t="shared" si="242"/>
        <v>Shady Grove -- Grosvenor</v>
      </c>
      <c r="D7778" s="1">
        <v>2200</v>
      </c>
      <c r="E7778" t="s">
        <v>15</v>
      </c>
      <c r="F7778" t="s">
        <v>15</v>
      </c>
      <c r="G7778">
        <v>1</v>
      </c>
      <c r="H7778" s="1">
        <f t="shared" si="243"/>
        <v>2200</v>
      </c>
      <c r="I7778" t="s">
        <v>16</v>
      </c>
      <c r="J7778" t="s">
        <v>72</v>
      </c>
    </row>
    <row r="7779" spans="1:10" x14ac:dyDescent="0.25">
      <c r="A7779" t="s">
        <v>164</v>
      </c>
      <c r="B7779" t="s">
        <v>127</v>
      </c>
      <c r="C7779" t="str">
        <f t="shared" si="242"/>
        <v>Shady Grove -- Huntington</v>
      </c>
      <c r="D7779" s="1">
        <v>356</v>
      </c>
      <c r="E7779" t="s">
        <v>15</v>
      </c>
      <c r="F7779" t="s">
        <v>274</v>
      </c>
      <c r="G7779">
        <v>2</v>
      </c>
      <c r="H7779" s="1">
        <f t="shared" si="243"/>
        <v>712</v>
      </c>
      <c r="I7779" t="s">
        <v>16</v>
      </c>
      <c r="J7779" t="s">
        <v>72</v>
      </c>
    </row>
    <row r="7780" spans="1:10" x14ac:dyDescent="0.25">
      <c r="A7780" t="s">
        <v>164</v>
      </c>
      <c r="B7780" t="s">
        <v>130</v>
      </c>
      <c r="C7780" t="str">
        <f t="shared" si="242"/>
        <v>Shady Grove -- Landover</v>
      </c>
      <c r="D7780" s="1">
        <v>355</v>
      </c>
      <c r="E7780" t="s">
        <v>15</v>
      </c>
      <c r="F7780" t="s">
        <v>25</v>
      </c>
      <c r="G7780">
        <v>2</v>
      </c>
      <c r="H7780" s="1">
        <f t="shared" si="243"/>
        <v>710</v>
      </c>
      <c r="I7780" t="s">
        <v>16</v>
      </c>
      <c r="J7780" t="s">
        <v>72</v>
      </c>
    </row>
    <row r="7781" spans="1:10" x14ac:dyDescent="0.25">
      <c r="A7781" t="s">
        <v>164</v>
      </c>
      <c r="B7781" t="s">
        <v>131</v>
      </c>
      <c r="C7781" t="str">
        <f t="shared" si="242"/>
        <v>Shady Grove -- Largo Town Center</v>
      </c>
      <c r="D7781" s="1">
        <v>558</v>
      </c>
      <c r="E7781" t="s">
        <v>15</v>
      </c>
      <c r="F7781" t="s">
        <v>1</v>
      </c>
      <c r="G7781">
        <v>2</v>
      </c>
      <c r="H7781" s="1">
        <f t="shared" si="243"/>
        <v>1116</v>
      </c>
      <c r="I7781" t="s">
        <v>16</v>
      </c>
      <c r="J7781" t="s">
        <v>72</v>
      </c>
    </row>
    <row r="7782" spans="1:10" x14ac:dyDescent="0.25">
      <c r="A7782" t="s">
        <v>164</v>
      </c>
      <c r="B7782" t="s">
        <v>134</v>
      </c>
      <c r="C7782" t="str">
        <f t="shared" si="242"/>
        <v>Shady Grove -- McLean</v>
      </c>
      <c r="D7782" s="1">
        <v>110</v>
      </c>
      <c r="E7782" t="s">
        <v>15</v>
      </c>
      <c r="F7782" t="s">
        <v>125</v>
      </c>
      <c r="G7782">
        <v>2</v>
      </c>
      <c r="H7782" s="1">
        <f t="shared" si="243"/>
        <v>220</v>
      </c>
      <c r="I7782" t="s">
        <v>16</v>
      </c>
      <c r="J7782" t="s">
        <v>72</v>
      </c>
    </row>
    <row r="7783" spans="1:10" x14ac:dyDescent="0.25">
      <c r="A7783" t="s">
        <v>164</v>
      </c>
      <c r="B7783" t="s">
        <v>182</v>
      </c>
      <c r="C7783" t="str">
        <f t="shared" si="242"/>
        <v>Shady Grove -- Medical Center</v>
      </c>
      <c r="D7783" s="1">
        <v>14229</v>
      </c>
      <c r="E7783" t="s">
        <v>15</v>
      </c>
      <c r="F7783" t="s">
        <v>15</v>
      </c>
      <c r="G7783">
        <v>1</v>
      </c>
      <c r="H7783" s="1">
        <f t="shared" si="243"/>
        <v>14229</v>
      </c>
      <c r="I7783" t="s">
        <v>16</v>
      </c>
      <c r="J7783" t="s">
        <v>72</v>
      </c>
    </row>
    <row r="7784" spans="1:10" x14ac:dyDescent="0.25">
      <c r="A7784" t="s">
        <v>164</v>
      </c>
      <c r="B7784" t="s">
        <v>186</v>
      </c>
      <c r="C7784" t="str">
        <f t="shared" si="242"/>
        <v>Shady Grove -- Morgan Blvd.</v>
      </c>
      <c r="D7784" s="1">
        <v>586</v>
      </c>
      <c r="E7784" t="s">
        <v>15</v>
      </c>
      <c r="F7784" t="s">
        <v>1</v>
      </c>
      <c r="G7784">
        <v>2</v>
      </c>
      <c r="H7784" s="1">
        <f t="shared" si="243"/>
        <v>1172</v>
      </c>
      <c r="I7784" t="s">
        <v>16</v>
      </c>
      <c r="J7784" t="s">
        <v>72</v>
      </c>
    </row>
    <row r="7785" spans="1:10" x14ac:dyDescent="0.25">
      <c r="A7785" t="s">
        <v>164</v>
      </c>
      <c r="B7785" t="s">
        <v>251</v>
      </c>
      <c r="C7785" t="str">
        <f t="shared" si="242"/>
        <v>Shady Grove -- Naylor Road</v>
      </c>
      <c r="D7785" s="1">
        <v>409</v>
      </c>
      <c r="E7785" t="s">
        <v>15</v>
      </c>
      <c r="F7785" t="s">
        <v>4</v>
      </c>
      <c r="G7785">
        <v>2</v>
      </c>
      <c r="H7785" s="1">
        <f t="shared" si="243"/>
        <v>818</v>
      </c>
      <c r="I7785" t="s">
        <v>16</v>
      </c>
      <c r="J7785" t="s">
        <v>72</v>
      </c>
    </row>
    <row r="7786" spans="1:10" x14ac:dyDescent="0.25">
      <c r="A7786" t="s">
        <v>164</v>
      </c>
      <c r="B7786" t="s">
        <v>252</v>
      </c>
      <c r="C7786" t="str">
        <f t="shared" si="242"/>
        <v>Shady Grove -- New Carrollton</v>
      </c>
      <c r="D7786" s="1">
        <v>1124</v>
      </c>
      <c r="E7786" t="s">
        <v>15</v>
      </c>
      <c r="F7786" t="s">
        <v>25</v>
      </c>
      <c r="G7786">
        <v>2</v>
      </c>
      <c r="H7786" s="1">
        <f t="shared" si="243"/>
        <v>2248</v>
      </c>
      <c r="I7786" t="s">
        <v>16</v>
      </c>
      <c r="J7786" t="s">
        <v>72</v>
      </c>
    </row>
    <row r="7787" spans="1:10" x14ac:dyDescent="0.25">
      <c r="A7787" t="s">
        <v>164</v>
      </c>
      <c r="B7787" t="s">
        <v>159</v>
      </c>
      <c r="C7787" t="str">
        <f t="shared" si="242"/>
        <v>Shady Grove -- Prince George's Plaza</v>
      </c>
      <c r="D7787" s="1">
        <v>513</v>
      </c>
      <c r="E7787" t="s">
        <v>15</v>
      </c>
      <c r="F7787" t="s">
        <v>4</v>
      </c>
      <c r="G7787">
        <v>2</v>
      </c>
      <c r="H7787" s="1">
        <f t="shared" si="243"/>
        <v>1026</v>
      </c>
      <c r="I7787" t="s">
        <v>16</v>
      </c>
      <c r="J7787" t="s">
        <v>72</v>
      </c>
    </row>
    <row r="7788" spans="1:10" x14ac:dyDescent="0.25">
      <c r="A7788" t="s">
        <v>164</v>
      </c>
      <c r="B7788" t="s">
        <v>162</v>
      </c>
      <c r="C7788" t="str">
        <f t="shared" si="242"/>
        <v>Shady Grove -- Rockville</v>
      </c>
      <c r="D7788" s="1">
        <v>8943</v>
      </c>
      <c r="E7788" t="s">
        <v>15</v>
      </c>
      <c r="F7788" t="s">
        <v>15</v>
      </c>
      <c r="G7788">
        <v>1</v>
      </c>
      <c r="H7788" s="1">
        <f t="shared" si="243"/>
        <v>8943</v>
      </c>
      <c r="I7788" t="s">
        <v>16</v>
      </c>
      <c r="J7788" t="s">
        <v>72</v>
      </c>
    </row>
    <row r="7789" spans="1:10" x14ac:dyDescent="0.25">
      <c r="A7789" t="s">
        <v>164</v>
      </c>
      <c r="B7789" t="s">
        <v>166</v>
      </c>
      <c r="C7789" t="str">
        <f t="shared" si="242"/>
        <v>Shady Grove -- Silver Spring</v>
      </c>
      <c r="D7789" s="1">
        <v>1213</v>
      </c>
      <c r="E7789" t="s">
        <v>15</v>
      </c>
      <c r="F7789" t="s">
        <v>15</v>
      </c>
      <c r="G7789">
        <v>1</v>
      </c>
      <c r="H7789" s="1">
        <f t="shared" si="243"/>
        <v>1213</v>
      </c>
      <c r="I7789" t="s">
        <v>16</v>
      </c>
      <c r="J7789" t="s">
        <v>72</v>
      </c>
    </row>
    <row r="7790" spans="1:10" x14ac:dyDescent="0.25">
      <c r="A7790" t="s">
        <v>164</v>
      </c>
      <c r="B7790" t="s">
        <v>169</v>
      </c>
      <c r="C7790" t="str">
        <f t="shared" si="242"/>
        <v>Shady Grove -- Spring Hill</v>
      </c>
      <c r="D7790" s="1">
        <v>203</v>
      </c>
      <c r="E7790" t="s">
        <v>15</v>
      </c>
      <c r="F7790" t="s">
        <v>125</v>
      </c>
      <c r="G7790">
        <v>2</v>
      </c>
      <c r="H7790" s="1">
        <f t="shared" si="243"/>
        <v>406</v>
      </c>
      <c r="I7790" t="s">
        <v>16</v>
      </c>
      <c r="J7790" t="s">
        <v>72</v>
      </c>
    </row>
    <row r="7791" spans="1:10" x14ac:dyDescent="0.25">
      <c r="A7791" t="s">
        <v>164</v>
      </c>
      <c r="B7791" t="s">
        <v>171</v>
      </c>
      <c r="C7791" t="str">
        <f t="shared" si="242"/>
        <v>Shady Grove -- Suitland</v>
      </c>
      <c r="D7791" s="1">
        <v>1058</v>
      </c>
      <c r="E7791" t="s">
        <v>15</v>
      </c>
      <c r="F7791" t="s">
        <v>4</v>
      </c>
      <c r="G7791">
        <v>2</v>
      </c>
      <c r="H7791" s="1">
        <f t="shared" si="243"/>
        <v>2116</v>
      </c>
      <c r="I7791" t="s">
        <v>16</v>
      </c>
      <c r="J7791" t="s">
        <v>72</v>
      </c>
    </row>
    <row r="7792" spans="1:10" x14ac:dyDescent="0.25">
      <c r="A7792" t="s">
        <v>164</v>
      </c>
      <c r="B7792" t="s">
        <v>62</v>
      </c>
      <c r="C7792" t="str">
        <f t="shared" si="242"/>
        <v>Shady Grove -- Twinbrook</v>
      </c>
      <c r="D7792" s="1">
        <v>11542</v>
      </c>
      <c r="E7792" t="s">
        <v>15</v>
      </c>
      <c r="F7792" t="s">
        <v>15</v>
      </c>
      <c r="G7792">
        <v>1</v>
      </c>
      <c r="H7792" s="1">
        <f t="shared" si="243"/>
        <v>11542</v>
      </c>
      <c r="I7792" t="s">
        <v>16</v>
      </c>
      <c r="J7792" t="s">
        <v>72</v>
      </c>
    </row>
    <row r="7793" spans="1:10" x14ac:dyDescent="0.25">
      <c r="A7793" t="s">
        <v>164</v>
      </c>
      <c r="B7793" t="s">
        <v>63</v>
      </c>
      <c r="C7793" t="str">
        <f t="shared" si="242"/>
        <v>Shady Grove -- Tysons Corner</v>
      </c>
      <c r="D7793" s="1">
        <v>477</v>
      </c>
      <c r="E7793" t="s">
        <v>15</v>
      </c>
      <c r="F7793" t="s">
        <v>125</v>
      </c>
      <c r="G7793">
        <v>2</v>
      </c>
      <c r="H7793" s="1">
        <f t="shared" si="243"/>
        <v>954</v>
      </c>
      <c r="I7793" t="s">
        <v>16</v>
      </c>
      <c r="J7793" t="s">
        <v>72</v>
      </c>
    </row>
    <row r="7794" spans="1:10" x14ac:dyDescent="0.25">
      <c r="A7794" t="s">
        <v>164</v>
      </c>
      <c r="B7794" t="s">
        <v>200</v>
      </c>
      <c r="C7794" t="str">
        <f t="shared" si="242"/>
        <v>Shady Grove -- Vienna</v>
      </c>
      <c r="D7794" s="1">
        <v>716</v>
      </c>
      <c r="E7794" t="s">
        <v>15</v>
      </c>
      <c r="F7794" t="s">
        <v>25</v>
      </c>
      <c r="G7794">
        <v>2</v>
      </c>
      <c r="H7794" s="1">
        <f t="shared" si="243"/>
        <v>1432</v>
      </c>
      <c r="I7794" t="s">
        <v>16</v>
      </c>
      <c r="J7794" t="s">
        <v>72</v>
      </c>
    </row>
    <row r="7795" spans="1:10" x14ac:dyDescent="0.25">
      <c r="A7795" t="s">
        <v>164</v>
      </c>
      <c r="B7795" t="s">
        <v>203</v>
      </c>
      <c r="C7795" t="str">
        <f t="shared" si="242"/>
        <v>Shady Grove -- West Falls Church</v>
      </c>
      <c r="D7795" s="1">
        <v>145</v>
      </c>
      <c r="E7795" t="s">
        <v>15</v>
      </c>
      <c r="F7795" t="s">
        <v>25</v>
      </c>
      <c r="G7795">
        <v>2</v>
      </c>
      <c r="H7795" s="1">
        <f t="shared" si="243"/>
        <v>290</v>
      </c>
      <c r="I7795" t="s">
        <v>16</v>
      </c>
      <c r="J7795" t="s">
        <v>72</v>
      </c>
    </row>
    <row r="7796" spans="1:10" x14ac:dyDescent="0.25">
      <c r="A7796" t="s">
        <v>164</v>
      </c>
      <c r="B7796" t="s">
        <v>204</v>
      </c>
      <c r="C7796" t="str">
        <f t="shared" si="242"/>
        <v>Shady Grove -- West Hyattsville</v>
      </c>
      <c r="D7796" s="1">
        <v>311</v>
      </c>
      <c r="E7796" t="s">
        <v>15</v>
      </c>
      <c r="F7796" t="s">
        <v>4</v>
      </c>
      <c r="G7796">
        <v>2</v>
      </c>
      <c r="H7796" s="1">
        <f t="shared" si="243"/>
        <v>622</v>
      </c>
      <c r="I7796" t="s">
        <v>16</v>
      </c>
      <c r="J7796" t="s">
        <v>72</v>
      </c>
    </row>
    <row r="7797" spans="1:10" x14ac:dyDescent="0.25">
      <c r="A7797" t="s">
        <v>164</v>
      </c>
      <c r="B7797" t="s">
        <v>205</v>
      </c>
      <c r="C7797" t="str">
        <f t="shared" si="242"/>
        <v>Shady Grove -- Wheaton</v>
      </c>
      <c r="D7797" s="1">
        <v>195</v>
      </c>
      <c r="E7797" t="s">
        <v>15</v>
      </c>
      <c r="F7797" t="s">
        <v>15</v>
      </c>
      <c r="G7797">
        <v>1</v>
      </c>
      <c r="H7797" s="1">
        <f t="shared" si="243"/>
        <v>195</v>
      </c>
      <c r="I7797" t="s">
        <v>16</v>
      </c>
      <c r="J7797" t="s">
        <v>72</v>
      </c>
    </row>
    <row r="7798" spans="1:10" x14ac:dyDescent="0.25">
      <c r="A7798" t="s">
        <v>164</v>
      </c>
      <c r="B7798" t="s">
        <v>206</v>
      </c>
      <c r="C7798" t="str">
        <f t="shared" si="242"/>
        <v>Shady Grove -- White Flint</v>
      </c>
      <c r="D7798" s="1">
        <v>10742</v>
      </c>
      <c r="E7798" t="s">
        <v>15</v>
      </c>
      <c r="F7798" t="s">
        <v>15</v>
      </c>
      <c r="G7798">
        <v>1</v>
      </c>
      <c r="H7798" s="1">
        <f t="shared" si="243"/>
        <v>10742</v>
      </c>
      <c r="I7798" t="s">
        <v>16</v>
      </c>
      <c r="J7798" t="s">
        <v>72</v>
      </c>
    </row>
    <row r="7799" spans="1:10" x14ac:dyDescent="0.25">
      <c r="A7799" t="s">
        <v>164</v>
      </c>
      <c r="B7799" t="s">
        <v>207</v>
      </c>
      <c r="C7799" t="str">
        <f t="shared" si="242"/>
        <v>Shady Grove -- Wiehle</v>
      </c>
      <c r="D7799" s="1">
        <v>643</v>
      </c>
      <c r="E7799" t="s">
        <v>15</v>
      </c>
      <c r="F7799" t="s">
        <v>125</v>
      </c>
      <c r="G7799">
        <v>2</v>
      </c>
      <c r="H7799" s="1">
        <f t="shared" si="243"/>
        <v>1286</v>
      </c>
      <c r="I7799" t="s">
        <v>16</v>
      </c>
      <c r="J7799" t="s">
        <v>72</v>
      </c>
    </row>
    <row r="7800" spans="1:10" x14ac:dyDescent="0.25">
      <c r="A7800" t="s">
        <v>166</v>
      </c>
      <c r="B7800" t="s">
        <v>0</v>
      </c>
      <c r="C7800" t="str">
        <f t="shared" si="242"/>
        <v>Silver Spring -- Addison Road</v>
      </c>
      <c r="D7800" s="1">
        <v>852</v>
      </c>
      <c r="E7800" t="s">
        <v>15</v>
      </c>
      <c r="F7800" t="s">
        <v>1</v>
      </c>
      <c r="G7800">
        <v>2</v>
      </c>
      <c r="H7800" s="1">
        <f t="shared" si="243"/>
        <v>1704</v>
      </c>
      <c r="I7800" t="s">
        <v>16</v>
      </c>
      <c r="J7800" t="s">
        <v>72</v>
      </c>
    </row>
    <row r="7801" spans="1:10" x14ac:dyDescent="0.25">
      <c r="A7801" t="s">
        <v>166</v>
      </c>
      <c r="B7801" t="s">
        <v>14</v>
      </c>
      <c r="C7801" t="str">
        <f t="shared" si="242"/>
        <v>Silver Spring -- Bethesda</v>
      </c>
      <c r="D7801" s="1">
        <v>481</v>
      </c>
      <c r="E7801" t="s">
        <v>15</v>
      </c>
      <c r="F7801" t="s">
        <v>15</v>
      </c>
      <c r="G7801">
        <v>1</v>
      </c>
      <c r="H7801" s="1">
        <f t="shared" si="243"/>
        <v>481</v>
      </c>
      <c r="I7801" t="s">
        <v>16</v>
      </c>
      <c r="J7801" t="s">
        <v>72</v>
      </c>
    </row>
    <row r="7802" spans="1:10" x14ac:dyDescent="0.25">
      <c r="A7802" t="s">
        <v>166</v>
      </c>
      <c r="B7802" t="s">
        <v>19</v>
      </c>
      <c r="C7802" t="str">
        <f t="shared" si="242"/>
        <v>Silver Spring -- Branch Avenue</v>
      </c>
      <c r="D7802" s="1">
        <v>1999</v>
      </c>
      <c r="E7802" t="s">
        <v>15</v>
      </c>
      <c r="F7802" t="s">
        <v>4</v>
      </c>
      <c r="G7802">
        <v>2</v>
      </c>
      <c r="H7802" s="1">
        <f t="shared" si="243"/>
        <v>3998</v>
      </c>
      <c r="I7802" t="s">
        <v>16</v>
      </c>
      <c r="J7802" t="s">
        <v>72</v>
      </c>
    </row>
    <row r="7803" spans="1:10" x14ac:dyDescent="0.25">
      <c r="A7803" t="s">
        <v>166</v>
      </c>
      <c r="B7803" t="s">
        <v>24</v>
      </c>
      <c r="C7803" t="str">
        <f t="shared" si="242"/>
        <v>Silver Spring -- Cheverly</v>
      </c>
      <c r="D7803" s="1">
        <v>214</v>
      </c>
      <c r="E7803" t="s">
        <v>15</v>
      </c>
      <c r="F7803" t="s">
        <v>25</v>
      </c>
      <c r="G7803">
        <v>2</v>
      </c>
      <c r="H7803" s="1">
        <f t="shared" si="243"/>
        <v>428</v>
      </c>
      <c r="I7803" t="s">
        <v>16</v>
      </c>
      <c r="J7803" t="s">
        <v>72</v>
      </c>
    </row>
    <row r="7804" spans="1:10" x14ac:dyDescent="0.25">
      <c r="A7804" t="s">
        <v>166</v>
      </c>
      <c r="B7804" t="s">
        <v>28</v>
      </c>
      <c r="C7804" t="str">
        <f t="shared" si="242"/>
        <v>Silver Spring -- College Park-U of MD</v>
      </c>
      <c r="D7804" s="1">
        <v>4857</v>
      </c>
      <c r="E7804" t="s">
        <v>15</v>
      </c>
      <c r="F7804" t="s">
        <v>4</v>
      </c>
      <c r="G7804">
        <v>2</v>
      </c>
      <c r="H7804" s="1">
        <f t="shared" si="243"/>
        <v>9714</v>
      </c>
      <c r="I7804" t="s">
        <v>16</v>
      </c>
      <c r="J7804" t="s">
        <v>72</v>
      </c>
    </row>
    <row r="7805" spans="1:10" x14ac:dyDescent="0.25">
      <c r="A7805" t="s">
        <v>166</v>
      </c>
      <c r="B7805" t="s">
        <v>269</v>
      </c>
      <c r="C7805" t="str">
        <f t="shared" si="242"/>
        <v>Silver Spring -- Dunn Loring</v>
      </c>
      <c r="D7805" s="1">
        <v>606</v>
      </c>
      <c r="E7805" t="s">
        <v>15</v>
      </c>
      <c r="F7805" t="s">
        <v>25</v>
      </c>
      <c r="G7805">
        <v>2</v>
      </c>
      <c r="H7805" s="1">
        <f t="shared" si="243"/>
        <v>1212</v>
      </c>
      <c r="I7805" t="s">
        <v>16</v>
      </c>
      <c r="J7805" t="s">
        <v>72</v>
      </c>
    </row>
    <row r="7806" spans="1:10" x14ac:dyDescent="0.25">
      <c r="A7806" t="s">
        <v>166</v>
      </c>
      <c r="B7806" t="s">
        <v>115</v>
      </c>
      <c r="C7806" t="str">
        <f t="shared" si="242"/>
        <v>Silver Spring -- Forest Glen</v>
      </c>
      <c r="D7806" s="1">
        <v>2143</v>
      </c>
      <c r="E7806" t="s">
        <v>15</v>
      </c>
      <c r="F7806" t="s">
        <v>15</v>
      </c>
      <c r="G7806">
        <v>1</v>
      </c>
      <c r="H7806" s="1">
        <f t="shared" si="243"/>
        <v>2143</v>
      </c>
      <c r="I7806" t="s">
        <v>16</v>
      </c>
      <c r="J7806" t="s">
        <v>72</v>
      </c>
    </row>
    <row r="7807" spans="1:10" x14ac:dyDescent="0.25">
      <c r="A7807" t="s">
        <v>166</v>
      </c>
      <c r="B7807" t="s">
        <v>118</v>
      </c>
      <c r="C7807" t="str">
        <f t="shared" si="242"/>
        <v>Silver Spring -- Franconia-Springfield</v>
      </c>
      <c r="D7807" s="1">
        <v>1264</v>
      </c>
      <c r="E7807" t="s">
        <v>15</v>
      </c>
      <c r="F7807" t="s">
        <v>10</v>
      </c>
      <c r="G7807">
        <v>2</v>
      </c>
      <c r="H7807" s="1">
        <f t="shared" si="243"/>
        <v>2528</v>
      </c>
      <c r="I7807" t="s">
        <v>16</v>
      </c>
      <c r="J7807" t="s">
        <v>72</v>
      </c>
    </row>
    <row r="7808" spans="1:10" x14ac:dyDescent="0.25">
      <c r="A7808" t="s">
        <v>166</v>
      </c>
      <c r="B7808" t="s">
        <v>122</v>
      </c>
      <c r="C7808" t="str">
        <f t="shared" si="242"/>
        <v>Silver Spring -- Glenmont</v>
      </c>
      <c r="D7808" s="1">
        <v>10146</v>
      </c>
      <c r="E7808" t="s">
        <v>15</v>
      </c>
      <c r="F7808" t="s">
        <v>15</v>
      </c>
      <c r="G7808">
        <v>1</v>
      </c>
      <c r="H7808" s="1">
        <f t="shared" si="243"/>
        <v>10146</v>
      </c>
      <c r="I7808" t="s">
        <v>16</v>
      </c>
      <c r="J7808" t="s">
        <v>72</v>
      </c>
    </row>
    <row r="7809" spans="1:10" x14ac:dyDescent="0.25">
      <c r="A7809" t="s">
        <v>166</v>
      </c>
      <c r="B7809" t="s">
        <v>123</v>
      </c>
      <c r="C7809" t="str">
        <f t="shared" si="242"/>
        <v>Silver Spring -- Greenbelt</v>
      </c>
      <c r="D7809" s="1">
        <v>3718</v>
      </c>
      <c r="E7809" t="s">
        <v>15</v>
      </c>
      <c r="F7809" t="s">
        <v>4</v>
      </c>
      <c r="G7809">
        <v>2</v>
      </c>
      <c r="H7809" s="1">
        <f t="shared" si="243"/>
        <v>7436</v>
      </c>
      <c r="I7809" t="s">
        <v>16</v>
      </c>
      <c r="J7809" t="s">
        <v>72</v>
      </c>
    </row>
    <row r="7810" spans="1:10" x14ac:dyDescent="0.25">
      <c r="A7810" t="s">
        <v>166</v>
      </c>
      <c r="B7810" t="s">
        <v>124</v>
      </c>
      <c r="C7810" t="str">
        <f t="shared" ref="C7810:C7873" si="244">(A7810&amp;" -- "&amp;B7810)</f>
        <v>Silver Spring -- Greensboro</v>
      </c>
      <c r="D7810" s="1">
        <v>256</v>
      </c>
      <c r="E7810" t="s">
        <v>15</v>
      </c>
      <c r="F7810" t="s">
        <v>125</v>
      </c>
      <c r="G7810">
        <v>2</v>
      </c>
      <c r="H7810" s="1">
        <f t="shared" ref="H7810:H7873" si="245">D7810*G7810</f>
        <v>512</v>
      </c>
      <c r="I7810" t="s">
        <v>16</v>
      </c>
      <c r="J7810" t="s">
        <v>72</v>
      </c>
    </row>
    <row r="7811" spans="1:10" x14ac:dyDescent="0.25">
      <c r="A7811" t="s">
        <v>166</v>
      </c>
      <c r="B7811" t="s">
        <v>126</v>
      </c>
      <c r="C7811" t="str">
        <f t="shared" si="244"/>
        <v>Silver Spring -- Grosvenor</v>
      </c>
      <c r="D7811" s="1">
        <v>239</v>
      </c>
      <c r="E7811" t="s">
        <v>15</v>
      </c>
      <c r="F7811" t="s">
        <v>15</v>
      </c>
      <c r="G7811">
        <v>1</v>
      </c>
      <c r="H7811" s="1">
        <f t="shared" si="245"/>
        <v>239</v>
      </c>
      <c r="I7811" t="s">
        <v>16</v>
      </c>
      <c r="J7811" t="s">
        <v>72</v>
      </c>
    </row>
    <row r="7812" spans="1:10" x14ac:dyDescent="0.25">
      <c r="A7812" t="s">
        <v>166</v>
      </c>
      <c r="B7812" t="s">
        <v>127</v>
      </c>
      <c r="C7812" t="str">
        <f t="shared" si="244"/>
        <v>Silver Spring -- Huntington</v>
      </c>
      <c r="D7812" s="1">
        <v>1164</v>
      </c>
      <c r="E7812" t="s">
        <v>15</v>
      </c>
      <c r="F7812" t="s">
        <v>274</v>
      </c>
      <c r="G7812">
        <v>2</v>
      </c>
      <c r="H7812" s="1">
        <f t="shared" si="245"/>
        <v>2328</v>
      </c>
      <c r="I7812" t="s">
        <v>16</v>
      </c>
      <c r="J7812" t="s">
        <v>72</v>
      </c>
    </row>
    <row r="7813" spans="1:10" x14ac:dyDescent="0.25">
      <c r="A7813" t="s">
        <v>166</v>
      </c>
      <c r="B7813" t="s">
        <v>130</v>
      </c>
      <c r="C7813" t="str">
        <f t="shared" si="244"/>
        <v>Silver Spring -- Landover</v>
      </c>
      <c r="D7813" s="1">
        <v>331</v>
      </c>
      <c r="E7813" t="s">
        <v>15</v>
      </c>
      <c r="F7813" t="s">
        <v>25</v>
      </c>
      <c r="G7813">
        <v>2</v>
      </c>
      <c r="H7813" s="1">
        <f t="shared" si="245"/>
        <v>662</v>
      </c>
      <c r="I7813" t="s">
        <v>16</v>
      </c>
      <c r="J7813" t="s">
        <v>72</v>
      </c>
    </row>
    <row r="7814" spans="1:10" x14ac:dyDescent="0.25">
      <c r="A7814" t="s">
        <v>166</v>
      </c>
      <c r="B7814" t="s">
        <v>131</v>
      </c>
      <c r="C7814" t="str">
        <f t="shared" si="244"/>
        <v>Silver Spring -- Largo Town Center</v>
      </c>
      <c r="D7814" s="1">
        <v>1153</v>
      </c>
      <c r="E7814" t="s">
        <v>15</v>
      </c>
      <c r="F7814" t="s">
        <v>1</v>
      </c>
      <c r="G7814">
        <v>2</v>
      </c>
      <c r="H7814" s="1">
        <f t="shared" si="245"/>
        <v>2306</v>
      </c>
      <c r="I7814" t="s">
        <v>16</v>
      </c>
      <c r="J7814" t="s">
        <v>72</v>
      </c>
    </row>
    <row r="7815" spans="1:10" x14ac:dyDescent="0.25">
      <c r="A7815" t="s">
        <v>166</v>
      </c>
      <c r="B7815" t="s">
        <v>134</v>
      </c>
      <c r="C7815" t="str">
        <f t="shared" si="244"/>
        <v>Silver Spring -- McLean</v>
      </c>
      <c r="D7815" s="1">
        <v>195</v>
      </c>
      <c r="E7815" t="s">
        <v>15</v>
      </c>
      <c r="F7815" t="s">
        <v>125</v>
      </c>
      <c r="G7815">
        <v>2</v>
      </c>
      <c r="H7815" s="1">
        <f t="shared" si="245"/>
        <v>390</v>
      </c>
      <c r="I7815" t="s">
        <v>16</v>
      </c>
      <c r="J7815" t="s">
        <v>72</v>
      </c>
    </row>
    <row r="7816" spans="1:10" x14ac:dyDescent="0.25">
      <c r="A7816" t="s">
        <v>166</v>
      </c>
      <c r="B7816" t="s">
        <v>182</v>
      </c>
      <c r="C7816" t="str">
        <f t="shared" si="244"/>
        <v>Silver Spring -- Medical Center</v>
      </c>
      <c r="D7816" s="1">
        <v>275</v>
      </c>
      <c r="E7816" t="s">
        <v>15</v>
      </c>
      <c r="F7816" t="s">
        <v>15</v>
      </c>
      <c r="G7816">
        <v>1</v>
      </c>
      <c r="H7816" s="1">
        <f t="shared" si="245"/>
        <v>275</v>
      </c>
      <c r="I7816" t="s">
        <v>16</v>
      </c>
      <c r="J7816" t="s">
        <v>72</v>
      </c>
    </row>
    <row r="7817" spans="1:10" x14ac:dyDescent="0.25">
      <c r="A7817" t="s">
        <v>166</v>
      </c>
      <c r="B7817" t="s">
        <v>186</v>
      </c>
      <c r="C7817" t="str">
        <f t="shared" si="244"/>
        <v>Silver Spring -- Morgan Blvd.</v>
      </c>
      <c r="D7817" s="1">
        <v>629</v>
      </c>
      <c r="E7817" t="s">
        <v>15</v>
      </c>
      <c r="F7817" t="s">
        <v>1</v>
      </c>
      <c r="G7817">
        <v>2</v>
      </c>
      <c r="H7817" s="1">
        <f t="shared" si="245"/>
        <v>1258</v>
      </c>
      <c r="I7817" t="s">
        <v>16</v>
      </c>
      <c r="J7817" t="s">
        <v>72</v>
      </c>
    </row>
    <row r="7818" spans="1:10" x14ac:dyDescent="0.25">
      <c r="A7818" t="s">
        <v>166</v>
      </c>
      <c r="B7818" t="s">
        <v>251</v>
      </c>
      <c r="C7818" t="str">
        <f t="shared" si="244"/>
        <v>Silver Spring -- Naylor Road</v>
      </c>
      <c r="D7818" s="1">
        <v>898</v>
      </c>
      <c r="E7818" t="s">
        <v>15</v>
      </c>
      <c r="F7818" t="s">
        <v>4</v>
      </c>
      <c r="G7818">
        <v>2</v>
      </c>
      <c r="H7818" s="1">
        <f t="shared" si="245"/>
        <v>1796</v>
      </c>
      <c r="I7818" t="s">
        <v>16</v>
      </c>
      <c r="J7818" t="s">
        <v>72</v>
      </c>
    </row>
    <row r="7819" spans="1:10" x14ac:dyDescent="0.25">
      <c r="A7819" t="s">
        <v>166</v>
      </c>
      <c r="B7819" t="s">
        <v>252</v>
      </c>
      <c r="C7819" t="str">
        <f t="shared" si="244"/>
        <v>Silver Spring -- New Carrollton</v>
      </c>
      <c r="D7819" s="1">
        <v>752</v>
      </c>
      <c r="E7819" t="s">
        <v>15</v>
      </c>
      <c r="F7819" t="s">
        <v>25</v>
      </c>
      <c r="G7819">
        <v>2</v>
      </c>
      <c r="H7819" s="1">
        <f t="shared" si="245"/>
        <v>1504</v>
      </c>
      <c r="I7819" t="s">
        <v>16</v>
      </c>
      <c r="J7819" t="s">
        <v>72</v>
      </c>
    </row>
    <row r="7820" spans="1:10" x14ac:dyDescent="0.25">
      <c r="A7820" t="s">
        <v>166</v>
      </c>
      <c r="B7820" t="s">
        <v>159</v>
      </c>
      <c r="C7820" t="str">
        <f t="shared" si="244"/>
        <v>Silver Spring -- Prince George's Plaza</v>
      </c>
      <c r="D7820" s="1">
        <v>2787</v>
      </c>
      <c r="E7820" t="s">
        <v>15</v>
      </c>
      <c r="F7820" t="s">
        <v>4</v>
      </c>
      <c r="G7820">
        <v>2</v>
      </c>
      <c r="H7820" s="1">
        <f t="shared" si="245"/>
        <v>5574</v>
      </c>
      <c r="I7820" t="s">
        <v>16</v>
      </c>
      <c r="J7820" t="s">
        <v>72</v>
      </c>
    </row>
    <row r="7821" spans="1:10" x14ac:dyDescent="0.25">
      <c r="A7821" t="s">
        <v>166</v>
      </c>
      <c r="B7821" t="s">
        <v>162</v>
      </c>
      <c r="C7821" t="str">
        <f t="shared" si="244"/>
        <v>Silver Spring -- Rockville</v>
      </c>
      <c r="D7821" s="1">
        <v>572</v>
      </c>
      <c r="E7821" t="s">
        <v>15</v>
      </c>
      <c r="F7821" t="s">
        <v>15</v>
      </c>
      <c r="G7821">
        <v>1</v>
      </c>
      <c r="H7821" s="1">
        <f t="shared" si="245"/>
        <v>572</v>
      </c>
      <c r="I7821" t="s">
        <v>16</v>
      </c>
      <c r="J7821" t="s">
        <v>72</v>
      </c>
    </row>
    <row r="7822" spans="1:10" x14ac:dyDescent="0.25">
      <c r="A7822" t="s">
        <v>166</v>
      </c>
      <c r="B7822" t="s">
        <v>164</v>
      </c>
      <c r="C7822" t="str">
        <f t="shared" si="244"/>
        <v>Silver Spring -- Shady Grove</v>
      </c>
      <c r="D7822" s="1">
        <v>1371</v>
      </c>
      <c r="E7822" t="s">
        <v>15</v>
      </c>
      <c r="F7822" t="s">
        <v>15</v>
      </c>
      <c r="G7822">
        <v>1</v>
      </c>
      <c r="H7822" s="1">
        <f t="shared" si="245"/>
        <v>1371</v>
      </c>
      <c r="I7822" t="s">
        <v>16</v>
      </c>
      <c r="J7822" t="s">
        <v>72</v>
      </c>
    </row>
    <row r="7823" spans="1:10" x14ac:dyDescent="0.25">
      <c r="A7823" t="s">
        <v>166</v>
      </c>
      <c r="B7823" t="s">
        <v>169</v>
      </c>
      <c r="C7823" t="str">
        <f t="shared" si="244"/>
        <v>Silver Spring -- Spring Hill</v>
      </c>
      <c r="D7823" s="1">
        <v>264</v>
      </c>
      <c r="E7823" t="s">
        <v>15</v>
      </c>
      <c r="F7823" t="s">
        <v>125</v>
      </c>
      <c r="G7823">
        <v>2</v>
      </c>
      <c r="H7823" s="1">
        <f t="shared" si="245"/>
        <v>528</v>
      </c>
      <c r="I7823" t="s">
        <v>16</v>
      </c>
      <c r="J7823" t="s">
        <v>72</v>
      </c>
    </row>
    <row r="7824" spans="1:10" x14ac:dyDescent="0.25">
      <c r="A7824" t="s">
        <v>166</v>
      </c>
      <c r="B7824" t="s">
        <v>171</v>
      </c>
      <c r="C7824" t="str">
        <f t="shared" si="244"/>
        <v>Silver Spring -- Suitland</v>
      </c>
      <c r="D7824" s="1">
        <v>1992</v>
      </c>
      <c r="E7824" t="s">
        <v>15</v>
      </c>
      <c r="F7824" t="s">
        <v>4</v>
      </c>
      <c r="G7824">
        <v>2</v>
      </c>
      <c r="H7824" s="1">
        <f t="shared" si="245"/>
        <v>3984</v>
      </c>
      <c r="I7824" t="s">
        <v>16</v>
      </c>
      <c r="J7824" t="s">
        <v>72</v>
      </c>
    </row>
    <row r="7825" spans="1:10" x14ac:dyDescent="0.25">
      <c r="A7825" t="s">
        <v>166</v>
      </c>
      <c r="B7825" t="s">
        <v>62</v>
      </c>
      <c r="C7825" t="str">
        <f t="shared" si="244"/>
        <v>Silver Spring -- Twinbrook</v>
      </c>
      <c r="D7825" s="1">
        <v>202</v>
      </c>
      <c r="E7825" t="s">
        <v>15</v>
      </c>
      <c r="F7825" t="s">
        <v>15</v>
      </c>
      <c r="G7825">
        <v>1</v>
      </c>
      <c r="H7825" s="1">
        <f t="shared" si="245"/>
        <v>202</v>
      </c>
      <c r="I7825" t="s">
        <v>16</v>
      </c>
      <c r="J7825" t="s">
        <v>72</v>
      </c>
    </row>
    <row r="7826" spans="1:10" x14ac:dyDescent="0.25">
      <c r="A7826" t="s">
        <v>166</v>
      </c>
      <c r="B7826" t="s">
        <v>63</v>
      </c>
      <c r="C7826" t="str">
        <f t="shared" si="244"/>
        <v>Silver Spring -- Tysons Corner</v>
      </c>
      <c r="D7826" s="1">
        <v>852</v>
      </c>
      <c r="E7826" t="s">
        <v>15</v>
      </c>
      <c r="F7826" t="s">
        <v>125</v>
      </c>
      <c r="G7826">
        <v>2</v>
      </c>
      <c r="H7826" s="1">
        <f t="shared" si="245"/>
        <v>1704</v>
      </c>
      <c r="I7826" t="s">
        <v>16</v>
      </c>
      <c r="J7826" t="s">
        <v>72</v>
      </c>
    </row>
    <row r="7827" spans="1:10" x14ac:dyDescent="0.25">
      <c r="A7827" t="s">
        <v>166</v>
      </c>
      <c r="B7827" t="s">
        <v>200</v>
      </c>
      <c r="C7827" t="str">
        <f t="shared" si="244"/>
        <v>Silver Spring -- Vienna</v>
      </c>
      <c r="D7827" s="1">
        <v>1335</v>
      </c>
      <c r="E7827" t="s">
        <v>15</v>
      </c>
      <c r="F7827" t="s">
        <v>25</v>
      </c>
      <c r="G7827">
        <v>2</v>
      </c>
      <c r="H7827" s="1">
        <f t="shared" si="245"/>
        <v>2670</v>
      </c>
      <c r="I7827" t="s">
        <v>16</v>
      </c>
      <c r="J7827" t="s">
        <v>72</v>
      </c>
    </row>
    <row r="7828" spans="1:10" x14ac:dyDescent="0.25">
      <c r="A7828" t="s">
        <v>166</v>
      </c>
      <c r="B7828" t="s">
        <v>203</v>
      </c>
      <c r="C7828" t="str">
        <f t="shared" si="244"/>
        <v>Silver Spring -- West Falls Church</v>
      </c>
      <c r="D7828" s="1">
        <v>326</v>
      </c>
      <c r="E7828" t="s">
        <v>15</v>
      </c>
      <c r="F7828" t="s">
        <v>25</v>
      </c>
      <c r="G7828">
        <v>2</v>
      </c>
      <c r="H7828" s="1">
        <f t="shared" si="245"/>
        <v>652</v>
      </c>
      <c r="I7828" t="s">
        <v>16</v>
      </c>
      <c r="J7828" t="s">
        <v>72</v>
      </c>
    </row>
    <row r="7829" spans="1:10" x14ac:dyDescent="0.25">
      <c r="A7829" t="s">
        <v>166</v>
      </c>
      <c r="B7829" t="s">
        <v>204</v>
      </c>
      <c r="C7829" t="str">
        <f t="shared" si="244"/>
        <v>Silver Spring -- West Hyattsville</v>
      </c>
      <c r="D7829" s="1">
        <v>3077</v>
      </c>
      <c r="E7829" t="s">
        <v>15</v>
      </c>
      <c r="F7829" t="s">
        <v>4</v>
      </c>
      <c r="G7829">
        <v>2</v>
      </c>
      <c r="H7829" s="1">
        <f t="shared" si="245"/>
        <v>6154</v>
      </c>
      <c r="I7829" t="s">
        <v>16</v>
      </c>
      <c r="J7829" t="s">
        <v>72</v>
      </c>
    </row>
    <row r="7830" spans="1:10" x14ac:dyDescent="0.25">
      <c r="A7830" t="s">
        <v>166</v>
      </c>
      <c r="B7830" t="s">
        <v>205</v>
      </c>
      <c r="C7830" t="str">
        <f t="shared" si="244"/>
        <v>Silver Spring -- Wheaton</v>
      </c>
      <c r="D7830" s="1">
        <v>9580</v>
      </c>
      <c r="E7830" t="s">
        <v>15</v>
      </c>
      <c r="F7830" t="s">
        <v>15</v>
      </c>
      <c r="G7830">
        <v>1</v>
      </c>
      <c r="H7830" s="1">
        <f t="shared" si="245"/>
        <v>9580</v>
      </c>
      <c r="I7830" t="s">
        <v>16</v>
      </c>
      <c r="J7830" t="s">
        <v>72</v>
      </c>
    </row>
    <row r="7831" spans="1:10" x14ac:dyDescent="0.25">
      <c r="A7831" t="s">
        <v>166</v>
      </c>
      <c r="B7831" t="s">
        <v>206</v>
      </c>
      <c r="C7831" t="str">
        <f t="shared" si="244"/>
        <v>Silver Spring -- White Flint</v>
      </c>
      <c r="D7831" s="1">
        <v>203</v>
      </c>
      <c r="E7831" t="s">
        <v>15</v>
      </c>
      <c r="F7831" t="s">
        <v>15</v>
      </c>
      <c r="G7831">
        <v>1</v>
      </c>
      <c r="H7831" s="1">
        <f t="shared" si="245"/>
        <v>203</v>
      </c>
      <c r="I7831" t="s">
        <v>16</v>
      </c>
      <c r="J7831" t="s">
        <v>72</v>
      </c>
    </row>
    <row r="7832" spans="1:10" x14ac:dyDescent="0.25">
      <c r="A7832" t="s">
        <v>166</v>
      </c>
      <c r="B7832" t="s">
        <v>207</v>
      </c>
      <c r="C7832" t="str">
        <f t="shared" si="244"/>
        <v>Silver Spring -- Wiehle</v>
      </c>
      <c r="D7832" s="1">
        <v>1298</v>
      </c>
      <c r="E7832" t="s">
        <v>15</v>
      </c>
      <c r="F7832" t="s">
        <v>125</v>
      </c>
      <c r="G7832">
        <v>2</v>
      </c>
      <c r="H7832" s="1">
        <f t="shared" si="245"/>
        <v>2596</v>
      </c>
      <c r="I7832" t="s">
        <v>16</v>
      </c>
      <c r="J7832" t="s">
        <v>72</v>
      </c>
    </row>
    <row r="7833" spans="1:10" x14ac:dyDescent="0.25">
      <c r="A7833" t="s">
        <v>169</v>
      </c>
      <c r="B7833" t="s">
        <v>0</v>
      </c>
      <c r="C7833" t="str">
        <f t="shared" si="244"/>
        <v>Spring Hill -- Addison Road</v>
      </c>
      <c r="D7833" s="1">
        <v>180</v>
      </c>
      <c r="E7833" t="s">
        <v>125</v>
      </c>
      <c r="F7833" t="s">
        <v>1</v>
      </c>
      <c r="G7833">
        <v>1</v>
      </c>
      <c r="H7833" s="1">
        <f t="shared" si="245"/>
        <v>180</v>
      </c>
      <c r="I7833" t="s">
        <v>16</v>
      </c>
      <c r="J7833" t="s">
        <v>72</v>
      </c>
    </row>
    <row r="7834" spans="1:10" x14ac:dyDescent="0.25">
      <c r="A7834" t="s">
        <v>169</v>
      </c>
      <c r="B7834" t="s">
        <v>14</v>
      </c>
      <c r="C7834" t="str">
        <f t="shared" si="244"/>
        <v>Spring Hill -- Bethesda</v>
      </c>
      <c r="D7834" s="1">
        <v>68</v>
      </c>
      <c r="E7834" t="s">
        <v>125</v>
      </c>
      <c r="F7834" t="s">
        <v>15</v>
      </c>
      <c r="G7834">
        <v>2</v>
      </c>
      <c r="H7834" s="1">
        <f t="shared" si="245"/>
        <v>136</v>
      </c>
      <c r="I7834" t="s">
        <v>16</v>
      </c>
      <c r="J7834" t="s">
        <v>72</v>
      </c>
    </row>
    <row r="7835" spans="1:10" x14ac:dyDescent="0.25">
      <c r="A7835" t="s">
        <v>169</v>
      </c>
      <c r="B7835" t="s">
        <v>19</v>
      </c>
      <c r="C7835" t="str">
        <f t="shared" si="244"/>
        <v>Spring Hill -- Branch Avenue</v>
      </c>
      <c r="D7835" s="1">
        <v>171</v>
      </c>
      <c r="E7835" t="s">
        <v>125</v>
      </c>
      <c r="F7835" t="s">
        <v>4</v>
      </c>
      <c r="G7835">
        <v>2</v>
      </c>
      <c r="H7835" s="1">
        <f t="shared" si="245"/>
        <v>342</v>
      </c>
      <c r="I7835" t="s">
        <v>16</v>
      </c>
      <c r="J7835" t="s">
        <v>72</v>
      </c>
    </row>
    <row r="7836" spans="1:10" x14ac:dyDescent="0.25">
      <c r="A7836" t="s">
        <v>169</v>
      </c>
      <c r="B7836" t="s">
        <v>24</v>
      </c>
      <c r="C7836" t="str">
        <f t="shared" si="244"/>
        <v>Spring Hill -- Cheverly</v>
      </c>
      <c r="D7836" s="1">
        <v>59</v>
      </c>
      <c r="E7836" t="s">
        <v>125</v>
      </c>
      <c r="F7836" t="s">
        <v>25</v>
      </c>
      <c r="G7836">
        <v>2</v>
      </c>
      <c r="H7836" s="1">
        <f t="shared" si="245"/>
        <v>118</v>
      </c>
      <c r="I7836" t="s">
        <v>16</v>
      </c>
      <c r="J7836" t="s">
        <v>72</v>
      </c>
    </row>
    <row r="7837" spans="1:10" x14ac:dyDescent="0.25">
      <c r="A7837" t="s">
        <v>169</v>
      </c>
      <c r="B7837" t="s">
        <v>28</v>
      </c>
      <c r="C7837" t="str">
        <f t="shared" si="244"/>
        <v>Spring Hill -- College Park-U of MD</v>
      </c>
      <c r="D7837" s="1">
        <v>94</v>
      </c>
      <c r="E7837" t="s">
        <v>125</v>
      </c>
      <c r="F7837" t="s">
        <v>4</v>
      </c>
      <c r="G7837">
        <v>2</v>
      </c>
      <c r="H7837" s="1">
        <f t="shared" si="245"/>
        <v>188</v>
      </c>
      <c r="I7837" t="s">
        <v>16</v>
      </c>
      <c r="J7837" t="s">
        <v>72</v>
      </c>
    </row>
    <row r="7838" spans="1:10" x14ac:dyDescent="0.25">
      <c r="A7838" t="s">
        <v>169</v>
      </c>
      <c r="B7838" t="s">
        <v>269</v>
      </c>
      <c r="C7838" t="str">
        <f t="shared" si="244"/>
        <v>Spring Hill -- Dunn Loring</v>
      </c>
      <c r="D7838" s="1">
        <v>335</v>
      </c>
      <c r="E7838" t="s">
        <v>125</v>
      </c>
      <c r="F7838" t="s">
        <v>25</v>
      </c>
      <c r="G7838">
        <v>2</v>
      </c>
      <c r="H7838" s="1">
        <f t="shared" si="245"/>
        <v>670</v>
      </c>
      <c r="I7838" t="s">
        <v>16</v>
      </c>
      <c r="J7838" t="s">
        <v>72</v>
      </c>
    </row>
    <row r="7839" spans="1:10" x14ac:dyDescent="0.25">
      <c r="A7839" t="s">
        <v>169</v>
      </c>
      <c r="B7839" t="s">
        <v>118</v>
      </c>
      <c r="C7839" t="str">
        <f t="shared" si="244"/>
        <v>Spring Hill -- Franconia-Springfield</v>
      </c>
      <c r="D7839" s="1">
        <v>167</v>
      </c>
      <c r="E7839" t="s">
        <v>125</v>
      </c>
      <c r="F7839" t="s">
        <v>10</v>
      </c>
      <c r="G7839">
        <v>2</v>
      </c>
      <c r="H7839" s="1">
        <f t="shared" si="245"/>
        <v>334</v>
      </c>
      <c r="I7839" t="s">
        <v>16</v>
      </c>
      <c r="J7839" t="s">
        <v>72</v>
      </c>
    </row>
    <row r="7840" spans="1:10" x14ac:dyDescent="0.25">
      <c r="A7840" t="s">
        <v>169</v>
      </c>
      <c r="B7840" t="s">
        <v>122</v>
      </c>
      <c r="C7840" t="str">
        <f t="shared" si="244"/>
        <v>Spring Hill -- Glenmont</v>
      </c>
      <c r="D7840" s="1">
        <v>102</v>
      </c>
      <c r="E7840" t="s">
        <v>125</v>
      </c>
      <c r="F7840" t="s">
        <v>15</v>
      </c>
      <c r="G7840">
        <v>2</v>
      </c>
      <c r="H7840" s="1">
        <f t="shared" si="245"/>
        <v>204</v>
      </c>
      <c r="I7840" t="s">
        <v>16</v>
      </c>
      <c r="J7840" t="s">
        <v>72</v>
      </c>
    </row>
    <row r="7841" spans="1:10" x14ac:dyDescent="0.25">
      <c r="A7841" t="s">
        <v>169</v>
      </c>
      <c r="B7841" t="s">
        <v>123</v>
      </c>
      <c r="C7841" t="str">
        <f t="shared" si="244"/>
        <v>Spring Hill -- Greenbelt</v>
      </c>
      <c r="D7841" s="1">
        <v>156</v>
      </c>
      <c r="E7841" t="s">
        <v>125</v>
      </c>
      <c r="F7841" t="s">
        <v>4</v>
      </c>
      <c r="G7841">
        <v>2</v>
      </c>
      <c r="H7841" s="1">
        <f t="shared" si="245"/>
        <v>312</v>
      </c>
      <c r="I7841" t="s">
        <v>16</v>
      </c>
      <c r="J7841" t="s">
        <v>72</v>
      </c>
    </row>
    <row r="7842" spans="1:10" x14ac:dyDescent="0.25">
      <c r="A7842" t="s">
        <v>169</v>
      </c>
      <c r="B7842" t="s">
        <v>124</v>
      </c>
      <c r="C7842" t="str">
        <f t="shared" si="244"/>
        <v>Spring Hill -- Greensboro</v>
      </c>
      <c r="D7842" s="1">
        <v>228</v>
      </c>
      <c r="E7842" t="s">
        <v>125</v>
      </c>
      <c r="F7842" t="s">
        <v>125</v>
      </c>
      <c r="G7842">
        <v>1</v>
      </c>
      <c r="H7842" s="1">
        <f t="shared" si="245"/>
        <v>228</v>
      </c>
      <c r="I7842" t="s">
        <v>16</v>
      </c>
      <c r="J7842" t="s">
        <v>72</v>
      </c>
    </row>
    <row r="7843" spans="1:10" x14ac:dyDescent="0.25">
      <c r="A7843" t="s">
        <v>169</v>
      </c>
      <c r="B7843" t="s">
        <v>127</v>
      </c>
      <c r="C7843" t="str">
        <f t="shared" si="244"/>
        <v>Spring Hill -- Huntington</v>
      </c>
      <c r="D7843" s="1">
        <v>198</v>
      </c>
      <c r="E7843" t="s">
        <v>125</v>
      </c>
      <c r="F7843" t="s">
        <v>274</v>
      </c>
      <c r="G7843">
        <v>2</v>
      </c>
      <c r="H7843" s="1">
        <f t="shared" si="245"/>
        <v>396</v>
      </c>
      <c r="I7843" t="s">
        <v>16</v>
      </c>
      <c r="J7843" t="s">
        <v>72</v>
      </c>
    </row>
    <row r="7844" spans="1:10" x14ac:dyDescent="0.25">
      <c r="A7844" t="s">
        <v>169</v>
      </c>
      <c r="B7844" t="s">
        <v>131</v>
      </c>
      <c r="C7844" t="str">
        <f t="shared" si="244"/>
        <v>Spring Hill -- Largo Town Center</v>
      </c>
      <c r="D7844" s="1">
        <v>264</v>
      </c>
      <c r="E7844" t="s">
        <v>125</v>
      </c>
      <c r="F7844" t="s">
        <v>1</v>
      </c>
      <c r="G7844">
        <v>1</v>
      </c>
      <c r="H7844" s="1">
        <f t="shared" si="245"/>
        <v>264</v>
      </c>
      <c r="I7844" t="s">
        <v>16</v>
      </c>
      <c r="J7844" t="s">
        <v>72</v>
      </c>
    </row>
    <row r="7845" spans="1:10" x14ac:dyDescent="0.25">
      <c r="A7845" t="s">
        <v>169</v>
      </c>
      <c r="B7845" t="s">
        <v>134</v>
      </c>
      <c r="C7845" t="str">
        <f t="shared" si="244"/>
        <v>Spring Hill -- McLean</v>
      </c>
      <c r="D7845" s="1">
        <v>771</v>
      </c>
      <c r="E7845" t="s">
        <v>125</v>
      </c>
      <c r="F7845" t="s">
        <v>125</v>
      </c>
      <c r="G7845">
        <v>1</v>
      </c>
      <c r="H7845" s="1">
        <f t="shared" si="245"/>
        <v>771</v>
      </c>
      <c r="I7845" t="s">
        <v>16</v>
      </c>
      <c r="J7845" t="s">
        <v>72</v>
      </c>
    </row>
    <row r="7846" spans="1:10" x14ac:dyDescent="0.25">
      <c r="A7846" t="s">
        <v>169</v>
      </c>
      <c r="B7846" t="s">
        <v>182</v>
      </c>
      <c r="C7846" t="str">
        <f t="shared" si="244"/>
        <v>Spring Hill -- Medical Center</v>
      </c>
      <c r="D7846" s="1">
        <v>50</v>
      </c>
      <c r="E7846" t="s">
        <v>125</v>
      </c>
      <c r="F7846" t="s">
        <v>15</v>
      </c>
      <c r="G7846">
        <v>2</v>
      </c>
      <c r="H7846" s="1">
        <f t="shared" si="245"/>
        <v>100</v>
      </c>
      <c r="I7846" t="s">
        <v>16</v>
      </c>
      <c r="J7846" t="s">
        <v>72</v>
      </c>
    </row>
    <row r="7847" spans="1:10" x14ac:dyDescent="0.25">
      <c r="A7847" t="s">
        <v>169</v>
      </c>
      <c r="B7847" t="s">
        <v>186</v>
      </c>
      <c r="C7847" t="str">
        <f t="shared" si="244"/>
        <v>Spring Hill -- Morgan Blvd.</v>
      </c>
      <c r="D7847" s="1">
        <v>159</v>
      </c>
      <c r="E7847" t="s">
        <v>125</v>
      </c>
      <c r="F7847" t="s">
        <v>1</v>
      </c>
      <c r="G7847">
        <v>1</v>
      </c>
      <c r="H7847" s="1">
        <f t="shared" si="245"/>
        <v>159</v>
      </c>
      <c r="I7847" t="s">
        <v>16</v>
      </c>
      <c r="J7847" t="s">
        <v>72</v>
      </c>
    </row>
    <row r="7848" spans="1:10" x14ac:dyDescent="0.25">
      <c r="A7848" t="s">
        <v>169</v>
      </c>
      <c r="B7848" t="s">
        <v>251</v>
      </c>
      <c r="C7848" t="str">
        <f t="shared" si="244"/>
        <v>Spring Hill -- Naylor Road</v>
      </c>
      <c r="D7848" s="1">
        <v>58</v>
      </c>
      <c r="E7848" t="s">
        <v>125</v>
      </c>
      <c r="F7848" t="s">
        <v>4</v>
      </c>
      <c r="G7848">
        <v>2</v>
      </c>
      <c r="H7848" s="1">
        <f t="shared" si="245"/>
        <v>116</v>
      </c>
      <c r="I7848" t="s">
        <v>16</v>
      </c>
      <c r="J7848" t="s">
        <v>72</v>
      </c>
    </row>
    <row r="7849" spans="1:10" x14ac:dyDescent="0.25">
      <c r="A7849" t="s">
        <v>169</v>
      </c>
      <c r="B7849" t="s">
        <v>252</v>
      </c>
      <c r="C7849" t="str">
        <f t="shared" si="244"/>
        <v>Spring Hill -- New Carrollton</v>
      </c>
      <c r="D7849" s="1">
        <v>305</v>
      </c>
      <c r="E7849" t="s">
        <v>125</v>
      </c>
      <c r="F7849" t="s">
        <v>25</v>
      </c>
      <c r="G7849">
        <v>2</v>
      </c>
      <c r="H7849" s="1">
        <f t="shared" si="245"/>
        <v>610</v>
      </c>
      <c r="I7849" t="s">
        <v>16</v>
      </c>
      <c r="J7849" t="s">
        <v>72</v>
      </c>
    </row>
    <row r="7850" spans="1:10" x14ac:dyDescent="0.25">
      <c r="A7850" t="s">
        <v>169</v>
      </c>
      <c r="B7850" t="s">
        <v>162</v>
      </c>
      <c r="C7850" t="str">
        <f t="shared" si="244"/>
        <v>Spring Hill -- Rockville</v>
      </c>
      <c r="D7850" s="1">
        <v>57</v>
      </c>
      <c r="E7850" t="s">
        <v>125</v>
      </c>
      <c r="F7850" t="s">
        <v>15</v>
      </c>
      <c r="G7850">
        <v>2</v>
      </c>
      <c r="H7850" s="1">
        <f t="shared" si="245"/>
        <v>114</v>
      </c>
      <c r="I7850" t="s">
        <v>16</v>
      </c>
      <c r="J7850" t="s">
        <v>72</v>
      </c>
    </row>
    <row r="7851" spans="1:10" x14ac:dyDescent="0.25">
      <c r="A7851" t="s">
        <v>169</v>
      </c>
      <c r="B7851" t="s">
        <v>164</v>
      </c>
      <c r="C7851" t="str">
        <f t="shared" si="244"/>
        <v>Spring Hill -- Shady Grove</v>
      </c>
      <c r="D7851" s="1">
        <v>160</v>
      </c>
      <c r="E7851" t="s">
        <v>125</v>
      </c>
      <c r="F7851" t="s">
        <v>15</v>
      </c>
      <c r="G7851">
        <v>2</v>
      </c>
      <c r="H7851" s="1">
        <f t="shared" si="245"/>
        <v>320</v>
      </c>
      <c r="I7851" t="s">
        <v>16</v>
      </c>
      <c r="J7851" t="s">
        <v>72</v>
      </c>
    </row>
    <row r="7852" spans="1:10" x14ac:dyDescent="0.25">
      <c r="A7852" t="s">
        <v>169</v>
      </c>
      <c r="B7852" t="s">
        <v>166</v>
      </c>
      <c r="C7852" t="str">
        <f t="shared" si="244"/>
        <v>Spring Hill -- Silver Spring</v>
      </c>
      <c r="D7852" s="1">
        <v>222</v>
      </c>
      <c r="E7852" t="s">
        <v>125</v>
      </c>
      <c r="F7852" t="s">
        <v>15</v>
      </c>
      <c r="G7852">
        <v>2</v>
      </c>
      <c r="H7852" s="1">
        <f t="shared" si="245"/>
        <v>444</v>
      </c>
      <c r="I7852" t="s">
        <v>16</v>
      </c>
      <c r="J7852" t="s">
        <v>72</v>
      </c>
    </row>
    <row r="7853" spans="1:10" x14ac:dyDescent="0.25">
      <c r="A7853" t="s">
        <v>169</v>
      </c>
      <c r="B7853" t="s">
        <v>171</v>
      </c>
      <c r="C7853" t="str">
        <f t="shared" si="244"/>
        <v>Spring Hill -- Suitland</v>
      </c>
      <c r="D7853" s="1">
        <v>167</v>
      </c>
      <c r="E7853" t="s">
        <v>125</v>
      </c>
      <c r="F7853" t="s">
        <v>4</v>
      </c>
      <c r="G7853">
        <v>2</v>
      </c>
      <c r="H7853" s="1">
        <f t="shared" si="245"/>
        <v>334</v>
      </c>
      <c r="I7853" t="s">
        <v>16</v>
      </c>
      <c r="J7853" t="s">
        <v>72</v>
      </c>
    </row>
    <row r="7854" spans="1:10" x14ac:dyDescent="0.25">
      <c r="A7854" t="s">
        <v>169</v>
      </c>
      <c r="B7854" t="s">
        <v>62</v>
      </c>
      <c r="C7854" t="str">
        <f t="shared" si="244"/>
        <v>Spring Hill -- Twinbrook</v>
      </c>
      <c r="D7854" s="1">
        <v>85</v>
      </c>
      <c r="E7854" t="s">
        <v>125</v>
      </c>
      <c r="F7854" t="s">
        <v>15</v>
      </c>
      <c r="G7854">
        <v>2</v>
      </c>
      <c r="H7854" s="1">
        <f t="shared" si="245"/>
        <v>170</v>
      </c>
      <c r="I7854" t="s">
        <v>16</v>
      </c>
      <c r="J7854" t="s">
        <v>72</v>
      </c>
    </row>
    <row r="7855" spans="1:10" x14ac:dyDescent="0.25">
      <c r="A7855" t="s">
        <v>169</v>
      </c>
      <c r="B7855" t="s">
        <v>63</v>
      </c>
      <c r="C7855" t="str">
        <f t="shared" si="244"/>
        <v>Spring Hill -- Tysons Corner</v>
      </c>
      <c r="D7855" s="1">
        <v>1939</v>
      </c>
      <c r="E7855" t="s">
        <v>125</v>
      </c>
      <c r="F7855" t="s">
        <v>125</v>
      </c>
      <c r="G7855">
        <v>1</v>
      </c>
      <c r="H7855" s="1">
        <f t="shared" si="245"/>
        <v>1939</v>
      </c>
      <c r="I7855" t="s">
        <v>16</v>
      </c>
      <c r="J7855" t="s">
        <v>72</v>
      </c>
    </row>
    <row r="7856" spans="1:10" x14ac:dyDescent="0.25">
      <c r="A7856" t="s">
        <v>169</v>
      </c>
      <c r="B7856" t="s">
        <v>200</v>
      </c>
      <c r="C7856" t="str">
        <f t="shared" si="244"/>
        <v>Spring Hill -- Vienna</v>
      </c>
      <c r="D7856" s="1">
        <v>694</v>
      </c>
      <c r="E7856" t="s">
        <v>125</v>
      </c>
      <c r="F7856" t="s">
        <v>25</v>
      </c>
      <c r="G7856">
        <v>2</v>
      </c>
      <c r="H7856" s="1">
        <f t="shared" si="245"/>
        <v>1388</v>
      </c>
      <c r="I7856" t="s">
        <v>16</v>
      </c>
      <c r="J7856" t="s">
        <v>72</v>
      </c>
    </row>
    <row r="7857" spans="1:10" x14ac:dyDescent="0.25">
      <c r="A7857" t="s">
        <v>169</v>
      </c>
      <c r="B7857" t="s">
        <v>203</v>
      </c>
      <c r="C7857" t="str">
        <f t="shared" si="244"/>
        <v>Spring Hill -- West Falls Church</v>
      </c>
      <c r="D7857" s="1">
        <v>107</v>
      </c>
      <c r="E7857" t="s">
        <v>125</v>
      </c>
      <c r="F7857" t="s">
        <v>25</v>
      </c>
      <c r="G7857">
        <v>2</v>
      </c>
      <c r="H7857" s="1">
        <f t="shared" si="245"/>
        <v>214</v>
      </c>
      <c r="I7857" t="s">
        <v>16</v>
      </c>
      <c r="J7857" t="s">
        <v>72</v>
      </c>
    </row>
    <row r="7858" spans="1:10" x14ac:dyDescent="0.25">
      <c r="A7858" t="s">
        <v>169</v>
      </c>
      <c r="B7858" t="s">
        <v>205</v>
      </c>
      <c r="C7858" t="str">
        <f t="shared" si="244"/>
        <v>Spring Hill -- Wheaton</v>
      </c>
      <c r="D7858" s="1">
        <v>32</v>
      </c>
      <c r="E7858" t="s">
        <v>125</v>
      </c>
      <c r="F7858" t="s">
        <v>15</v>
      </c>
      <c r="G7858">
        <v>2</v>
      </c>
      <c r="H7858" s="1">
        <f t="shared" si="245"/>
        <v>64</v>
      </c>
      <c r="I7858" t="s">
        <v>16</v>
      </c>
      <c r="J7858" t="s">
        <v>72</v>
      </c>
    </row>
    <row r="7859" spans="1:10" x14ac:dyDescent="0.25">
      <c r="A7859" t="s">
        <v>169</v>
      </c>
      <c r="B7859" t="s">
        <v>206</v>
      </c>
      <c r="C7859" t="str">
        <f t="shared" si="244"/>
        <v>Spring Hill -- White Flint</v>
      </c>
      <c r="D7859" s="1">
        <v>87</v>
      </c>
      <c r="E7859" t="s">
        <v>125</v>
      </c>
      <c r="F7859" t="s">
        <v>15</v>
      </c>
      <c r="G7859">
        <v>2</v>
      </c>
      <c r="H7859" s="1">
        <f t="shared" si="245"/>
        <v>174</v>
      </c>
      <c r="I7859" t="s">
        <v>16</v>
      </c>
      <c r="J7859" t="s">
        <v>72</v>
      </c>
    </row>
    <row r="7860" spans="1:10" x14ac:dyDescent="0.25">
      <c r="A7860" t="s">
        <v>169</v>
      </c>
      <c r="B7860" t="s">
        <v>207</v>
      </c>
      <c r="C7860" t="str">
        <f t="shared" si="244"/>
        <v>Spring Hill -- Wiehle</v>
      </c>
      <c r="D7860" s="1">
        <v>2276</v>
      </c>
      <c r="E7860" t="s">
        <v>125</v>
      </c>
      <c r="F7860" t="s">
        <v>125</v>
      </c>
      <c r="G7860">
        <v>1</v>
      </c>
      <c r="H7860" s="1">
        <f t="shared" si="245"/>
        <v>2276</v>
      </c>
      <c r="I7860" t="s">
        <v>16</v>
      </c>
      <c r="J7860" t="s">
        <v>72</v>
      </c>
    </row>
    <row r="7861" spans="1:10" x14ac:dyDescent="0.25">
      <c r="A7861" t="s">
        <v>171</v>
      </c>
      <c r="B7861" t="s">
        <v>0</v>
      </c>
      <c r="C7861" t="str">
        <f t="shared" si="244"/>
        <v>Suitland -- Addison Road</v>
      </c>
      <c r="D7861" s="1">
        <v>96</v>
      </c>
      <c r="E7861" t="s">
        <v>4</v>
      </c>
      <c r="F7861" t="s">
        <v>1</v>
      </c>
      <c r="G7861">
        <v>2</v>
      </c>
      <c r="H7861" s="1">
        <f t="shared" si="245"/>
        <v>192</v>
      </c>
      <c r="I7861" t="s">
        <v>16</v>
      </c>
      <c r="J7861" t="s">
        <v>72</v>
      </c>
    </row>
    <row r="7862" spans="1:10" x14ac:dyDescent="0.25">
      <c r="A7862" t="s">
        <v>171</v>
      </c>
      <c r="B7862" t="s">
        <v>14</v>
      </c>
      <c r="C7862" t="str">
        <f t="shared" si="244"/>
        <v>Suitland -- Bethesda</v>
      </c>
      <c r="D7862" s="1">
        <v>1143</v>
      </c>
      <c r="E7862" t="s">
        <v>4</v>
      </c>
      <c r="F7862" t="s">
        <v>15</v>
      </c>
      <c r="G7862">
        <v>2</v>
      </c>
      <c r="H7862" s="1">
        <f t="shared" si="245"/>
        <v>2286</v>
      </c>
      <c r="I7862" t="s">
        <v>16</v>
      </c>
      <c r="J7862" t="s">
        <v>72</v>
      </c>
    </row>
    <row r="7863" spans="1:10" x14ac:dyDescent="0.25">
      <c r="A7863" t="s">
        <v>171</v>
      </c>
      <c r="B7863" t="s">
        <v>19</v>
      </c>
      <c r="C7863" t="str">
        <f t="shared" si="244"/>
        <v>Suitland -- Branch Avenue</v>
      </c>
      <c r="D7863" s="1">
        <v>2671</v>
      </c>
      <c r="E7863" t="s">
        <v>4</v>
      </c>
      <c r="F7863" t="s">
        <v>4</v>
      </c>
      <c r="G7863">
        <v>1</v>
      </c>
      <c r="H7863" s="1">
        <f t="shared" si="245"/>
        <v>2671</v>
      </c>
      <c r="I7863" t="s">
        <v>16</v>
      </c>
      <c r="J7863" t="s">
        <v>72</v>
      </c>
    </row>
    <row r="7864" spans="1:10" x14ac:dyDescent="0.25">
      <c r="A7864" t="s">
        <v>171</v>
      </c>
      <c r="B7864" t="s">
        <v>24</v>
      </c>
      <c r="C7864" t="str">
        <f t="shared" si="244"/>
        <v>Suitland -- Cheverly</v>
      </c>
      <c r="D7864" s="1">
        <v>148</v>
      </c>
      <c r="E7864" t="s">
        <v>4</v>
      </c>
      <c r="F7864" t="s">
        <v>25</v>
      </c>
      <c r="G7864">
        <v>2</v>
      </c>
      <c r="H7864" s="1">
        <f t="shared" si="245"/>
        <v>296</v>
      </c>
      <c r="I7864" t="s">
        <v>16</v>
      </c>
      <c r="J7864" t="s">
        <v>72</v>
      </c>
    </row>
    <row r="7865" spans="1:10" x14ac:dyDescent="0.25">
      <c r="A7865" t="s">
        <v>171</v>
      </c>
      <c r="B7865" t="s">
        <v>28</v>
      </c>
      <c r="C7865" t="str">
        <f t="shared" si="244"/>
        <v>Suitland -- College Park-U of MD</v>
      </c>
      <c r="D7865" s="1">
        <v>1075</v>
      </c>
      <c r="E7865" t="s">
        <v>4</v>
      </c>
      <c r="F7865" t="s">
        <v>4</v>
      </c>
      <c r="G7865">
        <v>1</v>
      </c>
      <c r="H7865" s="1">
        <f t="shared" si="245"/>
        <v>1075</v>
      </c>
      <c r="I7865" t="s">
        <v>16</v>
      </c>
      <c r="J7865" t="s">
        <v>72</v>
      </c>
    </row>
    <row r="7866" spans="1:10" x14ac:dyDescent="0.25">
      <c r="A7866" t="s">
        <v>171</v>
      </c>
      <c r="B7866" t="s">
        <v>269</v>
      </c>
      <c r="C7866" t="str">
        <f t="shared" si="244"/>
        <v>Suitland -- Dunn Loring</v>
      </c>
      <c r="D7866" s="1">
        <v>615</v>
      </c>
      <c r="E7866" t="s">
        <v>4</v>
      </c>
      <c r="F7866" t="s">
        <v>25</v>
      </c>
      <c r="G7866">
        <v>2</v>
      </c>
      <c r="H7866" s="1">
        <f t="shared" si="245"/>
        <v>1230</v>
      </c>
      <c r="I7866" t="s">
        <v>16</v>
      </c>
      <c r="J7866" t="s">
        <v>72</v>
      </c>
    </row>
    <row r="7867" spans="1:10" x14ac:dyDescent="0.25">
      <c r="A7867" t="s">
        <v>171</v>
      </c>
      <c r="B7867" t="s">
        <v>115</v>
      </c>
      <c r="C7867" t="str">
        <f t="shared" si="244"/>
        <v>Suitland -- Forest Glen</v>
      </c>
      <c r="D7867" s="1">
        <v>277</v>
      </c>
      <c r="E7867" t="s">
        <v>4</v>
      </c>
      <c r="F7867" t="s">
        <v>15</v>
      </c>
      <c r="G7867">
        <v>2</v>
      </c>
      <c r="H7867" s="1">
        <f t="shared" si="245"/>
        <v>554</v>
      </c>
      <c r="I7867" t="s">
        <v>16</v>
      </c>
      <c r="J7867" t="s">
        <v>72</v>
      </c>
    </row>
    <row r="7868" spans="1:10" x14ac:dyDescent="0.25">
      <c r="A7868" t="s">
        <v>171</v>
      </c>
      <c r="B7868" t="s">
        <v>118</v>
      </c>
      <c r="C7868" t="str">
        <f t="shared" si="244"/>
        <v>Suitland -- Franconia-Springfield</v>
      </c>
      <c r="D7868" s="1">
        <v>664</v>
      </c>
      <c r="E7868" t="s">
        <v>4</v>
      </c>
      <c r="F7868" t="s">
        <v>10</v>
      </c>
      <c r="G7868">
        <v>2</v>
      </c>
      <c r="H7868" s="1">
        <f t="shared" si="245"/>
        <v>1328</v>
      </c>
      <c r="I7868" t="s">
        <v>16</v>
      </c>
      <c r="J7868" t="s">
        <v>72</v>
      </c>
    </row>
    <row r="7869" spans="1:10" x14ac:dyDescent="0.25">
      <c r="A7869" t="s">
        <v>171</v>
      </c>
      <c r="B7869" t="s">
        <v>122</v>
      </c>
      <c r="C7869" t="str">
        <f t="shared" si="244"/>
        <v>Suitland -- Glenmont</v>
      </c>
      <c r="D7869" s="1">
        <v>337</v>
      </c>
      <c r="E7869" t="s">
        <v>4</v>
      </c>
      <c r="F7869" t="s">
        <v>15</v>
      </c>
      <c r="G7869">
        <v>2</v>
      </c>
      <c r="H7869" s="1">
        <f t="shared" si="245"/>
        <v>674</v>
      </c>
      <c r="I7869" t="s">
        <v>16</v>
      </c>
      <c r="J7869" t="s">
        <v>72</v>
      </c>
    </row>
    <row r="7870" spans="1:10" x14ac:dyDescent="0.25">
      <c r="A7870" t="s">
        <v>171</v>
      </c>
      <c r="B7870" t="s">
        <v>123</v>
      </c>
      <c r="C7870" t="str">
        <f t="shared" si="244"/>
        <v>Suitland -- Greenbelt</v>
      </c>
      <c r="D7870" s="1">
        <v>1476</v>
      </c>
      <c r="E7870" t="s">
        <v>4</v>
      </c>
      <c r="F7870" t="s">
        <v>4</v>
      </c>
      <c r="G7870">
        <v>1</v>
      </c>
      <c r="H7870" s="1">
        <f t="shared" si="245"/>
        <v>1476</v>
      </c>
      <c r="I7870" t="s">
        <v>16</v>
      </c>
      <c r="J7870" t="s">
        <v>72</v>
      </c>
    </row>
    <row r="7871" spans="1:10" x14ac:dyDescent="0.25">
      <c r="A7871" t="s">
        <v>171</v>
      </c>
      <c r="B7871" t="s">
        <v>124</v>
      </c>
      <c r="C7871" t="str">
        <f t="shared" si="244"/>
        <v>Suitland -- Greensboro</v>
      </c>
      <c r="D7871" s="1">
        <v>81</v>
      </c>
      <c r="E7871" t="s">
        <v>4</v>
      </c>
      <c r="F7871" t="s">
        <v>125</v>
      </c>
      <c r="G7871">
        <v>2</v>
      </c>
      <c r="H7871" s="1">
        <f t="shared" si="245"/>
        <v>162</v>
      </c>
      <c r="I7871" t="s">
        <v>16</v>
      </c>
      <c r="J7871" t="s">
        <v>72</v>
      </c>
    </row>
    <row r="7872" spans="1:10" x14ac:dyDescent="0.25">
      <c r="A7872" t="s">
        <v>171</v>
      </c>
      <c r="B7872" t="s">
        <v>126</v>
      </c>
      <c r="C7872" t="str">
        <f t="shared" si="244"/>
        <v>Suitland -- Grosvenor</v>
      </c>
      <c r="D7872" s="1">
        <v>273</v>
      </c>
      <c r="E7872" t="s">
        <v>4</v>
      </c>
      <c r="F7872" t="s">
        <v>15</v>
      </c>
      <c r="G7872">
        <v>2</v>
      </c>
      <c r="H7872" s="1">
        <f t="shared" si="245"/>
        <v>546</v>
      </c>
      <c r="I7872" t="s">
        <v>16</v>
      </c>
      <c r="J7872" t="s">
        <v>72</v>
      </c>
    </row>
    <row r="7873" spans="1:10" x14ac:dyDescent="0.25">
      <c r="A7873" t="s">
        <v>171</v>
      </c>
      <c r="B7873" t="s">
        <v>127</v>
      </c>
      <c r="C7873" t="str">
        <f t="shared" si="244"/>
        <v>Suitland -- Huntington</v>
      </c>
      <c r="D7873" s="1">
        <v>702</v>
      </c>
      <c r="E7873" t="s">
        <v>4</v>
      </c>
      <c r="F7873" t="s">
        <v>274</v>
      </c>
      <c r="G7873">
        <v>2</v>
      </c>
      <c r="H7873" s="1">
        <f t="shared" si="245"/>
        <v>1404</v>
      </c>
      <c r="I7873" t="s">
        <v>16</v>
      </c>
      <c r="J7873" t="s">
        <v>72</v>
      </c>
    </row>
    <row r="7874" spans="1:10" x14ac:dyDescent="0.25">
      <c r="A7874" t="s">
        <v>171</v>
      </c>
      <c r="B7874" t="s">
        <v>130</v>
      </c>
      <c r="C7874" t="str">
        <f t="shared" ref="C7874:C7937" si="246">(A7874&amp;" -- "&amp;B7874)</f>
        <v>Suitland -- Landover</v>
      </c>
      <c r="D7874" s="1">
        <v>209</v>
      </c>
      <c r="E7874" t="s">
        <v>4</v>
      </c>
      <c r="F7874" t="s">
        <v>25</v>
      </c>
      <c r="G7874">
        <v>2</v>
      </c>
      <c r="H7874" s="1">
        <f t="shared" ref="H7874:H7937" si="247">D7874*G7874</f>
        <v>418</v>
      </c>
      <c r="I7874" t="s">
        <v>16</v>
      </c>
      <c r="J7874" t="s">
        <v>72</v>
      </c>
    </row>
    <row r="7875" spans="1:10" x14ac:dyDescent="0.25">
      <c r="A7875" t="s">
        <v>171</v>
      </c>
      <c r="B7875" t="s">
        <v>131</v>
      </c>
      <c r="C7875" t="str">
        <f t="shared" si="246"/>
        <v>Suitland -- Largo Town Center</v>
      </c>
      <c r="D7875" s="1">
        <v>530</v>
      </c>
      <c r="E7875" t="s">
        <v>4</v>
      </c>
      <c r="F7875" t="s">
        <v>1</v>
      </c>
      <c r="G7875">
        <v>2</v>
      </c>
      <c r="H7875" s="1">
        <f t="shared" si="247"/>
        <v>1060</v>
      </c>
      <c r="I7875" t="s">
        <v>16</v>
      </c>
      <c r="J7875" t="s">
        <v>72</v>
      </c>
    </row>
    <row r="7876" spans="1:10" x14ac:dyDescent="0.25">
      <c r="A7876" t="s">
        <v>171</v>
      </c>
      <c r="B7876" t="s">
        <v>134</v>
      </c>
      <c r="C7876" t="str">
        <f t="shared" si="246"/>
        <v>Suitland -- McLean</v>
      </c>
      <c r="D7876" s="1">
        <v>84</v>
      </c>
      <c r="E7876" t="s">
        <v>4</v>
      </c>
      <c r="F7876" t="s">
        <v>125</v>
      </c>
      <c r="G7876">
        <v>2</v>
      </c>
      <c r="H7876" s="1">
        <f t="shared" si="247"/>
        <v>168</v>
      </c>
      <c r="I7876" t="s">
        <v>16</v>
      </c>
      <c r="J7876" t="s">
        <v>72</v>
      </c>
    </row>
    <row r="7877" spans="1:10" x14ac:dyDescent="0.25">
      <c r="A7877" t="s">
        <v>171</v>
      </c>
      <c r="B7877" t="s">
        <v>182</v>
      </c>
      <c r="C7877" t="str">
        <f t="shared" si="246"/>
        <v>Suitland -- Medical Center</v>
      </c>
      <c r="D7877" s="1">
        <v>1253</v>
      </c>
      <c r="E7877" t="s">
        <v>4</v>
      </c>
      <c r="F7877" t="s">
        <v>15</v>
      </c>
      <c r="G7877">
        <v>2</v>
      </c>
      <c r="H7877" s="1">
        <f t="shared" si="247"/>
        <v>2506</v>
      </c>
      <c r="I7877" t="s">
        <v>16</v>
      </c>
      <c r="J7877" t="s">
        <v>72</v>
      </c>
    </row>
    <row r="7878" spans="1:10" x14ac:dyDescent="0.25">
      <c r="A7878" t="s">
        <v>171</v>
      </c>
      <c r="B7878" t="s">
        <v>186</v>
      </c>
      <c r="C7878" t="str">
        <f t="shared" si="246"/>
        <v>Suitland -- Morgan Blvd.</v>
      </c>
      <c r="D7878" s="1">
        <v>99</v>
      </c>
      <c r="E7878" t="s">
        <v>4</v>
      </c>
      <c r="F7878" t="s">
        <v>1</v>
      </c>
      <c r="G7878">
        <v>2</v>
      </c>
      <c r="H7878" s="1">
        <f t="shared" si="247"/>
        <v>198</v>
      </c>
      <c r="I7878" t="s">
        <v>16</v>
      </c>
      <c r="J7878" t="s">
        <v>72</v>
      </c>
    </row>
    <row r="7879" spans="1:10" x14ac:dyDescent="0.25">
      <c r="A7879" t="s">
        <v>171</v>
      </c>
      <c r="B7879" t="s">
        <v>251</v>
      </c>
      <c r="C7879" t="str">
        <f t="shared" si="246"/>
        <v>Suitland -- Naylor Road</v>
      </c>
      <c r="D7879" s="1">
        <v>2234</v>
      </c>
      <c r="E7879" t="s">
        <v>4</v>
      </c>
      <c r="F7879" t="s">
        <v>4</v>
      </c>
      <c r="G7879">
        <v>1</v>
      </c>
      <c r="H7879" s="1">
        <f t="shared" si="247"/>
        <v>2234</v>
      </c>
      <c r="I7879" t="s">
        <v>16</v>
      </c>
      <c r="J7879" t="s">
        <v>72</v>
      </c>
    </row>
    <row r="7880" spans="1:10" x14ac:dyDescent="0.25">
      <c r="A7880" t="s">
        <v>171</v>
      </c>
      <c r="B7880" t="s">
        <v>252</v>
      </c>
      <c r="C7880" t="str">
        <f t="shared" si="246"/>
        <v>Suitland -- New Carrollton</v>
      </c>
      <c r="D7880" s="1">
        <v>1072</v>
      </c>
      <c r="E7880" t="s">
        <v>4</v>
      </c>
      <c r="F7880" t="s">
        <v>25</v>
      </c>
      <c r="G7880">
        <v>2</v>
      </c>
      <c r="H7880" s="1">
        <f t="shared" si="247"/>
        <v>2144</v>
      </c>
      <c r="I7880" t="s">
        <v>16</v>
      </c>
      <c r="J7880" t="s">
        <v>72</v>
      </c>
    </row>
    <row r="7881" spans="1:10" x14ac:dyDescent="0.25">
      <c r="A7881" t="s">
        <v>171</v>
      </c>
      <c r="B7881" t="s">
        <v>159</v>
      </c>
      <c r="C7881" t="str">
        <f t="shared" si="246"/>
        <v>Suitland -- Prince George's Plaza</v>
      </c>
      <c r="D7881" s="1">
        <v>1858</v>
      </c>
      <c r="E7881" t="s">
        <v>4</v>
      </c>
      <c r="F7881" t="s">
        <v>4</v>
      </c>
      <c r="G7881">
        <v>1</v>
      </c>
      <c r="H7881" s="1">
        <f t="shared" si="247"/>
        <v>1858</v>
      </c>
      <c r="I7881" t="s">
        <v>16</v>
      </c>
      <c r="J7881" t="s">
        <v>72</v>
      </c>
    </row>
    <row r="7882" spans="1:10" x14ac:dyDescent="0.25">
      <c r="A7882" t="s">
        <v>171</v>
      </c>
      <c r="B7882" t="s">
        <v>162</v>
      </c>
      <c r="C7882" t="str">
        <f t="shared" si="246"/>
        <v>Suitland -- Rockville</v>
      </c>
      <c r="D7882" s="1">
        <v>523</v>
      </c>
      <c r="E7882" t="s">
        <v>4</v>
      </c>
      <c r="F7882" t="s">
        <v>15</v>
      </c>
      <c r="G7882">
        <v>2</v>
      </c>
      <c r="H7882" s="1">
        <f t="shared" si="247"/>
        <v>1046</v>
      </c>
      <c r="I7882" t="s">
        <v>16</v>
      </c>
      <c r="J7882" t="s">
        <v>72</v>
      </c>
    </row>
    <row r="7883" spans="1:10" x14ac:dyDescent="0.25">
      <c r="A7883" t="s">
        <v>171</v>
      </c>
      <c r="B7883" t="s">
        <v>164</v>
      </c>
      <c r="C7883" t="str">
        <f t="shared" si="246"/>
        <v>Suitland -- Shady Grove</v>
      </c>
      <c r="D7883" s="1">
        <v>1145</v>
      </c>
      <c r="E7883" t="s">
        <v>4</v>
      </c>
      <c r="F7883" t="s">
        <v>15</v>
      </c>
      <c r="G7883">
        <v>2</v>
      </c>
      <c r="H7883" s="1">
        <f t="shared" si="247"/>
        <v>2290</v>
      </c>
      <c r="I7883" t="s">
        <v>16</v>
      </c>
      <c r="J7883" t="s">
        <v>72</v>
      </c>
    </row>
    <row r="7884" spans="1:10" x14ac:dyDescent="0.25">
      <c r="A7884" t="s">
        <v>171</v>
      </c>
      <c r="B7884" t="s">
        <v>166</v>
      </c>
      <c r="C7884" t="str">
        <f t="shared" si="246"/>
        <v>Suitland -- Silver Spring</v>
      </c>
      <c r="D7884" s="1">
        <v>2017</v>
      </c>
      <c r="E7884" t="s">
        <v>4</v>
      </c>
      <c r="F7884" t="s">
        <v>15</v>
      </c>
      <c r="G7884">
        <v>2</v>
      </c>
      <c r="H7884" s="1">
        <f t="shared" si="247"/>
        <v>4034</v>
      </c>
      <c r="I7884" t="s">
        <v>16</v>
      </c>
      <c r="J7884" t="s">
        <v>72</v>
      </c>
    </row>
    <row r="7885" spans="1:10" x14ac:dyDescent="0.25">
      <c r="A7885" t="s">
        <v>171</v>
      </c>
      <c r="B7885" t="s">
        <v>169</v>
      </c>
      <c r="C7885" t="str">
        <f t="shared" si="246"/>
        <v>Suitland -- Spring Hill</v>
      </c>
      <c r="D7885" s="1">
        <v>197</v>
      </c>
      <c r="E7885" t="s">
        <v>4</v>
      </c>
      <c r="F7885" t="s">
        <v>125</v>
      </c>
      <c r="G7885">
        <v>2</v>
      </c>
      <c r="H7885" s="1">
        <f t="shared" si="247"/>
        <v>394</v>
      </c>
      <c r="I7885" t="s">
        <v>16</v>
      </c>
      <c r="J7885" t="s">
        <v>72</v>
      </c>
    </row>
    <row r="7886" spans="1:10" x14ac:dyDescent="0.25">
      <c r="A7886" t="s">
        <v>171</v>
      </c>
      <c r="B7886" t="s">
        <v>62</v>
      </c>
      <c r="C7886" t="str">
        <f t="shared" si="246"/>
        <v>Suitland -- Twinbrook</v>
      </c>
      <c r="D7886" s="1">
        <v>355</v>
      </c>
      <c r="E7886" t="s">
        <v>4</v>
      </c>
      <c r="F7886" t="s">
        <v>15</v>
      </c>
      <c r="G7886">
        <v>2</v>
      </c>
      <c r="H7886" s="1">
        <f t="shared" si="247"/>
        <v>710</v>
      </c>
      <c r="I7886" t="s">
        <v>16</v>
      </c>
      <c r="J7886" t="s">
        <v>72</v>
      </c>
    </row>
    <row r="7887" spans="1:10" x14ac:dyDescent="0.25">
      <c r="A7887" t="s">
        <v>171</v>
      </c>
      <c r="B7887" t="s">
        <v>63</v>
      </c>
      <c r="C7887" t="str">
        <f t="shared" si="246"/>
        <v>Suitland -- Tysons Corner</v>
      </c>
      <c r="D7887" s="1">
        <v>679</v>
      </c>
      <c r="E7887" t="s">
        <v>4</v>
      </c>
      <c r="F7887" t="s">
        <v>125</v>
      </c>
      <c r="G7887">
        <v>2</v>
      </c>
      <c r="H7887" s="1">
        <f t="shared" si="247"/>
        <v>1358</v>
      </c>
      <c r="I7887" t="s">
        <v>16</v>
      </c>
      <c r="J7887" t="s">
        <v>72</v>
      </c>
    </row>
    <row r="7888" spans="1:10" x14ac:dyDescent="0.25">
      <c r="A7888" t="s">
        <v>171</v>
      </c>
      <c r="B7888" t="s">
        <v>200</v>
      </c>
      <c r="C7888" t="str">
        <f t="shared" si="246"/>
        <v>Suitland -- Vienna</v>
      </c>
      <c r="D7888" s="1">
        <v>578</v>
      </c>
      <c r="E7888" t="s">
        <v>4</v>
      </c>
      <c r="F7888" t="s">
        <v>25</v>
      </c>
      <c r="G7888">
        <v>2</v>
      </c>
      <c r="H7888" s="1">
        <f t="shared" si="247"/>
        <v>1156</v>
      </c>
      <c r="I7888" t="s">
        <v>16</v>
      </c>
      <c r="J7888" t="s">
        <v>72</v>
      </c>
    </row>
    <row r="7889" spans="1:10" x14ac:dyDescent="0.25">
      <c r="A7889" t="s">
        <v>171</v>
      </c>
      <c r="B7889" t="s">
        <v>203</v>
      </c>
      <c r="C7889" t="str">
        <f t="shared" si="246"/>
        <v>Suitland -- West Falls Church</v>
      </c>
      <c r="D7889" s="1">
        <v>149</v>
      </c>
      <c r="E7889" t="s">
        <v>4</v>
      </c>
      <c r="F7889" t="s">
        <v>25</v>
      </c>
      <c r="G7889">
        <v>2</v>
      </c>
      <c r="H7889" s="1">
        <f t="shared" si="247"/>
        <v>298</v>
      </c>
      <c r="I7889" t="s">
        <v>16</v>
      </c>
      <c r="J7889" t="s">
        <v>72</v>
      </c>
    </row>
    <row r="7890" spans="1:10" x14ac:dyDescent="0.25">
      <c r="A7890" t="s">
        <v>171</v>
      </c>
      <c r="B7890" t="s">
        <v>204</v>
      </c>
      <c r="C7890" t="str">
        <f t="shared" si="246"/>
        <v>Suitland -- West Hyattsville</v>
      </c>
      <c r="D7890" s="1">
        <v>596</v>
      </c>
      <c r="E7890" t="s">
        <v>4</v>
      </c>
      <c r="F7890" t="s">
        <v>4</v>
      </c>
      <c r="G7890">
        <v>1</v>
      </c>
      <c r="H7890" s="1">
        <f t="shared" si="247"/>
        <v>596</v>
      </c>
      <c r="I7890" t="s">
        <v>16</v>
      </c>
      <c r="J7890" t="s">
        <v>72</v>
      </c>
    </row>
    <row r="7891" spans="1:10" x14ac:dyDescent="0.25">
      <c r="A7891" t="s">
        <v>171</v>
      </c>
      <c r="B7891" t="s">
        <v>205</v>
      </c>
      <c r="C7891" t="str">
        <f t="shared" si="246"/>
        <v>Suitland -- Wheaton</v>
      </c>
      <c r="D7891" s="1">
        <v>567</v>
      </c>
      <c r="E7891" t="s">
        <v>4</v>
      </c>
      <c r="F7891" t="s">
        <v>15</v>
      </c>
      <c r="G7891">
        <v>2</v>
      </c>
      <c r="H7891" s="1">
        <f t="shared" si="247"/>
        <v>1134</v>
      </c>
      <c r="I7891" t="s">
        <v>16</v>
      </c>
      <c r="J7891" t="s">
        <v>72</v>
      </c>
    </row>
    <row r="7892" spans="1:10" x14ac:dyDescent="0.25">
      <c r="A7892" t="s">
        <v>171</v>
      </c>
      <c r="B7892" t="s">
        <v>206</v>
      </c>
      <c r="C7892" t="str">
        <f t="shared" si="246"/>
        <v>Suitland -- White Flint</v>
      </c>
      <c r="D7892" s="1">
        <v>570</v>
      </c>
      <c r="E7892" t="s">
        <v>4</v>
      </c>
      <c r="F7892" t="s">
        <v>15</v>
      </c>
      <c r="G7892">
        <v>2</v>
      </c>
      <c r="H7892" s="1">
        <f t="shared" si="247"/>
        <v>1140</v>
      </c>
      <c r="I7892" t="s">
        <v>16</v>
      </c>
      <c r="J7892" t="s">
        <v>72</v>
      </c>
    </row>
    <row r="7893" spans="1:10" x14ac:dyDescent="0.25">
      <c r="A7893" t="s">
        <v>171</v>
      </c>
      <c r="B7893" t="s">
        <v>207</v>
      </c>
      <c r="C7893" t="str">
        <f t="shared" si="246"/>
        <v>Suitland -- Wiehle</v>
      </c>
      <c r="D7893" s="1">
        <v>465</v>
      </c>
      <c r="E7893" t="s">
        <v>4</v>
      </c>
      <c r="F7893" t="s">
        <v>125</v>
      </c>
      <c r="G7893">
        <v>2</v>
      </c>
      <c r="H7893" s="1">
        <f t="shared" si="247"/>
        <v>930</v>
      </c>
      <c r="I7893" t="s">
        <v>16</v>
      </c>
      <c r="J7893" t="s">
        <v>72</v>
      </c>
    </row>
    <row r="7894" spans="1:10" x14ac:dyDescent="0.25">
      <c r="A7894" t="s">
        <v>62</v>
      </c>
      <c r="B7894" t="s">
        <v>0</v>
      </c>
      <c r="C7894" t="str">
        <f t="shared" si="246"/>
        <v>Twinbrook -- Addison Road</v>
      </c>
      <c r="D7894" s="1">
        <v>281</v>
      </c>
      <c r="E7894" t="s">
        <v>15</v>
      </c>
      <c r="F7894" t="s">
        <v>1</v>
      </c>
      <c r="G7894">
        <v>2</v>
      </c>
      <c r="H7894" s="1">
        <f t="shared" si="247"/>
        <v>562</v>
      </c>
      <c r="I7894" t="s">
        <v>16</v>
      </c>
      <c r="J7894" t="s">
        <v>72</v>
      </c>
    </row>
    <row r="7895" spans="1:10" x14ac:dyDescent="0.25">
      <c r="A7895" t="s">
        <v>62</v>
      </c>
      <c r="B7895" t="s">
        <v>14</v>
      </c>
      <c r="C7895" t="str">
        <f t="shared" si="246"/>
        <v>Twinbrook -- Bethesda</v>
      </c>
      <c r="D7895" s="1">
        <v>7611</v>
      </c>
      <c r="E7895" t="s">
        <v>15</v>
      </c>
      <c r="F7895" t="s">
        <v>15</v>
      </c>
      <c r="G7895">
        <v>1</v>
      </c>
      <c r="H7895" s="1">
        <f t="shared" si="247"/>
        <v>7611</v>
      </c>
      <c r="I7895" t="s">
        <v>16</v>
      </c>
      <c r="J7895" t="s">
        <v>72</v>
      </c>
    </row>
    <row r="7896" spans="1:10" x14ac:dyDescent="0.25">
      <c r="A7896" t="s">
        <v>62</v>
      </c>
      <c r="B7896" t="s">
        <v>19</v>
      </c>
      <c r="C7896" t="str">
        <f t="shared" si="246"/>
        <v>Twinbrook -- Branch Avenue</v>
      </c>
      <c r="D7896" s="1">
        <v>298</v>
      </c>
      <c r="E7896" t="s">
        <v>15</v>
      </c>
      <c r="F7896" t="s">
        <v>4</v>
      </c>
      <c r="G7896">
        <v>2</v>
      </c>
      <c r="H7896" s="1">
        <f t="shared" si="247"/>
        <v>596</v>
      </c>
      <c r="I7896" t="s">
        <v>16</v>
      </c>
      <c r="J7896" t="s">
        <v>72</v>
      </c>
    </row>
    <row r="7897" spans="1:10" x14ac:dyDescent="0.25">
      <c r="A7897" t="s">
        <v>62</v>
      </c>
      <c r="B7897" t="s">
        <v>24</v>
      </c>
      <c r="C7897" t="str">
        <f t="shared" si="246"/>
        <v>Twinbrook -- Cheverly</v>
      </c>
      <c r="D7897" s="1">
        <v>63</v>
      </c>
      <c r="E7897" t="s">
        <v>15</v>
      </c>
      <c r="F7897" t="s">
        <v>25</v>
      </c>
      <c r="G7897">
        <v>2</v>
      </c>
      <c r="H7897" s="1">
        <f t="shared" si="247"/>
        <v>126</v>
      </c>
      <c r="I7897" t="s">
        <v>16</v>
      </c>
      <c r="J7897" t="s">
        <v>72</v>
      </c>
    </row>
    <row r="7898" spans="1:10" x14ac:dyDescent="0.25">
      <c r="A7898" t="s">
        <v>62</v>
      </c>
      <c r="B7898" t="s">
        <v>28</v>
      </c>
      <c r="C7898" t="str">
        <f t="shared" si="246"/>
        <v>Twinbrook -- College Park-U of MD</v>
      </c>
      <c r="D7898" s="1">
        <v>224</v>
      </c>
      <c r="E7898" t="s">
        <v>15</v>
      </c>
      <c r="F7898" t="s">
        <v>4</v>
      </c>
      <c r="G7898">
        <v>2</v>
      </c>
      <c r="H7898" s="1">
        <f t="shared" si="247"/>
        <v>448</v>
      </c>
      <c r="I7898" t="s">
        <v>16</v>
      </c>
      <c r="J7898" t="s">
        <v>72</v>
      </c>
    </row>
    <row r="7899" spans="1:10" x14ac:dyDescent="0.25">
      <c r="A7899" t="s">
        <v>62</v>
      </c>
      <c r="B7899" t="s">
        <v>269</v>
      </c>
      <c r="C7899" t="str">
        <f t="shared" si="246"/>
        <v>Twinbrook -- Dunn Loring</v>
      </c>
      <c r="D7899" s="1">
        <v>173</v>
      </c>
      <c r="E7899" t="s">
        <v>15</v>
      </c>
      <c r="F7899" t="s">
        <v>25</v>
      </c>
      <c r="G7899">
        <v>2</v>
      </c>
      <c r="H7899" s="1">
        <f t="shared" si="247"/>
        <v>346</v>
      </c>
      <c r="I7899" t="s">
        <v>16</v>
      </c>
      <c r="J7899" t="s">
        <v>72</v>
      </c>
    </row>
    <row r="7900" spans="1:10" x14ac:dyDescent="0.25">
      <c r="A7900" t="s">
        <v>62</v>
      </c>
      <c r="B7900" t="s">
        <v>115</v>
      </c>
      <c r="C7900" t="str">
        <f t="shared" si="246"/>
        <v>Twinbrook -- Forest Glen</v>
      </c>
      <c r="D7900" s="1">
        <v>15</v>
      </c>
      <c r="E7900" t="s">
        <v>15</v>
      </c>
      <c r="F7900" t="s">
        <v>15</v>
      </c>
      <c r="G7900">
        <v>1</v>
      </c>
      <c r="H7900" s="1">
        <f t="shared" si="247"/>
        <v>15</v>
      </c>
      <c r="I7900" t="s">
        <v>16</v>
      </c>
      <c r="J7900" t="s">
        <v>72</v>
      </c>
    </row>
    <row r="7901" spans="1:10" x14ac:dyDescent="0.25">
      <c r="A7901" t="s">
        <v>62</v>
      </c>
      <c r="B7901" t="s">
        <v>118</v>
      </c>
      <c r="C7901" t="str">
        <f t="shared" si="246"/>
        <v>Twinbrook -- Franconia-Springfield</v>
      </c>
      <c r="D7901" s="1">
        <v>295</v>
      </c>
      <c r="E7901" t="s">
        <v>15</v>
      </c>
      <c r="F7901" t="s">
        <v>10</v>
      </c>
      <c r="G7901">
        <v>2</v>
      </c>
      <c r="H7901" s="1">
        <f t="shared" si="247"/>
        <v>590</v>
      </c>
      <c r="I7901" t="s">
        <v>16</v>
      </c>
      <c r="J7901" t="s">
        <v>72</v>
      </c>
    </row>
    <row r="7902" spans="1:10" x14ac:dyDescent="0.25">
      <c r="A7902" t="s">
        <v>62</v>
      </c>
      <c r="B7902" t="s">
        <v>122</v>
      </c>
      <c r="C7902" t="str">
        <f t="shared" si="246"/>
        <v>Twinbrook -- Glenmont</v>
      </c>
      <c r="D7902" s="1">
        <v>25</v>
      </c>
      <c r="E7902" t="s">
        <v>15</v>
      </c>
      <c r="F7902" t="s">
        <v>15</v>
      </c>
      <c r="G7902">
        <v>1</v>
      </c>
      <c r="H7902" s="1">
        <f t="shared" si="247"/>
        <v>25</v>
      </c>
      <c r="I7902" t="s">
        <v>16</v>
      </c>
      <c r="J7902" t="s">
        <v>72</v>
      </c>
    </row>
    <row r="7903" spans="1:10" x14ac:dyDescent="0.25">
      <c r="A7903" t="s">
        <v>62</v>
      </c>
      <c r="B7903" t="s">
        <v>123</v>
      </c>
      <c r="C7903" t="str">
        <f t="shared" si="246"/>
        <v>Twinbrook -- Greenbelt</v>
      </c>
      <c r="D7903" s="1">
        <v>211</v>
      </c>
      <c r="E7903" t="s">
        <v>15</v>
      </c>
      <c r="F7903" t="s">
        <v>4</v>
      </c>
      <c r="G7903">
        <v>2</v>
      </c>
      <c r="H7903" s="1">
        <f t="shared" si="247"/>
        <v>422</v>
      </c>
      <c r="I7903" t="s">
        <v>16</v>
      </c>
      <c r="J7903" t="s">
        <v>72</v>
      </c>
    </row>
    <row r="7904" spans="1:10" x14ac:dyDescent="0.25">
      <c r="A7904" t="s">
        <v>62</v>
      </c>
      <c r="B7904" t="s">
        <v>124</v>
      </c>
      <c r="C7904" t="str">
        <f t="shared" si="246"/>
        <v>Twinbrook -- Greensboro</v>
      </c>
      <c r="D7904" s="1">
        <v>17</v>
      </c>
      <c r="E7904" t="s">
        <v>15</v>
      </c>
      <c r="F7904" t="s">
        <v>125</v>
      </c>
      <c r="G7904">
        <v>2</v>
      </c>
      <c r="H7904" s="1">
        <f t="shared" si="247"/>
        <v>34</v>
      </c>
      <c r="I7904" t="s">
        <v>16</v>
      </c>
      <c r="J7904" t="s">
        <v>72</v>
      </c>
    </row>
    <row r="7905" spans="1:10" x14ac:dyDescent="0.25">
      <c r="A7905" t="s">
        <v>62</v>
      </c>
      <c r="B7905" t="s">
        <v>126</v>
      </c>
      <c r="C7905" t="str">
        <f t="shared" si="246"/>
        <v>Twinbrook -- Grosvenor</v>
      </c>
      <c r="D7905" s="1">
        <v>1059</v>
      </c>
      <c r="E7905" t="s">
        <v>15</v>
      </c>
      <c r="F7905" t="s">
        <v>15</v>
      </c>
      <c r="G7905">
        <v>1</v>
      </c>
      <c r="H7905" s="1">
        <f t="shared" si="247"/>
        <v>1059</v>
      </c>
      <c r="I7905" t="s">
        <v>16</v>
      </c>
      <c r="J7905" t="s">
        <v>72</v>
      </c>
    </row>
    <row r="7906" spans="1:10" x14ac:dyDescent="0.25">
      <c r="A7906" t="s">
        <v>62</v>
      </c>
      <c r="B7906" t="s">
        <v>127</v>
      </c>
      <c r="C7906" t="str">
        <f t="shared" si="246"/>
        <v>Twinbrook -- Huntington</v>
      </c>
      <c r="D7906" s="1">
        <v>219</v>
      </c>
      <c r="E7906" t="s">
        <v>15</v>
      </c>
      <c r="F7906" t="s">
        <v>274</v>
      </c>
      <c r="G7906">
        <v>2</v>
      </c>
      <c r="H7906" s="1">
        <f t="shared" si="247"/>
        <v>438</v>
      </c>
      <c r="I7906" t="s">
        <v>16</v>
      </c>
      <c r="J7906" t="s">
        <v>72</v>
      </c>
    </row>
    <row r="7907" spans="1:10" x14ac:dyDescent="0.25">
      <c r="A7907" t="s">
        <v>62</v>
      </c>
      <c r="B7907" t="s">
        <v>130</v>
      </c>
      <c r="C7907" t="str">
        <f t="shared" si="246"/>
        <v>Twinbrook -- Landover</v>
      </c>
      <c r="D7907" s="1">
        <v>115</v>
      </c>
      <c r="E7907" t="s">
        <v>15</v>
      </c>
      <c r="F7907" t="s">
        <v>25</v>
      </c>
      <c r="G7907">
        <v>2</v>
      </c>
      <c r="H7907" s="1">
        <f t="shared" si="247"/>
        <v>230</v>
      </c>
      <c r="I7907" t="s">
        <v>16</v>
      </c>
      <c r="J7907" t="s">
        <v>72</v>
      </c>
    </row>
    <row r="7908" spans="1:10" x14ac:dyDescent="0.25">
      <c r="A7908" t="s">
        <v>62</v>
      </c>
      <c r="B7908" t="s">
        <v>131</v>
      </c>
      <c r="C7908" t="str">
        <f t="shared" si="246"/>
        <v>Twinbrook -- Largo Town Center</v>
      </c>
      <c r="D7908" s="1">
        <v>238</v>
      </c>
      <c r="E7908" t="s">
        <v>15</v>
      </c>
      <c r="F7908" t="s">
        <v>1</v>
      </c>
      <c r="G7908">
        <v>2</v>
      </c>
      <c r="H7908" s="1">
        <f t="shared" si="247"/>
        <v>476</v>
      </c>
      <c r="I7908" t="s">
        <v>16</v>
      </c>
      <c r="J7908" t="s">
        <v>72</v>
      </c>
    </row>
    <row r="7909" spans="1:10" x14ac:dyDescent="0.25">
      <c r="A7909" t="s">
        <v>62</v>
      </c>
      <c r="B7909" t="s">
        <v>134</v>
      </c>
      <c r="C7909" t="str">
        <f t="shared" si="246"/>
        <v>Twinbrook -- McLean</v>
      </c>
      <c r="D7909" s="1">
        <v>38</v>
      </c>
      <c r="E7909" t="s">
        <v>15</v>
      </c>
      <c r="F7909" t="s">
        <v>125</v>
      </c>
      <c r="G7909">
        <v>2</v>
      </c>
      <c r="H7909" s="1">
        <f t="shared" si="247"/>
        <v>76</v>
      </c>
      <c r="I7909" t="s">
        <v>16</v>
      </c>
      <c r="J7909" t="s">
        <v>72</v>
      </c>
    </row>
    <row r="7910" spans="1:10" x14ac:dyDescent="0.25">
      <c r="A7910" t="s">
        <v>62</v>
      </c>
      <c r="B7910" t="s">
        <v>182</v>
      </c>
      <c r="C7910" t="str">
        <f t="shared" si="246"/>
        <v>Twinbrook -- Medical Center</v>
      </c>
      <c r="D7910" s="1">
        <v>11759</v>
      </c>
      <c r="E7910" t="s">
        <v>15</v>
      </c>
      <c r="F7910" t="s">
        <v>15</v>
      </c>
      <c r="G7910">
        <v>1</v>
      </c>
      <c r="H7910" s="1">
        <f t="shared" si="247"/>
        <v>11759</v>
      </c>
      <c r="I7910" t="s">
        <v>16</v>
      </c>
      <c r="J7910" t="s">
        <v>72</v>
      </c>
    </row>
    <row r="7911" spans="1:10" x14ac:dyDescent="0.25">
      <c r="A7911" t="s">
        <v>62</v>
      </c>
      <c r="B7911" t="s">
        <v>251</v>
      </c>
      <c r="C7911" t="str">
        <f t="shared" si="246"/>
        <v>Twinbrook -- Naylor Road</v>
      </c>
      <c r="D7911" s="1">
        <v>197</v>
      </c>
      <c r="E7911" t="s">
        <v>15</v>
      </c>
      <c r="F7911" t="s">
        <v>4</v>
      </c>
      <c r="G7911">
        <v>2</v>
      </c>
      <c r="H7911" s="1">
        <f t="shared" si="247"/>
        <v>394</v>
      </c>
      <c r="I7911" t="s">
        <v>16</v>
      </c>
      <c r="J7911" t="s">
        <v>72</v>
      </c>
    </row>
    <row r="7912" spans="1:10" x14ac:dyDescent="0.25">
      <c r="A7912" t="s">
        <v>62</v>
      </c>
      <c r="B7912" t="s">
        <v>252</v>
      </c>
      <c r="C7912" t="str">
        <f t="shared" si="246"/>
        <v>Twinbrook -- New Carrollton</v>
      </c>
      <c r="D7912" s="1">
        <v>340</v>
      </c>
      <c r="E7912" t="s">
        <v>15</v>
      </c>
      <c r="F7912" t="s">
        <v>25</v>
      </c>
      <c r="G7912">
        <v>2</v>
      </c>
      <c r="H7912" s="1">
        <f t="shared" si="247"/>
        <v>680</v>
      </c>
      <c r="I7912" t="s">
        <v>16</v>
      </c>
      <c r="J7912" t="s">
        <v>72</v>
      </c>
    </row>
    <row r="7913" spans="1:10" x14ac:dyDescent="0.25">
      <c r="A7913" t="s">
        <v>62</v>
      </c>
      <c r="B7913" t="s">
        <v>159</v>
      </c>
      <c r="C7913" t="str">
        <f t="shared" si="246"/>
        <v>Twinbrook -- Prince George's Plaza</v>
      </c>
      <c r="D7913" s="1">
        <v>147</v>
      </c>
      <c r="E7913" t="s">
        <v>15</v>
      </c>
      <c r="F7913" t="s">
        <v>4</v>
      </c>
      <c r="G7913">
        <v>2</v>
      </c>
      <c r="H7913" s="1">
        <f t="shared" si="247"/>
        <v>294</v>
      </c>
      <c r="I7913" t="s">
        <v>16</v>
      </c>
      <c r="J7913" t="s">
        <v>72</v>
      </c>
    </row>
    <row r="7914" spans="1:10" x14ac:dyDescent="0.25">
      <c r="A7914" t="s">
        <v>62</v>
      </c>
      <c r="B7914" t="s">
        <v>162</v>
      </c>
      <c r="C7914" t="str">
        <f t="shared" si="246"/>
        <v>Twinbrook -- Rockville</v>
      </c>
      <c r="D7914" s="1">
        <v>5061</v>
      </c>
      <c r="E7914" t="s">
        <v>15</v>
      </c>
      <c r="F7914" t="s">
        <v>15</v>
      </c>
      <c r="G7914">
        <v>1</v>
      </c>
      <c r="H7914" s="1">
        <f t="shared" si="247"/>
        <v>5061</v>
      </c>
      <c r="I7914" t="s">
        <v>16</v>
      </c>
      <c r="J7914" t="s">
        <v>72</v>
      </c>
    </row>
    <row r="7915" spans="1:10" x14ac:dyDescent="0.25">
      <c r="A7915" t="s">
        <v>62</v>
      </c>
      <c r="B7915" t="s">
        <v>164</v>
      </c>
      <c r="C7915" t="str">
        <f t="shared" si="246"/>
        <v>Twinbrook -- Shady Grove</v>
      </c>
      <c r="D7915" s="1">
        <v>11283</v>
      </c>
      <c r="E7915" t="s">
        <v>15</v>
      </c>
      <c r="F7915" t="s">
        <v>15</v>
      </c>
      <c r="G7915">
        <v>1</v>
      </c>
      <c r="H7915" s="1">
        <f t="shared" si="247"/>
        <v>11283</v>
      </c>
      <c r="I7915" t="s">
        <v>16</v>
      </c>
      <c r="J7915" t="s">
        <v>72</v>
      </c>
    </row>
    <row r="7916" spans="1:10" x14ac:dyDescent="0.25">
      <c r="A7916" t="s">
        <v>62</v>
      </c>
      <c r="B7916" t="s">
        <v>166</v>
      </c>
      <c r="C7916" t="str">
        <f t="shared" si="246"/>
        <v>Twinbrook -- Silver Spring</v>
      </c>
      <c r="D7916" s="1">
        <v>216</v>
      </c>
      <c r="E7916" t="s">
        <v>15</v>
      </c>
      <c r="F7916" t="s">
        <v>15</v>
      </c>
      <c r="G7916">
        <v>1</v>
      </c>
      <c r="H7916" s="1">
        <f t="shared" si="247"/>
        <v>216</v>
      </c>
      <c r="I7916" t="s">
        <v>16</v>
      </c>
      <c r="J7916" t="s">
        <v>72</v>
      </c>
    </row>
    <row r="7917" spans="1:10" x14ac:dyDescent="0.25">
      <c r="A7917" t="s">
        <v>62</v>
      </c>
      <c r="B7917" t="s">
        <v>169</v>
      </c>
      <c r="C7917" t="str">
        <f t="shared" si="246"/>
        <v>Twinbrook -- Spring Hill</v>
      </c>
      <c r="D7917" s="1">
        <v>94</v>
      </c>
      <c r="E7917" t="s">
        <v>15</v>
      </c>
      <c r="F7917" t="s">
        <v>125</v>
      </c>
      <c r="G7917">
        <v>2</v>
      </c>
      <c r="H7917" s="1">
        <f t="shared" si="247"/>
        <v>188</v>
      </c>
      <c r="I7917" t="s">
        <v>16</v>
      </c>
      <c r="J7917" t="s">
        <v>72</v>
      </c>
    </row>
    <row r="7918" spans="1:10" x14ac:dyDescent="0.25">
      <c r="A7918" t="s">
        <v>62</v>
      </c>
      <c r="B7918" t="s">
        <v>171</v>
      </c>
      <c r="C7918" t="str">
        <f t="shared" si="246"/>
        <v>Twinbrook -- Suitland</v>
      </c>
      <c r="D7918" s="1">
        <v>347</v>
      </c>
      <c r="E7918" t="s">
        <v>15</v>
      </c>
      <c r="F7918" t="s">
        <v>4</v>
      </c>
      <c r="G7918">
        <v>2</v>
      </c>
      <c r="H7918" s="1">
        <f t="shared" si="247"/>
        <v>694</v>
      </c>
      <c r="I7918" t="s">
        <v>16</v>
      </c>
      <c r="J7918" t="s">
        <v>72</v>
      </c>
    </row>
    <row r="7919" spans="1:10" x14ac:dyDescent="0.25">
      <c r="A7919" t="s">
        <v>62</v>
      </c>
      <c r="B7919" t="s">
        <v>63</v>
      </c>
      <c r="C7919" t="str">
        <f t="shared" si="246"/>
        <v>Twinbrook -- Tysons Corner</v>
      </c>
      <c r="D7919" s="1">
        <v>215</v>
      </c>
      <c r="E7919" t="s">
        <v>15</v>
      </c>
      <c r="F7919" t="s">
        <v>125</v>
      </c>
      <c r="G7919">
        <v>2</v>
      </c>
      <c r="H7919" s="1">
        <f t="shared" si="247"/>
        <v>430</v>
      </c>
      <c r="I7919" t="s">
        <v>16</v>
      </c>
      <c r="J7919" t="s">
        <v>72</v>
      </c>
    </row>
    <row r="7920" spans="1:10" x14ac:dyDescent="0.25">
      <c r="A7920" t="s">
        <v>62</v>
      </c>
      <c r="B7920" t="s">
        <v>200</v>
      </c>
      <c r="C7920" t="str">
        <f t="shared" si="246"/>
        <v>Twinbrook -- Vienna</v>
      </c>
      <c r="D7920" s="1">
        <v>228</v>
      </c>
      <c r="E7920" t="s">
        <v>15</v>
      </c>
      <c r="F7920" t="s">
        <v>25</v>
      </c>
      <c r="G7920">
        <v>2</v>
      </c>
      <c r="H7920" s="1">
        <f t="shared" si="247"/>
        <v>456</v>
      </c>
      <c r="I7920" t="s">
        <v>16</v>
      </c>
      <c r="J7920" t="s">
        <v>72</v>
      </c>
    </row>
    <row r="7921" spans="1:10" x14ac:dyDescent="0.25">
      <c r="A7921" t="s">
        <v>62</v>
      </c>
      <c r="B7921" t="s">
        <v>203</v>
      </c>
      <c r="C7921" t="str">
        <f t="shared" si="246"/>
        <v>Twinbrook -- West Falls Church</v>
      </c>
      <c r="D7921" s="1">
        <v>67</v>
      </c>
      <c r="E7921" t="s">
        <v>15</v>
      </c>
      <c r="F7921" t="s">
        <v>25</v>
      </c>
      <c r="G7921">
        <v>2</v>
      </c>
      <c r="H7921" s="1">
        <f t="shared" si="247"/>
        <v>134</v>
      </c>
      <c r="I7921" t="s">
        <v>16</v>
      </c>
      <c r="J7921" t="s">
        <v>72</v>
      </c>
    </row>
    <row r="7922" spans="1:10" x14ac:dyDescent="0.25">
      <c r="A7922" t="s">
        <v>62</v>
      </c>
      <c r="B7922" t="s">
        <v>204</v>
      </c>
      <c r="C7922" t="str">
        <f t="shared" si="246"/>
        <v>Twinbrook -- West Hyattsville</v>
      </c>
      <c r="D7922" s="1">
        <v>79</v>
      </c>
      <c r="E7922" t="s">
        <v>15</v>
      </c>
      <c r="F7922" t="s">
        <v>4</v>
      </c>
      <c r="G7922">
        <v>2</v>
      </c>
      <c r="H7922" s="1">
        <f t="shared" si="247"/>
        <v>158</v>
      </c>
      <c r="I7922" t="s">
        <v>16</v>
      </c>
      <c r="J7922" t="s">
        <v>72</v>
      </c>
    </row>
    <row r="7923" spans="1:10" x14ac:dyDescent="0.25">
      <c r="A7923" t="s">
        <v>62</v>
      </c>
      <c r="B7923" t="s">
        <v>206</v>
      </c>
      <c r="C7923" t="str">
        <f t="shared" si="246"/>
        <v>Twinbrook -- White Flint</v>
      </c>
      <c r="D7923" s="1">
        <v>1862</v>
      </c>
      <c r="E7923" t="s">
        <v>15</v>
      </c>
      <c r="F7923" t="s">
        <v>15</v>
      </c>
      <c r="G7923">
        <v>1</v>
      </c>
      <c r="H7923" s="1">
        <f t="shared" si="247"/>
        <v>1862</v>
      </c>
      <c r="I7923" t="s">
        <v>16</v>
      </c>
      <c r="J7923" t="s">
        <v>72</v>
      </c>
    </row>
    <row r="7924" spans="1:10" x14ac:dyDescent="0.25">
      <c r="A7924" t="s">
        <v>62</v>
      </c>
      <c r="B7924" t="s">
        <v>207</v>
      </c>
      <c r="C7924" t="str">
        <f t="shared" si="246"/>
        <v>Twinbrook -- Wiehle</v>
      </c>
      <c r="D7924" s="1">
        <v>177</v>
      </c>
      <c r="E7924" t="s">
        <v>15</v>
      </c>
      <c r="F7924" t="s">
        <v>125</v>
      </c>
      <c r="G7924">
        <v>2</v>
      </c>
      <c r="H7924" s="1">
        <f t="shared" si="247"/>
        <v>354</v>
      </c>
      <c r="I7924" t="s">
        <v>16</v>
      </c>
      <c r="J7924" t="s">
        <v>72</v>
      </c>
    </row>
    <row r="7925" spans="1:10" x14ac:dyDescent="0.25">
      <c r="A7925" t="s">
        <v>63</v>
      </c>
      <c r="B7925" t="s">
        <v>0</v>
      </c>
      <c r="C7925" t="str">
        <f t="shared" si="246"/>
        <v>Tysons Corner -- Addison Road</v>
      </c>
      <c r="D7925" s="1">
        <v>758</v>
      </c>
      <c r="E7925" t="s">
        <v>125</v>
      </c>
      <c r="F7925" t="s">
        <v>1</v>
      </c>
      <c r="G7925">
        <v>1</v>
      </c>
      <c r="H7925" s="1">
        <f t="shared" si="247"/>
        <v>758</v>
      </c>
      <c r="I7925" t="s">
        <v>16</v>
      </c>
      <c r="J7925" t="s">
        <v>72</v>
      </c>
    </row>
    <row r="7926" spans="1:10" x14ac:dyDescent="0.25">
      <c r="A7926" t="s">
        <v>63</v>
      </c>
      <c r="B7926" t="s">
        <v>14</v>
      </c>
      <c r="C7926" t="str">
        <f t="shared" si="246"/>
        <v>Tysons Corner -- Bethesda</v>
      </c>
      <c r="D7926" s="1">
        <v>309</v>
      </c>
      <c r="E7926" t="s">
        <v>125</v>
      </c>
      <c r="F7926" t="s">
        <v>15</v>
      </c>
      <c r="G7926">
        <v>2</v>
      </c>
      <c r="H7926" s="1">
        <f t="shared" si="247"/>
        <v>618</v>
      </c>
      <c r="I7926" t="s">
        <v>16</v>
      </c>
      <c r="J7926" t="s">
        <v>72</v>
      </c>
    </row>
    <row r="7927" spans="1:10" x14ac:dyDescent="0.25">
      <c r="A7927" t="s">
        <v>63</v>
      </c>
      <c r="B7927" t="s">
        <v>19</v>
      </c>
      <c r="C7927" t="str">
        <f t="shared" si="246"/>
        <v>Tysons Corner -- Branch Avenue</v>
      </c>
      <c r="D7927" s="1">
        <v>507</v>
      </c>
      <c r="E7927" t="s">
        <v>125</v>
      </c>
      <c r="F7927" t="s">
        <v>4</v>
      </c>
      <c r="G7927">
        <v>2</v>
      </c>
      <c r="H7927" s="1">
        <f t="shared" si="247"/>
        <v>1014</v>
      </c>
      <c r="I7927" t="s">
        <v>16</v>
      </c>
      <c r="J7927" t="s">
        <v>72</v>
      </c>
    </row>
    <row r="7928" spans="1:10" x14ac:dyDescent="0.25">
      <c r="A7928" t="s">
        <v>63</v>
      </c>
      <c r="B7928" t="s">
        <v>28</v>
      </c>
      <c r="C7928" t="str">
        <f t="shared" si="246"/>
        <v>Tysons Corner -- College Park-U of MD</v>
      </c>
      <c r="D7928" s="1">
        <v>392</v>
      </c>
      <c r="E7928" t="s">
        <v>125</v>
      </c>
      <c r="F7928" t="s">
        <v>4</v>
      </c>
      <c r="G7928">
        <v>2</v>
      </c>
      <c r="H7928" s="1">
        <f t="shared" si="247"/>
        <v>784</v>
      </c>
      <c r="I7928" t="s">
        <v>16</v>
      </c>
      <c r="J7928" t="s">
        <v>72</v>
      </c>
    </row>
    <row r="7929" spans="1:10" x14ac:dyDescent="0.25">
      <c r="A7929" t="s">
        <v>63</v>
      </c>
      <c r="B7929" t="s">
        <v>269</v>
      </c>
      <c r="C7929" t="str">
        <f t="shared" si="246"/>
        <v>Tysons Corner -- Dunn Loring</v>
      </c>
      <c r="D7929" s="1">
        <v>655</v>
      </c>
      <c r="E7929" t="s">
        <v>125</v>
      </c>
      <c r="F7929" t="s">
        <v>25</v>
      </c>
      <c r="G7929">
        <v>2</v>
      </c>
      <c r="H7929" s="1">
        <f t="shared" si="247"/>
        <v>1310</v>
      </c>
      <c r="I7929" t="s">
        <v>16</v>
      </c>
      <c r="J7929" t="s">
        <v>72</v>
      </c>
    </row>
    <row r="7930" spans="1:10" x14ac:dyDescent="0.25">
      <c r="A7930" t="s">
        <v>63</v>
      </c>
      <c r="B7930" t="s">
        <v>118</v>
      </c>
      <c r="C7930" t="str">
        <f t="shared" si="246"/>
        <v>Tysons Corner -- Franconia-Springfield</v>
      </c>
      <c r="D7930" s="1">
        <v>532</v>
      </c>
      <c r="E7930" t="s">
        <v>125</v>
      </c>
      <c r="F7930" t="s">
        <v>10</v>
      </c>
      <c r="G7930">
        <v>2</v>
      </c>
      <c r="H7930" s="1">
        <f t="shared" si="247"/>
        <v>1064</v>
      </c>
      <c r="I7930" t="s">
        <v>16</v>
      </c>
      <c r="J7930" t="s">
        <v>72</v>
      </c>
    </row>
    <row r="7931" spans="1:10" x14ac:dyDescent="0.25">
      <c r="A7931" t="s">
        <v>63</v>
      </c>
      <c r="B7931" t="s">
        <v>122</v>
      </c>
      <c r="C7931" t="str">
        <f t="shared" si="246"/>
        <v>Tysons Corner -- Glenmont</v>
      </c>
      <c r="D7931" s="1">
        <v>318</v>
      </c>
      <c r="E7931" t="s">
        <v>125</v>
      </c>
      <c r="F7931" t="s">
        <v>15</v>
      </c>
      <c r="G7931">
        <v>2</v>
      </c>
      <c r="H7931" s="1">
        <f t="shared" si="247"/>
        <v>636</v>
      </c>
      <c r="I7931" t="s">
        <v>16</v>
      </c>
      <c r="J7931" t="s">
        <v>72</v>
      </c>
    </row>
    <row r="7932" spans="1:10" x14ac:dyDescent="0.25">
      <c r="A7932" t="s">
        <v>63</v>
      </c>
      <c r="B7932" t="s">
        <v>123</v>
      </c>
      <c r="C7932" t="str">
        <f t="shared" si="246"/>
        <v>Tysons Corner -- Greenbelt</v>
      </c>
      <c r="D7932" s="1">
        <v>374</v>
      </c>
      <c r="E7932" t="s">
        <v>125</v>
      </c>
      <c r="F7932" t="s">
        <v>4</v>
      </c>
      <c r="G7932">
        <v>2</v>
      </c>
      <c r="H7932" s="1">
        <f t="shared" si="247"/>
        <v>748</v>
      </c>
      <c r="I7932" t="s">
        <v>16</v>
      </c>
      <c r="J7932" t="s">
        <v>72</v>
      </c>
    </row>
    <row r="7933" spans="1:10" x14ac:dyDescent="0.25">
      <c r="A7933" t="s">
        <v>63</v>
      </c>
      <c r="B7933" t="s">
        <v>124</v>
      </c>
      <c r="C7933" t="str">
        <f t="shared" si="246"/>
        <v>Tysons Corner -- Greensboro</v>
      </c>
      <c r="D7933" s="1">
        <v>717</v>
      </c>
      <c r="E7933" t="s">
        <v>125</v>
      </c>
      <c r="F7933" t="s">
        <v>125</v>
      </c>
      <c r="G7933">
        <v>1</v>
      </c>
      <c r="H7933" s="1">
        <f t="shared" si="247"/>
        <v>717</v>
      </c>
      <c r="I7933" t="s">
        <v>16</v>
      </c>
      <c r="J7933" t="s">
        <v>72</v>
      </c>
    </row>
    <row r="7934" spans="1:10" x14ac:dyDescent="0.25">
      <c r="A7934" t="s">
        <v>63</v>
      </c>
      <c r="B7934" t="s">
        <v>127</v>
      </c>
      <c r="C7934" t="str">
        <f t="shared" si="246"/>
        <v>Tysons Corner -- Huntington</v>
      </c>
      <c r="D7934" s="1">
        <v>568</v>
      </c>
      <c r="E7934" t="s">
        <v>125</v>
      </c>
      <c r="F7934" t="s">
        <v>274</v>
      </c>
      <c r="G7934">
        <v>2</v>
      </c>
      <c r="H7934" s="1">
        <f t="shared" si="247"/>
        <v>1136</v>
      </c>
      <c r="I7934" t="s">
        <v>16</v>
      </c>
      <c r="J7934" t="s">
        <v>72</v>
      </c>
    </row>
    <row r="7935" spans="1:10" x14ac:dyDescent="0.25">
      <c r="A7935" t="s">
        <v>63</v>
      </c>
      <c r="B7935" t="s">
        <v>131</v>
      </c>
      <c r="C7935" t="str">
        <f t="shared" si="246"/>
        <v>Tysons Corner -- Largo Town Center</v>
      </c>
      <c r="D7935" s="1">
        <v>721</v>
      </c>
      <c r="E7935" t="s">
        <v>125</v>
      </c>
      <c r="F7935" t="s">
        <v>1</v>
      </c>
      <c r="G7935">
        <v>1</v>
      </c>
      <c r="H7935" s="1">
        <f t="shared" si="247"/>
        <v>721</v>
      </c>
      <c r="I7935" t="s">
        <v>16</v>
      </c>
      <c r="J7935" t="s">
        <v>72</v>
      </c>
    </row>
    <row r="7936" spans="1:10" x14ac:dyDescent="0.25">
      <c r="A7936" t="s">
        <v>63</v>
      </c>
      <c r="B7936" t="s">
        <v>134</v>
      </c>
      <c r="C7936" t="str">
        <f t="shared" si="246"/>
        <v>Tysons Corner -- McLean</v>
      </c>
      <c r="D7936" s="1">
        <v>1837</v>
      </c>
      <c r="E7936" t="s">
        <v>125</v>
      </c>
      <c r="F7936" t="s">
        <v>125</v>
      </c>
      <c r="G7936">
        <v>1</v>
      </c>
      <c r="H7936" s="1">
        <f t="shared" si="247"/>
        <v>1837</v>
      </c>
      <c r="I7936" t="s">
        <v>16</v>
      </c>
      <c r="J7936" t="s">
        <v>72</v>
      </c>
    </row>
    <row r="7937" spans="1:10" x14ac:dyDescent="0.25">
      <c r="A7937" t="s">
        <v>63</v>
      </c>
      <c r="B7937" t="s">
        <v>182</v>
      </c>
      <c r="C7937" t="str">
        <f t="shared" si="246"/>
        <v>Tysons Corner -- Medical Center</v>
      </c>
      <c r="D7937" s="1">
        <v>121</v>
      </c>
      <c r="E7937" t="s">
        <v>125</v>
      </c>
      <c r="F7937" t="s">
        <v>15</v>
      </c>
      <c r="G7937">
        <v>2</v>
      </c>
      <c r="H7937" s="1">
        <f t="shared" si="247"/>
        <v>242</v>
      </c>
      <c r="I7937" t="s">
        <v>16</v>
      </c>
      <c r="J7937" t="s">
        <v>72</v>
      </c>
    </row>
    <row r="7938" spans="1:10" x14ac:dyDescent="0.25">
      <c r="A7938" t="s">
        <v>63</v>
      </c>
      <c r="B7938" t="s">
        <v>186</v>
      </c>
      <c r="C7938" t="str">
        <f t="shared" ref="C7938:C8001" si="248">(A7938&amp;" -- "&amp;B7938)</f>
        <v>Tysons Corner -- Morgan Blvd.</v>
      </c>
      <c r="D7938" s="1">
        <v>380</v>
      </c>
      <c r="E7938" t="s">
        <v>125</v>
      </c>
      <c r="F7938" t="s">
        <v>1</v>
      </c>
      <c r="G7938">
        <v>1</v>
      </c>
      <c r="H7938" s="1">
        <f t="shared" ref="H7938:H8001" si="249">D7938*G7938</f>
        <v>380</v>
      </c>
      <c r="I7938" t="s">
        <v>16</v>
      </c>
      <c r="J7938" t="s">
        <v>72</v>
      </c>
    </row>
    <row r="7939" spans="1:10" x14ac:dyDescent="0.25">
      <c r="A7939" t="s">
        <v>63</v>
      </c>
      <c r="B7939" t="s">
        <v>251</v>
      </c>
      <c r="C7939" t="str">
        <f t="shared" si="248"/>
        <v>Tysons Corner -- Naylor Road</v>
      </c>
      <c r="D7939" s="1">
        <v>370</v>
      </c>
      <c r="E7939" t="s">
        <v>125</v>
      </c>
      <c r="F7939" t="s">
        <v>4</v>
      </c>
      <c r="G7939">
        <v>2</v>
      </c>
      <c r="H7939" s="1">
        <f t="shared" si="249"/>
        <v>740</v>
      </c>
      <c r="I7939" t="s">
        <v>16</v>
      </c>
      <c r="J7939" t="s">
        <v>72</v>
      </c>
    </row>
    <row r="7940" spans="1:10" x14ac:dyDescent="0.25">
      <c r="A7940" t="s">
        <v>63</v>
      </c>
      <c r="B7940" t="s">
        <v>252</v>
      </c>
      <c r="C7940" t="str">
        <f t="shared" si="248"/>
        <v>Tysons Corner -- New Carrollton</v>
      </c>
      <c r="D7940" s="1">
        <v>689</v>
      </c>
      <c r="E7940" t="s">
        <v>125</v>
      </c>
      <c r="F7940" t="s">
        <v>25</v>
      </c>
      <c r="G7940">
        <v>2</v>
      </c>
      <c r="H7940" s="1">
        <f t="shared" si="249"/>
        <v>1378</v>
      </c>
      <c r="I7940" t="s">
        <v>16</v>
      </c>
      <c r="J7940" t="s">
        <v>72</v>
      </c>
    </row>
    <row r="7941" spans="1:10" x14ac:dyDescent="0.25">
      <c r="A7941" t="s">
        <v>63</v>
      </c>
      <c r="B7941" t="s">
        <v>159</v>
      </c>
      <c r="C7941" t="str">
        <f t="shared" si="248"/>
        <v>Tysons Corner -- Prince George's Plaza</v>
      </c>
      <c r="D7941" s="1">
        <v>334</v>
      </c>
      <c r="E7941" t="s">
        <v>125</v>
      </c>
      <c r="F7941" t="s">
        <v>4</v>
      </c>
      <c r="G7941">
        <v>2</v>
      </c>
      <c r="H7941" s="1">
        <f t="shared" si="249"/>
        <v>668</v>
      </c>
      <c r="I7941" t="s">
        <v>16</v>
      </c>
      <c r="J7941" t="s">
        <v>72</v>
      </c>
    </row>
    <row r="7942" spans="1:10" x14ac:dyDescent="0.25">
      <c r="A7942" t="s">
        <v>63</v>
      </c>
      <c r="B7942" t="s">
        <v>162</v>
      </c>
      <c r="C7942" t="str">
        <f t="shared" si="248"/>
        <v>Tysons Corner -- Rockville</v>
      </c>
      <c r="D7942" s="1">
        <v>167</v>
      </c>
      <c r="E7942" t="s">
        <v>125</v>
      </c>
      <c r="F7942" t="s">
        <v>15</v>
      </c>
      <c r="G7942">
        <v>2</v>
      </c>
      <c r="H7942" s="1">
        <f t="shared" si="249"/>
        <v>334</v>
      </c>
      <c r="I7942" t="s">
        <v>16</v>
      </c>
      <c r="J7942" t="s">
        <v>72</v>
      </c>
    </row>
    <row r="7943" spans="1:10" x14ac:dyDescent="0.25">
      <c r="A7943" t="s">
        <v>63</v>
      </c>
      <c r="B7943" t="s">
        <v>164</v>
      </c>
      <c r="C7943" t="str">
        <f t="shared" si="248"/>
        <v>Tysons Corner -- Shady Grove</v>
      </c>
      <c r="D7943" s="1">
        <v>453</v>
      </c>
      <c r="E7943" t="s">
        <v>125</v>
      </c>
      <c r="F7943" t="s">
        <v>15</v>
      </c>
      <c r="G7943">
        <v>2</v>
      </c>
      <c r="H7943" s="1">
        <f t="shared" si="249"/>
        <v>906</v>
      </c>
      <c r="I7943" t="s">
        <v>16</v>
      </c>
      <c r="J7943" t="s">
        <v>72</v>
      </c>
    </row>
    <row r="7944" spans="1:10" x14ac:dyDescent="0.25">
      <c r="A7944" t="s">
        <v>63</v>
      </c>
      <c r="B7944" t="s">
        <v>166</v>
      </c>
      <c r="C7944" t="str">
        <f t="shared" si="248"/>
        <v>Tysons Corner -- Silver Spring</v>
      </c>
      <c r="D7944" s="1">
        <v>807</v>
      </c>
      <c r="E7944" t="s">
        <v>125</v>
      </c>
      <c r="F7944" t="s">
        <v>15</v>
      </c>
      <c r="G7944">
        <v>2</v>
      </c>
      <c r="H7944" s="1">
        <f t="shared" si="249"/>
        <v>1614</v>
      </c>
      <c r="I7944" t="s">
        <v>16</v>
      </c>
      <c r="J7944" t="s">
        <v>72</v>
      </c>
    </row>
    <row r="7945" spans="1:10" x14ac:dyDescent="0.25">
      <c r="A7945" t="s">
        <v>63</v>
      </c>
      <c r="B7945" t="s">
        <v>169</v>
      </c>
      <c r="C7945" t="str">
        <f t="shared" si="248"/>
        <v>Tysons Corner -- Spring Hill</v>
      </c>
      <c r="D7945" s="1">
        <v>1930</v>
      </c>
      <c r="E7945" t="s">
        <v>125</v>
      </c>
      <c r="F7945" t="s">
        <v>125</v>
      </c>
      <c r="G7945">
        <v>1</v>
      </c>
      <c r="H7945" s="1">
        <f t="shared" si="249"/>
        <v>1930</v>
      </c>
      <c r="I7945" t="s">
        <v>16</v>
      </c>
      <c r="J7945" t="s">
        <v>72</v>
      </c>
    </row>
    <row r="7946" spans="1:10" x14ac:dyDescent="0.25">
      <c r="A7946" t="s">
        <v>63</v>
      </c>
      <c r="B7946" t="s">
        <v>171</v>
      </c>
      <c r="C7946" t="str">
        <f t="shared" si="248"/>
        <v>Tysons Corner -- Suitland</v>
      </c>
      <c r="D7946" s="1">
        <v>713</v>
      </c>
      <c r="E7946" t="s">
        <v>125</v>
      </c>
      <c r="F7946" t="s">
        <v>4</v>
      </c>
      <c r="G7946">
        <v>2</v>
      </c>
      <c r="H7946" s="1">
        <f t="shared" si="249"/>
        <v>1426</v>
      </c>
      <c r="I7946" t="s">
        <v>16</v>
      </c>
      <c r="J7946" t="s">
        <v>72</v>
      </c>
    </row>
    <row r="7947" spans="1:10" x14ac:dyDescent="0.25">
      <c r="A7947" t="s">
        <v>63</v>
      </c>
      <c r="B7947" t="s">
        <v>62</v>
      </c>
      <c r="C7947" t="str">
        <f t="shared" si="248"/>
        <v>Tysons Corner -- Twinbrook</v>
      </c>
      <c r="D7947" s="1">
        <v>188</v>
      </c>
      <c r="E7947" t="s">
        <v>125</v>
      </c>
      <c r="F7947" t="s">
        <v>15</v>
      </c>
      <c r="G7947">
        <v>2</v>
      </c>
      <c r="H7947" s="1">
        <f t="shared" si="249"/>
        <v>376</v>
      </c>
      <c r="I7947" t="s">
        <v>16</v>
      </c>
      <c r="J7947" t="s">
        <v>72</v>
      </c>
    </row>
    <row r="7948" spans="1:10" x14ac:dyDescent="0.25">
      <c r="A7948" t="s">
        <v>63</v>
      </c>
      <c r="B7948" t="s">
        <v>200</v>
      </c>
      <c r="C7948" t="str">
        <f t="shared" si="248"/>
        <v>Tysons Corner -- Vienna</v>
      </c>
      <c r="D7948" s="1">
        <v>1904</v>
      </c>
      <c r="E7948" t="s">
        <v>125</v>
      </c>
      <c r="F7948" t="s">
        <v>25</v>
      </c>
      <c r="G7948">
        <v>2</v>
      </c>
      <c r="H7948" s="1">
        <f t="shared" si="249"/>
        <v>3808</v>
      </c>
      <c r="I7948" t="s">
        <v>16</v>
      </c>
      <c r="J7948" t="s">
        <v>72</v>
      </c>
    </row>
    <row r="7949" spans="1:10" x14ac:dyDescent="0.25">
      <c r="A7949" t="s">
        <v>63</v>
      </c>
      <c r="B7949" t="s">
        <v>203</v>
      </c>
      <c r="C7949" t="str">
        <f t="shared" si="248"/>
        <v>Tysons Corner -- West Falls Church</v>
      </c>
      <c r="D7949" s="1">
        <v>169</v>
      </c>
      <c r="E7949" t="s">
        <v>125</v>
      </c>
      <c r="F7949" t="s">
        <v>25</v>
      </c>
      <c r="G7949">
        <v>2</v>
      </c>
      <c r="H7949" s="1">
        <f t="shared" si="249"/>
        <v>338</v>
      </c>
      <c r="I7949" t="s">
        <v>16</v>
      </c>
      <c r="J7949" t="s">
        <v>72</v>
      </c>
    </row>
    <row r="7950" spans="1:10" x14ac:dyDescent="0.25">
      <c r="A7950" t="s">
        <v>63</v>
      </c>
      <c r="B7950" t="s">
        <v>204</v>
      </c>
      <c r="C7950" t="str">
        <f t="shared" si="248"/>
        <v>Tysons Corner -- West Hyattsville</v>
      </c>
      <c r="D7950" s="1">
        <v>147</v>
      </c>
      <c r="E7950" t="s">
        <v>125</v>
      </c>
      <c r="F7950" t="s">
        <v>4</v>
      </c>
      <c r="G7950">
        <v>2</v>
      </c>
      <c r="H7950" s="1">
        <f t="shared" si="249"/>
        <v>294</v>
      </c>
      <c r="I7950" t="s">
        <v>16</v>
      </c>
      <c r="J7950" t="s">
        <v>72</v>
      </c>
    </row>
    <row r="7951" spans="1:10" x14ac:dyDescent="0.25">
      <c r="A7951" t="s">
        <v>63</v>
      </c>
      <c r="B7951" t="s">
        <v>205</v>
      </c>
      <c r="C7951" t="str">
        <f t="shared" si="248"/>
        <v>Tysons Corner -- Wheaton</v>
      </c>
      <c r="D7951" s="1">
        <v>189</v>
      </c>
      <c r="E7951" t="s">
        <v>125</v>
      </c>
      <c r="F7951" t="s">
        <v>15</v>
      </c>
      <c r="G7951">
        <v>2</v>
      </c>
      <c r="H7951" s="1">
        <f t="shared" si="249"/>
        <v>378</v>
      </c>
      <c r="I7951" t="s">
        <v>16</v>
      </c>
      <c r="J7951" t="s">
        <v>72</v>
      </c>
    </row>
    <row r="7952" spans="1:10" x14ac:dyDescent="0.25">
      <c r="A7952" t="s">
        <v>63</v>
      </c>
      <c r="B7952" t="s">
        <v>206</v>
      </c>
      <c r="C7952" t="str">
        <f t="shared" si="248"/>
        <v>Tysons Corner -- White Flint</v>
      </c>
      <c r="D7952" s="1">
        <v>88</v>
      </c>
      <c r="E7952" t="s">
        <v>125</v>
      </c>
      <c r="F7952" t="s">
        <v>15</v>
      </c>
      <c r="G7952">
        <v>2</v>
      </c>
      <c r="H7952" s="1">
        <f t="shared" si="249"/>
        <v>176</v>
      </c>
      <c r="I7952" t="s">
        <v>16</v>
      </c>
      <c r="J7952" t="s">
        <v>72</v>
      </c>
    </row>
    <row r="7953" spans="1:10" x14ac:dyDescent="0.25">
      <c r="A7953" t="s">
        <v>63</v>
      </c>
      <c r="B7953" t="s">
        <v>207</v>
      </c>
      <c r="C7953" t="str">
        <f t="shared" si="248"/>
        <v>Tysons Corner -- Wiehle</v>
      </c>
      <c r="D7953" s="1">
        <v>7809</v>
      </c>
      <c r="E7953" t="s">
        <v>125</v>
      </c>
      <c r="F7953" t="s">
        <v>125</v>
      </c>
      <c r="G7953">
        <v>1</v>
      </c>
      <c r="H7953" s="1">
        <f t="shared" si="249"/>
        <v>7809</v>
      </c>
      <c r="I7953" t="s">
        <v>16</v>
      </c>
      <c r="J7953" t="s">
        <v>72</v>
      </c>
    </row>
    <row r="7954" spans="1:10" x14ac:dyDescent="0.25">
      <c r="A7954" t="s">
        <v>200</v>
      </c>
      <c r="B7954" t="s">
        <v>0</v>
      </c>
      <c r="C7954" t="str">
        <f t="shared" si="248"/>
        <v>Vienna -- Addison Road</v>
      </c>
      <c r="D7954" s="1">
        <v>203</v>
      </c>
      <c r="E7954" t="s">
        <v>25</v>
      </c>
      <c r="F7954" t="s">
        <v>1</v>
      </c>
      <c r="G7954">
        <v>2</v>
      </c>
      <c r="H7954" s="1">
        <f t="shared" si="249"/>
        <v>406</v>
      </c>
      <c r="I7954" t="s">
        <v>16</v>
      </c>
      <c r="J7954" t="s">
        <v>72</v>
      </c>
    </row>
    <row r="7955" spans="1:10" x14ac:dyDescent="0.25">
      <c r="A7955" t="s">
        <v>200</v>
      </c>
      <c r="B7955" t="s">
        <v>14</v>
      </c>
      <c r="C7955" t="str">
        <f t="shared" si="248"/>
        <v>Vienna -- Bethesda</v>
      </c>
      <c r="D7955" s="1">
        <v>850</v>
      </c>
      <c r="E7955" t="s">
        <v>25</v>
      </c>
      <c r="F7955" t="s">
        <v>15</v>
      </c>
      <c r="G7955">
        <v>2</v>
      </c>
      <c r="H7955" s="1">
        <f t="shared" si="249"/>
        <v>1700</v>
      </c>
      <c r="I7955" t="s">
        <v>16</v>
      </c>
      <c r="J7955" t="s">
        <v>72</v>
      </c>
    </row>
    <row r="7956" spans="1:10" x14ac:dyDescent="0.25">
      <c r="A7956" t="s">
        <v>200</v>
      </c>
      <c r="B7956" t="s">
        <v>19</v>
      </c>
      <c r="C7956" t="str">
        <f t="shared" si="248"/>
        <v>Vienna -- Branch Avenue</v>
      </c>
      <c r="D7956" s="1">
        <v>356</v>
      </c>
      <c r="E7956" t="s">
        <v>25</v>
      </c>
      <c r="F7956" t="s">
        <v>4</v>
      </c>
      <c r="G7956">
        <v>2</v>
      </c>
      <c r="H7956" s="1">
        <f t="shared" si="249"/>
        <v>712</v>
      </c>
      <c r="I7956" t="s">
        <v>16</v>
      </c>
      <c r="J7956" t="s">
        <v>72</v>
      </c>
    </row>
    <row r="7957" spans="1:10" x14ac:dyDescent="0.25">
      <c r="A7957" t="s">
        <v>200</v>
      </c>
      <c r="B7957" t="s">
        <v>24</v>
      </c>
      <c r="C7957" t="str">
        <f t="shared" si="248"/>
        <v>Vienna -- Cheverly</v>
      </c>
      <c r="D7957" s="1">
        <v>208</v>
      </c>
      <c r="E7957" t="s">
        <v>25</v>
      </c>
      <c r="F7957" t="s">
        <v>25</v>
      </c>
      <c r="G7957">
        <v>1</v>
      </c>
      <c r="H7957" s="1">
        <f t="shared" si="249"/>
        <v>208</v>
      </c>
      <c r="I7957" t="s">
        <v>16</v>
      </c>
      <c r="J7957" t="s">
        <v>72</v>
      </c>
    </row>
    <row r="7958" spans="1:10" x14ac:dyDescent="0.25">
      <c r="A7958" t="s">
        <v>200</v>
      </c>
      <c r="B7958" t="s">
        <v>28</v>
      </c>
      <c r="C7958" t="str">
        <f t="shared" si="248"/>
        <v>Vienna -- College Park-U of MD</v>
      </c>
      <c r="D7958" s="1">
        <v>649</v>
      </c>
      <c r="E7958" t="s">
        <v>25</v>
      </c>
      <c r="F7958" t="s">
        <v>4</v>
      </c>
      <c r="G7958">
        <v>2</v>
      </c>
      <c r="H7958" s="1">
        <f t="shared" si="249"/>
        <v>1298</v>
      </c>
      <c r="I7958" t="s">
        <v>16</v>
      </c>
      <c r="J7958" t="s">
        <v>72</v>
      </c>
    </row>
    <row r="7959" spans="1:10" x14ac:dyDescent="0.25">
      <c r="A7959" t="s">
        <v>200</v>
      </c>
      <c r="B7959" t="s">
        <v>269</v>
      </c>
      <c r="C7959" t="str">
        <f t="shared" si="248"/>
        <v>Vienna -- Dunn Loring</v>
      </c>
      <c r="D7959" s="1">
        <v>3479</v>
      </c>
      <c r="E7959" t="s">
        <v>25</v>
      </c>
      <c r="F7959" t="s">
        <v>25</v>
      </c>
      <c r="G7959">
        <v>1</v>
      </c>
      <c r="H7959" s="1">
        <f t="shared" si="249"/>
        <v>3479</v>
      </c>
      <c r="I7959" t="s">
        <v>16</v>
      </c>
      <c r="J7959" t="s">
        <v>72</v>
      </c>
    </row>
    <row r="7960" spans="1:10" x14ac:dyDescent="0.25">
      <c r="A7960" t="s">
        <v>200</v>
      </c>
      <c r="B7960" t="s">
        <v>115</v>
      </c>
      <c r="C7960" t="str">
        <f t="shared" si="248"/>
        <v>Vienna -- Forest Glen</v>
      </c>
      <c r="D7960" s="1">
        <v>169</v>
      </c>
      <c r="E7960" t="s">
        <v>25</v>
      </c>
      <c r="F7960" t="s">
        <v>15</v>
      </c>
      <c r="G7960">
        <v>2</v>
      </c>
      <c r="H7960" s="1">
        <f t="shared" si="249"/>
        <v>338</v>
      </c>
      <c r="I7960" t="s">
        <v>16</v>
      </c>
      <c r="J7960" t="s">
        <v>72</v>
      </c>
    </row>
    <row r="7961" spans="1:10" x14ac:dyDescent="0.25">
      <c r="A7961" t="s">
        <v>200</v>
      </c>
      <c r="B7961" t="s">
        <v>118</v>
      </c>
      <c r="C7961" t="str">
        <f t="shared" si="248"/>
        <v>Vienna -- Franconia-Springfield</v>
      </c>
      <c r="D7961" s="1">
        <v>770</v>
      </c>
      <c r="E7961" t="s">
        <v>25</v>
      </c>
      <c r="F7961" t="s">
        <v>10</v>
      </c>
      <c r="G7961">
        <v>2</v>
      </c>
      <c r="H7961" s="1">
        <f t="shared" si="249"/>
        <v>1540</v>
      </c>
      <c r="I7961" t="s">
        <v>16</v>
      </c>
      <c r="J7961" t="s">
        <v>72</v>
      </c>
    </row>
    <row r="7962" spans="1:10" x14ac:dyDescent="0.25">
      <c r="A7962" t="s">
        <v>200</v>
      </c>
      <c r="B7962" t="s">
        <v>122</v>
      </c>
      <c r="C7962" t="str">
        <f t="shared" si="248"/>
        <v>Vienna -- Glenmont</v>
      </c>
      <c r="D7962" s="1">
        <v>266</v>
      </c>
      <c r="E7962" t="s">
        <v>25</v>
      </c>
      <c r="F7962" t="s">
        <v>15</v>
      </c>
      <c r="G7962">
        <v>2</v>
      </c>
      <c r="H7962" s="1">
        <f t="shared" si="249"/>
        <v>532</v>
      </c>
      <c r="I7962" t="s">
        <v>16</v>
      </c>
      <c r="J7962" t="s">
        <v>72</v>
      </c>
    </row>
    <row r="7963" spans="1:10" x14ac:dyDescent="0.25">
      <c r="A7963" t="s">
        <v>200</v>
      </c>
      <c r="B7963" t="s">
        <v>123</v>
      </c>
      <c r="C7963" t="str">
        <f t="shared" si="248"/>
        <v>Vienna -- Greenbelt</v>
      </c>
      <c r="D7963" s="1">
        <v>310</v>
      </c>
      <c r="E7963" t="s">
        <v>25</v>
      </c>
      <c r="F7963" t="s">
        <v>4</v>
      </c>
      <c r="G7963">
        <v>2</v>
      </c>
      <c r="H7963" s="1">
        <f t="shared" si="249"/>
        <v>620</v>
      </c>
      <c r="I7963" t="s">
        <v>16</v>
      </c>
      <c r="J7963" t="s">
        <v>72</v>
      </c>
    </row>
    <row r="7964" spans="1:10" x14ac:dyDescent="0.25">
      <c r="A7964" t="s">
        <v>200</v>
      </c>
      <c r="B7964" t="s">
        <v>124</v>
      </c>
      <c r="C7964" t="str">
        <f t="shared" si="248"/>
        <v>Vienna -- Greensboro</v>
      </c>
      <c r="D7964" s="1">
        <v>351</v>
      </c>
      <c r="E7964" t="s">
        <v>25</v>
      </c>
      <c r="F7964" t="s">
        <v>125</v>
      </c>
      <c r="G7964">
        <v>1</v>
      </c>
      <c r="H7964" s="1">
        <f t="shared" si="249"/>
        <v>351</v>
      </c>
      <c r="I7964" t="s">
        <v>16</v>
      </c>
      <c r="J7964" t="s">
        <v>72</v>
      </c>
    </row>
    <row r="7965" spans="1:10" x14ac:dyDescent="0.25">
      <c r="A7965" t="s">
        <v>200</v>
      </c>
      <c r="B7965" t="s">
        <v>126</v>
      </c>
      <c r="C7965" t="str">
        <f t="shared" si="248"/>
        <v>Vienna -- Grosvenor</v>
      </c>
      <c r="D7965" s="1">
        <v>183</v>
      </c>
      <c r="E7965" t="s">
        <v>25</v>
      </c>
      <c r="F7965" t="s">
        <v>15</v>
      </c>
      <c r="G7965">
        <v>2</v>
      </c>
      <c r="H7965" s="1">
        <f t="shared" si="249"/>
        <v>366</v>
      </c>
      <c r="I7965" t="s">
        <v>16</v>
      </c>
      <c r="J7965" t="s">
        <v>72</v>
      </c>
    </row>
    <row r="7966" spans="1:10" x14ac:dyDescent="0.25">
      <c r="A7966" t="s">
        <v>200</v>
      </c>
      <c r="B7966" t="s">
        <v>127</v>
      </c>
      <c r="C7966" t="str">
        <f t="shared" si="248"/>
        <v>Vienna -- Huntington</v>
      </c>
      <c r="D7966" s="1">
        <v>802</v>
      </c>
      <c r="E7966" t="s">
        <v>25</v>
      </c>
      <c r="F7966" t="s">
        <v>274</v>
      </c>
      <c r="G7966">
        <v>1</v>
      </c>
      <c r="H7966" s="1">
        <f t="shared" si="249"/>
        <v>802</v>
      </c>
      <c r="I7966" t="s">
        <v>16</v>
      </c>
      <c r="J7966" t="s">
        <v>72</v>
      </c>
    </row>
    <row r="7967" spans="1:10" x14ac:dyDescent="0.25">
      <c r="A7967" t="s">
        <v>200</v>
      </c>
      <c r="B7967" t="s">
        <v>130</v>
      </c>
      <c r="C7967" t="str">
        <f t="shared" si="248"/>
        <v>Vienna -- Landover</v>
      </c>
      <c r="D7967" s="1">
        <v>197</v>
      </c>
      <c r="E7967" t="s">
        <v>25</v>
      </c>
      <c r="F7967" t="s">
        <v>25</v>
      </c>
      <c r="G7967">
        <v>1</v>
      </c>
      <c r="H7967" s="1">
        <f t="shared" si="249"/>
        <v>197</v>
      </c>
      <c r="I7967" t="s">
        <v>16</v>
      </c>
      <c r="J7967" t="s">
        <v>72</v>
      </c>
    </row>
    <row r="7968" spans="1:10" x14ac:dyDescent="0.25">
      <c r="A7968" t="s">
        <v>200</v>
      </c>
      <c r="B7968" t="s">
        <v>131</v>
      </c>
      <c r="C7968" t="str">
        <f t="shared" si="248"/>
        <v>Vienna -- Largo Town Center</v>
      </c>
      <c r="D7968" s="1">
        <v>266</v>
      </c>
      <c r="E7968" t="s">
        <v>25</v>
      </c>
      <c r="F7968" t="s">
        <v>1</v>
      </c>
      <c r="G7968">
        <v>2</v>
      </c>
      <c r="H7968" s="1">
        <f t="shared" si="249"/>
        <v>532</v>
      </c>
      <c r="I7968" t="s">
        <v>16</v>
      </c>
      <c r="J7968" t="s">
        <v>72</v>
      </c>
    </row>
    <row r="7969" spans="1:10" x14ac:dyDescent="0.25">
      <c r="A7969" t="s">
        <v>200</v>
      </c>
      <c r="B7969" t="s">
        <v>134</v>
      </c>
      <c r="C7969" t="str">
        <f t="shared" si="248"/>
        <v>Vienna -- McLean</v>
      </c>
      <c r="D7969" s="1">
        <v>409</v>
      </c>
      <c r="E7969" t="s">
        <v>25</v>
      </c>
      <c r="F7969" t="s">
        <v>125</v>
      </c>
      <c r="G7969">
        <v>1</v>
      </c>
      <c r="H7969" s="1">
        <f t="shared" si="249"/>
        <v>409</v>
      </c>
      <c r="I7969" t="s">
        <v>16</v>
      </c>
      <c r="J7969" t="s">
        <v>72</v>
      </c>
    </row>
    <row r="7970" spans="1:10" x14ac:dyDescent="0.25">
      <c r="A7970" t="s">
        <v>200</v>
      </c>
      <c r="B7970" t="s">
        <v>182</v>
      </c>
      <c r="C7970" t="str">
        <f t="shared" si="248"/>
        <v>Vienna -- Medical Center</v>
      </c>
      <c r="D7970" s="1">
        <v>718</v>
      </c>
      <c r="E7970" t="s">
        <v>25</v>
      </c>
      <c r="F7970" t="s">
        <v>15</v>
      </c>
      <c r="G7970">
        <v>2</v>
      </c>
      <c r="H7970" s="1">
        <f t="shared" si="249"/>
        <v>1436</v>
      </c>
      <c r="I7970" t="s">
        <v>16</v>
      </c>
      <c r="J7970" t="s">
        <v>72</v>
      </c>
    </row>
    <row r="7971" spans="1:10" x14ac:dyDescent="0.25">
      <c r="A7971" t="s">
        <v>200</v>
      </c>
      <c r="B7971" t="s">
        <v>186</v>
      </c>
      <c r="C7971" t="str">
        <f t="shared" si="248"/>
        <v>Vienna -- Morgan Blvd.</v>
      </c>
      <c r="D7971" s="1">
        <v>697</v>
      </c>
      <c r="E7971" t="s">
        <v>25</v>
      </c>
      <c r="F7971" t="s">
        <v>1</v>
      </c>
      <c r="G7971">
        <v>2</v>
      </c>
      <c r="H7971" s="1">
        <f t="shared" si="249"/>
        <v>1394</v>
      </c>
      <c r="I7971" t="s">
        <v>16</v>
      </c>
      <c r="J7971" t="s">
        <v>72</v>
      </c>
    </row>
    <row r="7972" spans="1:10" x14ac:dyDescent="0.25">
      <c r="A7972" t="s">
        <v>200</v>
      </c>
      <c r="B7972" t="s">
        <v>251</v>
      </c>
      <c r="C7972" t="str">
        <f t="shared" si="248"/>
        <v>Vienna -- Naylor Road</v>
      </c>
      <c r="D7972" s="1">
        <v>180</v>
      </c>
      <c r="E7972" t="s">
        <v>25</v>
      </c>
      <c r="F7972" t="s">
        <v>4</v>
      </c>
      <c r="G7972">
        <v>2</v>
      </c>
      <c r="H7972" s="1">
        <f t="shared" si="249"/>
        <v>360</v>
      </c>
      <c r="I7972" t="s">
        <v>16</v>
      </c>
      <c r="J7972" t="s">
        <v>72</v>
      </c>
    </row>
    <row r="7973" spans="1:10" x14ac:dyDescent="0.25">
      <c r="A7973" t="s">
        <v>200</v>
      </c>
      <c r="B7973" t="s">
        <v>252</v>
      </c>
      <c r="C7973" t="str">
        <f t="shared" si="248"/>
        <v>Vienna -- New Carrollton</v>
      </c>
      <c r="D7973" s="1">
        <v>1623</v>
      </c>
      <c r="E7973" t="s">
        <v>25</v>
      </c>
      <c r="F7973" t="s">
        <v>25</v>
      </c>
      <c r="G7973">
        <v>1</v>
      </c>
      <c r="H7973" s="1">
        <f t="shared" si="249"/>
        <v>1623</v>
      </c>
      <c r="I7973" t="s">
        <v>16</v>
      </c>
      <c r="J7973" t="s">
        <v>72</v>
      </c>
    </row>
    <row r="7974" spans="1:10" x14ac:dyDescent="0.25">
      <c r="A7974" t="s">
        <v>200</v>
      </c>
      <c r="B7974" t="s">
        <v>159</v>
      </c>
      <c r="C7974" t="str">
        <f t="shared" si="248"/>
        <v>Vienna -- Prince George's Plaza</v>
      </c>
      <c r="D7974" s="1">
        <v>298</v>
      </c>
      <c r="E7974" t="s">
        <v>25</v>
      </c>
      <c r="F7974" t="s">
        <v>4</v>
      </c>
      <c r="G7974">
        <v>2</v>
      </c>
      <c r="H7974" s="1">
        <f t="shared" si="249"/>
        <v>596</v>
      </c>
      <c r="I7974" t="s">
        <v>16</v>
      </c>
      <c r="J7974" t="s">
        <v>72</v>
      </c>
    </row>
    <row r="7975" spans="1:10" x14ac:dyDescent="0.25">
      <c r="A7975" t="s">
        <v>200</v>
      </c>
      <c r="B7975" t="s">
        <v>162</v>
      </c>
      <c r="C7975" t="str">
        <f t="shared" si="248"/>
        <v>Vienna -- Rockville</v>
      </c>
      <c r="D7975" s="1">
        <v>310</v>
      </c>
      <c r="E7975" t="s">
        <v>25</v>
      </c>
      <c r="F7975" t="s">
        <v>15</v>
      </c>
      <c r="G7975">
        <v>2</v>
      </c>
      <c r="H7975" s="1">
        <f t="shared" si="249"/>
        <v>620</v>
      </c>
      <c r="I7975" t="s">
        <v>16</v>
      </c>
      <c r="J7975" t="s">
        <v>72</v>
      </c>
    </row>
    <row r="7976" spans="1:10" x14ac:dyDescent="0.25">
      <c r="A7976" t="s">
        <v>200</v>
      </c>
      <c r="B7976" t="s">
        <v>164</v>
      </c>
      <c r="C7976" t="str">
        <f t="shared" si="248"/>
        <v>Vienna -- Shady Grove</v>
      </c>
      <c r="D7976" s="1">
        <v>743</v>
      </c>
      <c r="E7976" t="s">
        <v>25</v>
      </c>
      <c r="F7976" t="s">
        <v>15</v>
      </c>
      <c r="G7976">
        <v>2</v>
      </c>
      <c r="H7976" s="1">
        <f t="shared" si="249"/>
        <v>1486</v>
      </c>
      <c r="I7976" t="s">
        <v>16</v>
      </c>
      <c r="J7976" t="s">
        <v>72</v>
      </c>
    </row>
    <row r="7977" spans="1:10" x14ac:dyDescent="0.25">
      <c r="A7977" t="s">
        <v>200</v>
      </c>
      <c r="B7977" t="s">
        <v>166</v>
      </c>
      <c r="C7977" t="str">
        <f t="shared" si="248"/>
        <v>Vienna -- Silver Spring</v>
      </c>
      <c r="D7977" s="1">
        <v>1297</v>
      </c>
      <c r="E7977" t="s">
        <v>25</v>
      </c>
      <c r="F7977" t="s">
        <v>15</v>
      </c>
      <c r="G7977">
        <v>2</v>
      </c>
      <c r="H7977" s="1">
        <f t="shared" si="249"/>
        <v>2594</v>
      </c>
      <c r="I7977" t="s">
        <v>16</v>
      </c>
      <c r="J7977" t="s">
        <v>72</v>
      </c>
    </row>
    <row r="7978" spans="1:10" x14ac:dyDescent="0.25">
      <c r="A7978" t="s">
        <v>200</v>
      </c>
      <c r="B7978" t="s">
        <v>169</v>
      </c>
      <c r="C7978" t="str">
        <f t="shared" si="248"/>
        <v>Vienna -- Spring Hill</v>
      </c>
      <c r="D7978" s="1">
        <v>550</v>
      </c>
      <c r="E7978" t="s">
        <v>25</v>
      </c>
      <c r="F7978" t="s">
        <v>125</v>
      </c>
      <c r="G7978">
        <v>1</v>
      </c>
      <c r="H7978" s="1">
        <f t="shared" si="249"/>
        <v>550</v>
      </c>
      <c r="I7978" t="s">
        <v>16</v>
      </c>
      <c r="J7978" t="s">
        <v>72</v>
      </c>
    </row>
    <row r="7979" spans="1:10" x14ac:dyDescent="0.25">
      <c r="A7979" t="s">
        <v>200</v>
      </c>
      <c r="B7979" t="s">
        <v>171</v>
      </c>
      <c r="C7979" t="str">
        <f t="shared" si="248"/>
        <v>Vienna -- Suitland</v>
      </c>
      <c r="D7979" s="1">
        <v>528</v>
      </c>
      <c r="E7979" t="s">
        <v>25</v>
      </c>
      <c r="F7979" t="s">
        <v>4</v>
      </c>
      <c r="G7979">
        <v>2</v>
      </c>
      <c r="H7979" s="1">
        <f t="shared" si="249"/>
        <v>1056</v>
      </c>
      <c r="I7979" t="s">
        <v>16</v>
      </c>
      <c r="J7979" t="s">
        <v>72</v>
      </c>
    </row>
    <row r="7980" spans="1:10" x14ac:dyDescent="0.25">
      <c r="A7980" t="s">
        <v>200</v>
      </c>
      <c r="B7980" t="s">
        <v>62</v>
      </c>
      <c r="C7980" t="str">
        <f t="shared" si="248"/>
        <v>Vienna -- Twinbrook</v>
      </c>
      <c r="D7980" s="1">
        <v>254</v>
      </c>
      <c r="E7980" t="s">
        <v>25</v>
      </c>
      <c r="F7980" t="s">
        <v>15</v>
      </c>
      <c r="G7980">
        <v>2</v>
      </c>
      <c r="H7980" s="1">
        <f t="shared" si="249"/>
        <v>508</v>
      </c>
      <c r="I7980" t="s">
        <v>16</v>
      </c>
      <c r="J7980" t="s">
        <v>72</v>
      </c>
    </row>
    <row r="7981" spans="1:10" x14ac:dyDescent="0.25">
      <c r="A7981" t="s">
        <v>200</v>
      </c>
      <c r="B7981" t="s">
        <v>63</v>
      </c>
      <c r="C7981" t="str">
        <f t="shared" si="248"/>
        <v>Vienna -- Tysons Corner</v>
      </c>
      <c r="D7981" s="1">
        <v>1804</v>
      </c>
      <c r="E7981" t="s">
        <v>25</v>
      </c>
      <c r="F7981" t="s">
        <v>125</v>
      </c>
      <c r="G7981">
        <v>1</v>
      </c>
      <c r="H7981" s="1">
        <f t="shared" si="249"/>
        <v>1804</v>
      </c>
      <c r="I7981" t="s">
        <v>16</v>
      </c>
      <c r="J7981" t="s">
        <v>72</v>
      </c>
    </row>
    <row r="7982" spans="1:10" x14ac:dyDescent="0.25">
      <c r="A7982" t="s">
        <v>200</v>
      </c>
      <c r="B7982" t="s">
        <v>203</v>
      </c>
      <c r="C7982" t="str">
        <f t="shared" si="248"/>
        <v>Vienna -- West Falls Church</v>
      </c>
      <c r="D7982" s="1">
        <v>2943</v>
      </c>
      <c r="E7982" t="s">
        <v>25</v>
      </c>
      <c r="F7982" t="s">
        <v>25</v>
      </c>
      <c r="G7982">
        <v>1</v>
      </c>
      <c r="H7982" s="1">
        <f t="shared" si="249"/>
        <v>2943</v>
      </c>
      <c r="I7982" t="s">
        <v>16</v>
      </c>
      <c r="J7982" t="s">
        <v>72</v>
      </c>
    </row>
    <row r="7983" spans="1:10" x14ac:dyDescent="0.25">
      <c r="A7983" t="s">
        <v>200</v>
      </c>
      <c r="B7983" t="s">
        <v>204</v>
      </c>
      <c r="C7983" t="str">
        <f t="shared" si="248"/>
        <v>Vienna -- West Hyattsville</v>
      </c>
      <c r="D7983" s="1">
        <v>136</v>
      </c>
      <c r="E7983" t="s">
        <v>25</v>
      </c>
      <c r="F7983" t="s">
        <v>4</v>
      </c>
      <c r="G7983">
        <v>2</v>
      </c>
      <c r="H7983" s="1">
        <f t="shared" si="249"/>
        <v>272</v>
      </c>
      <c r="I7983" t="s">
        <v>16</v>
      </c>
      <c r="J7983" t="s">
        <v>72</v>
      </c>
    </row>
    <row r="7984" spans="1:10" x14ac:dyDescent="0.25">
      <c r="A7984" t="s">
        <v>200</v>
      </c>
      <c r="B7984" t="s">
        <v>205</v>
      </c>
      <c r="C7984" t="str">
        <f t="shared" si="248"/>
        <v>Vienna -- Wheaton</v>
      </c>
      <c r="D7984" s="1">
        <v>402</v>
      </c>
      <c r="E7984" t="s">
        <v>25</v>
      </c>
      <c r="F7984" t="s">
        <v>15</v>
      </c>
      <c r="G7984">
        <v>2</v>
      </c>
      <c r="H7984" s="1">
        <f t="shared" si="249"/>
        <v>804</v>
      </c>
      <c r="I7984" t="s">
        <v>16</v>
      </c>
      <c r="J7984" t="s">
        <v>72</v>
      </c>
    </row>
    <row r="7985" spans="1:10" x14ac:dyDescent="0.25">
      <c r="A7985" t="s">
        <v>200</v>
      </c>
      <c r="B7985" t="s">
        <v>206</v>
      </c>
      <c r="C7985" t="str">
        <f t="shared" si="248"/>
        <v>Vienna -- White Flint</v>
      </c>
      <c r="D7985" s="1">
        <v>252</v>
      </c>
      <c r="E7985" t="s">
        <v>25</v>
      </c>
      <c r="F7985" t="s">
        <v>15</v>
      </c>
      <c r="G7985">
        <v>2</v>
      </c>
      <c r="H7985" s="1">
        <f t="shared" si="249"/>
        <v>504</v>
      </c>
      <c r="I7985" t="s">
        <v>16</v>
      </c>
      <c r="J7985" t="s">
        <v>72</v>
      </c>
    </row>
    <row r="7986" spans="1:10" x14ac:dyDescent="0.25">
      <c r="A7986" t="s">
        <v>200</v>
      </c>
      <c r="B7986" t="s">
        <v>207</v>
      </c>
      <c r="C7986" t="str">
        <f t="shared" si="248"/>
        <v>Vienna -- Wiehle</v>
      </c>
      <c r="D7986" s="1">
        <v>1988</v>
      </c>
      <c r="E7986" t="s">
        <v>25</v>
      </c>
      <c r="F7986" t="s">
        <v>125</v>
      </c>
      <c r="G7986">
        <v>1</v>
      </c>
      <c r="H7986" s="1">
        <f t="shared" si="249"/>
        <v>1988</v>
      </c>
      <c r="I7986" t="s">
        <v>16</v>
      </c>
      <c r="J7986" t="s">
        <v>72</v>
      </c>
    </row>
    <row r="7987" spans="1:10" x14ac:dyDescent="0.25">
      <c r="A7987" t="s">
        <v>203</v>
      </c>
      <c r="B7987" t="s">
        <v>14</v>
      </c>
      <c r="C7987" t="str">
        <f t="shared" si="248"/>
        <v>West Falls Church -- Bethesda</v>
      </c>
      <c r="D7987" s="1">
        <v>264</v>
      </c>
      <c r="E7987" t="s">
        <v>25</v>
      </c>
      <c r="F7987" t="s">
        <v>15</v>
      </c>
      <c r="G7987">
        <v>2</v>
      </c>
      <c r="H7987" s="1">
        <f t="shared" si="249"/>
        <v>528</v>
      </c>
      <c r="I7987" t="s">
        <v>16</v>
      </c>
      <c r="J7987" t="s">
        <v>72</v>
      </c>
    </row>
    <row r="7988" spans="1:10" x14ac:dyDescent="0.25">
      <c r="A7988" t="s">
        <v>203</v>
      </c>
      <c r="B7988" t="s">
        <v>19</v>
      </c>
      <c r="C7988" t="str">
        <f t="shared" si="248"/>
        <v>West Falls Church -- Branch Avenue</v>
      </c>
      <c r="D7988" s="1">
        <v>98</v>
      </c>
      <c r="E7988" t="s">
        <v>25</v>
      </c>
      <c r="F7988" t="s">
        <v>4</v>
      </c>
      <c r="G7988">
        <v>2</v>
      </c>
      <c r="H7988" s="1">
        <f t="shared" si="249"/>
        <v>196</v>
      </c>
      <c r="I7988" t="s">
        <v>16</v>
      </c>
      <c r="J7988" t="s">
        <v>72</v>
      </c>
    </row>
    <row r="7989" spans="1:10" x14ac:dyDescent="0.25">
      <c r="A7989" t="s">
        <v>203</v>
      </c>
      <c r="B7989" t="s">
        <v>24</v>
      </c>
      <c r="C7989" t="str">
        <f t="shared" si="248"/>
        <v>West Falls Church -- Cheverly</v>
      </c>
      <c r="D7989" s="1">
        <v>44</v>
      </c>
      <c r="E7989" t="s">
        <v>25</v>
      </c>
      <c r="F7989" t="s">
        <v>25</v>
      </c>
      <c r="G7989">
        <v>1</v>
      </c>
      <c r="H7989" s="1">
        <f t="shared" si="249"/>
        <v>44</v>
      </c>
      <c r="I7989" t="s">
        <v>16</v>
      </c>
      <c r="J7989" t="s">
        <v>72</v>
      </c>
    </row>
    <row r="7990" spans="1:10" x14ac:dyDescent="0.25">
      <c r="A7990" t="s">
        <v>203</v>
      </c>
      <c r="B7990" t="s">
        <v>28</v>
      </c>
      <c r="C7990" t="str">
        <f t="shared" si="248"/>
        <v>West Falls Church -- College Park-U of MD</v>
      </c>
      <c r="D7990" s="1">
        <v>104</v>
      </c>
      <c r="E7990" t="s">
        <v>25</v>
      </c>
      <c r="F7990" t="s">
        <v>4</v>
      </c>
      <c r="G7990">
        <v>2</v>
      </c>
      <c r="H7990" s="1">
        <f t="shared" si="249"/>
        <v>208</v>
      </c>
      <c r="I7990" t="s">
        <v>16</v>
      </c>
      <c r="J7990" t="s">
        <v>72</v>
      </c>
    </row>
    <row r="7991" spans="1:10" x14ac:dyDescent="0.25">
      <c r="A7991" t="s">
        <v>203</v>
      </c>
      <c r="B7991" t="s">
        <v>269</v>
      </c>
      <c r="C7991" t="str">
        <f t="shared" si="248"/>
        <v>West Falls Church -- Dunn Loring</v>
      </c>
      <c r="D7991" s="1">
        <v>1283</v>
      </c>
      <c r="E7991" t="s">
        <v>25</v>
      </c>
      <c r="F7991" t="s">
        <v>25</v>
      </c>
      <c r="G7991">
        <v>1</v>
      </c>
      <c r="H7991" s="1">
        <f t="shared" si="249"/>
        <v>1283</v>
      </c>
      <c r="I7991" t="s">
        <v>16</v>
      </c>
      <c r="J7991" t="s">
        <v>72</v>
      </c>
    </row>
    <row r="7992" spans="1:10" x14ac:dyDescent="0.25">
      <c r="A7992" t="s">
        <v>203</v>
      </c>
      <c r="B7992" t="s">
        <v>115</v>
      </c>
      <c r="C7992" t="str">
        <f t="shared" si="248"/>
        <v>West Falls Church -- Forest Glen</v>
      </c>
      <c r="D7992" s="1">
        <v>53</v>
      </c>
      <c r="E7992" t="s">
        <v>25</v>
      </c>
      <c r="F7992" t="s">
        <v>15</v>
      </c>
      <c r="G7992">
        <v>2</v>
      </c>
      <c r="H7992" s="1">
        <f t="shared" si="249"/>
        <v>106</v>
      </c>
      <c r="I7992" t="s">
        <v>16</v>
      </c>
      <c r="J7992" t="s">
        <v>72</v>
      </c>
    </row>
    <row r="7993" spans="1:10" x14ac:dyDescent="0.25">
      <c r="A7993" t="s">
        <v>203</v>
      </c>
      <c r="B7993" t="s">
        <v>118</v>
      </c>
      <c r="C7993" t="str">
        <f t="shared" si="248"/>
        <v>West Falls Church -- Franconia-Springfield</v>
      </c>
      <c r="D7993" s="1">
        <v>181</v>
      </c>
      <c r="E7993" t="s">
        <v>25</v>
      </c>
      <c r="F7993" t="s">
        <v>10</v>
      </c>
      <c r="G7993">
        <v>2</v>
      </c>
      <c r="H7993" s="1">
        <f t="shared" si="249"/>
        <v>362</v>
      </c>
      <c r="I7993" t="s">
        <v>16</v>
      </c>
      <c r="J7993" t="s">
        <v>72</v>
      </c>
    </row>
    <row r="7994" spans="1:10" x14ac:dyDescent="0.25">
      <c r="A7994" t="s">
        <v>203</v>
      </c>
      <c r="B7994" t="s">
        <v>122</v>
      </c>
      <c r="C7994" t="str">
        <f t="shared" si="248"/>
        <v>West Falls Church -- Glenmont</v>
      </c>
      <c r="D7994" s="1">
        <v>96</v>
      </c>
      <c r="E7994" t="s">
        <v>25</v>
      </c>
      <c r="F7994" t="s">
        <v>15</v>
      </c>
      <c r="G7994">
        <v>2</v>
      </c>
      <c r="H7994" s="1">
        <f t="shared" si="249"/>
        <v>192</v>
      </c>
      <c r="I7994" t="s">
        <v>16</v>
      </c>
      <c r="J7994" t="s">
        <v>72</v>
      </c>
    </row>
    <row r="7995" spans="1:10" x14ac:dyDescent="0.25">
      <c r="A7995" t="s">
        <v>203</v>
      </c>
      <c r="B7995" t="s">
        <v>123</v>
      </c>
      <c r="C7995" t="str">
        <f t="shared" si="248"/>
        <v>West Falls Church -- Greenbelt</v>
      </c>
      <c r="D7995" s="1">
        <v>81</v>
      </c>
      <c r="E7995" t="s">
        <v>25</v>
      </c>
      <c r="F7995" t="s">
        <v>4</v>
      </c>
      <c r="G7995">
        <v>2</v>
      </c>
      <c r="H7995" s="1">
        <f t="shared" si="249"/>
        <v>162</v>
      </c>
      <c r="I7995" t="s">
        <v>16</v>
      </c>
      <c r="J7995" t="s">
        <v>72</v>
      </c>
    </row>
    <row r="7996" spans="1:10" x14ac:dyDescent="0.25">
      <c r="A7996" t="s">
        <v>203</v>
      </c>
      <c r="B7996" t="s">
        <v>124</v>
      </c>
      <c r="C7996" t="str">
        <f t="shared" si="248"/>
        <v>West Falls Church -- Greensboro</v>
      </c>
      <c r="D7996" s="1">
        <v>73</v>
      </c>
      <c r="E7996" t="s">
        <v>25</v>
      </c>
      <c r="F7996" t="s">
        <v>125</v>
      </c>
      <c r="G7996">
        <v>1</v>
      </c>
      <c r="H7996" s="1">
        <f t="shared" si="249"/>
        <v>73</v>
      </c>
      <c r="I7996" t="s">
        <v>16</v>
      </c>
      <c r="J7996" t="s">
        <v>72</v>
      </c>
    </row>
    <row r="7997" spans="1:10" x14ac:dyDescent="0.25">
      <c r="A7997" t="s">
        <v>203</v>
      </c>
      <c r="B7997" t="s">
        <v>126</v>
      </c>
      <c r="C7997" t="str">
        <f t="shared" si="248"/>
        <v>West Falls Church -- Grosvenor</v>
      </c>
      <c r="D7997" s="1">
        <v>35</v>
      </c>
      <c r="E7997" t="s">
        <v>25</v>
      </c>
      <c r="F7997" t="s">
        <v>15</v>
      </c>
      <c r="G7997">
        <v>2</v>
      </c>
      <c r="H7997" s="1">
        <f t="shared" si="249"/>
        <v>70</v>
      </c>
      <c r="I7997" t="s">
        <v>16</v>
      </c>
      <c r="J7997" t="s">
        <v>72</v>
      </c>
    </row>
    <row r="7998" spans="1:10" x14ac:dyDescent="0.25">
      <c r="A7998" t="s">
        <v>203</v>
      </c>
      <c r="B7998" t="s">
        <v>127</v>
      </c>
      <c r="C7998" t="str">
        <f t="shared" si="248"/>
        <v>West Falls Church -- Huntington</v>
      </c>
      <c r="D7998" s="1">
        <v>114</v>
      </c>
      <c r="E7998" t="s">
        <v>25</v>
      </c>
      <c r="F7998" t="s">
        <v>274</v>
      </c>
      <c r="G7998">
        <v>1</v>
      </c>
      <c r="H7998" s="1">
        <f t="shared" si="249"/>
        <v>114</v>
      </c>
      <c r="I7998" t="s">
        <v>16</v>
      </c>
      <c r="J7998" t="s">
        <v>72</v>
      </c>
    </row>
    <row r="7999" spans="1:10" x14ac:dyDescent="0.25">
      <c r="A7999" t="s">
        <v>203</v>
      </c>
      <c r="B7999" t="s">
        <v>130</v>
      </c>
      <c r="C7999" t="str">
        <f t="shared" si="248"/>
        <v>West Falls Church -- Landover</v>
      </c>
      <c r="D7999" s="1">
        <v>64</v>
      </c>
      <c r="E7999" t="s">
        <v>25</v>
      </c>
      <c r="F7999" t="s">
        <v>25</v>
      </c>
      <c r="G7999">
        <v>1</v>
      </c>
      <c r="H7999" s="1">
        <f t="shared" si="249"/>
        <v>64</v>
      </c>
      <c r="I7999" t="s">
        <v>16</v>
      </c>
      <c r="J7999" t="s">
        <v>72</v>
      </c>
    </row>
    <row r="8000" spans="1:10" x14ac:dyDescent="0.25">
      <c r="A8000" t="s">
        <v>203</v>
      </c>
      <c r="B8000" t="s">
        <v>131</v>
      </c>
      <c r="C8000" t="str">
        <f t="shared" si="248"/>
        <v>West Falls Church -- Largo Town Center</v>
      </c>
      <c r="D8000" s="1">
        <v>71</v>
      </c>
      <c r="E8000" t="s">
        <v>25</v>
      </c>
      <c r="F8000" t="s">
        <v>1</v>
      </c>
      <c r="G8000">
        <v>2</v>
      </c>
      <c r="H8000" s="1">
        <f t="shared" si="249"/>
        <v>142</v>
      </c>
      <c r="I8000" t="s">
        <v>16</v>
      </c>
      <c r="J8000" t="s">
        <v>72</v>
      </c>
    </row>
    <row r="8001" spans="1:10" x14ac:dyDescent="0.25">
      <c r="A8001" t="s">
        <v>203</v>
      </c>
      <c r="B8001" t="s">
        <v>134</v>
      </c>
      <c r="C8001" t="str">
        <f t="shared" si="248"/>
        <v>West Falls Church -- McLean</v>
      </c>
      <c r="D8001" s="1">
        <v>69</v>
      </c>
      <c r="E8001" t="s">
        <v>25</v>
      </c>
      <c r="F8001" t="s">
        <v>125</v>
      </c>
      <c r="G8001">
        <v>1</v>
      </c>
      <c r="H8001" s="1">
        <f t="shared" si="249"/>
        <v>69</v>
      </c>
      <c r="I8001" t="s">
        <v>16</v>
      </c>
      <c r="J8001" t="s">
        <v>72</v>
      </c>
    </row>
    <row r="8002" spans="1:10" x14ac:dyDescent="0.25">
      <c r="A8002" t="s">
        <v>203</v>
      </c>
      <c r="B8002" t="s">
        <v>182</v>
      </c>
      <c r="C8002" t="str">
        <f t="shared" ref="C8002:C8065" si="250">(A8002&amp;" -- "&amp;B8002)</f>
        <v>West Falls Church -- Medical Center</v>
      </c>
      <c r="D8002" s="1">
        <v>128</v>
      </c>
      <c r="E8002" t="s">
        <v>25</v>
      </c>
      <c r="F8002" t="s">
        <v>15</v>
      </c>
      <c r="G8002">
        <v>2</v>
      </c>
      <c r="H8002" s="1">
        <f t="shared" ref="H8002:H8065" si="251">D8002*G8002</f>
        <v>256</v>
      </c>
      <c r="I8002" t="s">
        <v>16</v>
      </c>
      <c r="J8002" t="s">
        <v>72</v>
      </c>
    </row>
    <row r="8003" spans="1:10" x14ac:dyDescent="0.25">
      <c r="A8003" t="s">
        <v>203</v>
      </c>
      <c r="B8003" t="s">
        <v>186</v>
      </c>
      <c r="C8003" t="str">
        <f t="shared" si="250"/>
        <v>West Falls Church -- Morgan Blvd.</v>
      </c>
      <c r="D8003" s="1">
        <v>145</v>
      </c>
      <c r="E8003" t="s">
        <v>25</v>
      </c>
      <c r="F8003" t="s">
        <v>1</v>
      </c>
      <c r="G8003">
        <v>2</v>
      </c>
      <c r="H8003" s="1">
        <f t="shared" si="251"/>
        <v>290</v>
      </c>
      <c r="I8003" t="s">
        <v>16</v>
      </c>
      <c r="J8003" t="s">
        <v>72</v>
      </c>
    </row>
    <row r="8004" spans="1:10" x14ac:dyDescent="0.25">
      <c r="A8004" t="s">
        <v>203</v>
      </c>
      <c r="B8004" t="s">
        <v>251</v>
      </c>
      <c r="C8004" t="str">
        <f t="shared" si="250"/>
        <v>West Falls Church -- Naylor Road</v>
      </c>
      <c r="D8004" s="1">
        <v>78</v>
      </c>
      <c r="E8004" t="s">
        <v>25</v>
      </c>
      <c r="F8004" t="s">
        <v>4</v>
      </c>
      <c r="G8004">
        <v>2</v>
      </c>
      <c r="H8004" s="1">
        <f t="shared" si="251"/>
        <v>156</v>
      </c>
      <c r="I8004" t="s">
        <v>16</v>
      </c>
      <c r="J8004" t="s">
        <v>72</v>
      </c>
    </row>
    <row r="8005" spans="1:10" x14ac:dyDescent="0.25">
      <c r="A8005" t="s">
        <v>203</v>
      </c>
      <c r="B8005" t="s">
        <v>252</v>
      </c>
      <c r="C8005" t="str">
        <f t="shared" si="250"/>
        <v>West Falls Church -- New Carrollton</v>
      </c>
      <c r="D8005" s="1">
        <v>437</v>
      </c>
      <c r="E8005" t="s">
        <v>25</v>
      </c>
      <c r="F8005" t="s">
        <v>25</v>
      </c>
      <c r="G8005">
        <v>1</v>
      </c>
      <c r="H8005" s="1">
        <f t="shared" si="251"/>
        <v>437</v>
      </c>
      <c r="I8005" t="s">
        <v>16</v>
      </c>
      <c r="J8005" t="s">
        <v>72</v>
      </c>
    </row>
    <row r="8006" spans="1:10" x14ac:dyDescent="0.25">
      <c r="A8006" t="s">
        <v>203</v>
      </c>
      <c r="B8006" t="s">
        <v>159</v>
      </c>
      <c r="C8006" t="str">
        <f t="shared" si="250"/>
        <v>West Falls Church -- Prince George's Plaza</v>
      </c>
      <c r="D8006" s="1">
        <v>77</v>
      </c>
      <c r="E8006" t="s">
        <v>25</v>
      </c>
      <c r="F8006" t="s">
        <v>4</v>
      </c>
      <c r="G8006">
        <v>2</v>
      </c>
      <c r="H8006" s="1">
        <f t="shared" si="251"/>
        <v>154</v>
      </c>
      <c r="I8006" t="s">
        <v>16</v>
      </c>
      <c r="J8006" t="s">
        <v>72</v>
      </c>
    </row>
    <row r="8007" spans="1:10" x14ac:dyDescent="0.25">
      <c r="A8007" t="s">
        <v>203</v>
      </c>
      <c r="B8007" t="s">
        <v>162</v>
      </c>
      <c r="C8007" t="str">
        <f t="shared" si="250"/>
        <v>West Falls Church -- Rockville</v>
      </c>
      <c r="D8007" s="1">
        <v>103</v>
      </c>
      <c r="E8007" t="s">
        <v>25</v>
      </c>
      <c r="F8007" t="s">
        <v>15</v>
      </c>
      <c r="G8007">
        <v>2</v>
      </c>
      <c r="H8007" s="1">
        <f t="shared" si="251"/>
        <v>206</v>
      </c>
      <c r="I8007" t="s">
        <v>16</v>
      </c>
      <c r="J8007" t="s">
        <v>72</v>
      </c>
    </row>
    <row r="8008" spans="1:10" x14ac:dyDescent="0.25">
      <c r="A8008" t="s">
        <v>203</v>
      </c>
      <c r="B8008" t="s">
        <v>164</v>
      </c>
      <c r="C8008" t="str">
        <f t="shared" si="250"/>
        <v>West Falls Church -- Shady Grove</v>
      </c>
      <c r="D8008" s="1">
        <v>113</v>
      </c>
      <c r="E8008" t="s">
        <v>25</v>
      </c>
      <c r="F8008" t="s">
        <v>15</v>
      </c>
      <c r="G8008">
        <v>2</v>
      </c>
      <c r="H8008" s="1">
        <f t="shared" si="251"/>
        <v>226</v>
      </c>
      <c r="I8008" t="s">
        <v>16</v>
      </c>
      <c r="J8008" t="s">
        <v>72</v>
      </c>
    </row>
    <row r="8009" spans="1:10" x14ac:dyDescent="0.25">
      <c r="A8009" t="s">
        <v>203</v>
      </c>
      <c r="B8009" t="s">
        <v>166</v>
      </c>
      <c r="C8009" t="str">
        <f t="shared" si="250"/>
        <v>West Falls Church -- Silver Spring</v>
      </c>
      <c r="D8009" s="1">
        <v>299</v>
      </c>
      <c r="E8009" t="s">
        <v>25</v>
      </c>
      <c r="F8009" t="s">
        <v>15</v>
      </c>
      <c r="G8009">
        <v>2</v>
      </c>
      <c r="H8009" s="1">
        <f t="shared" si="251"/>
        <v>598</v>
      </c>
      <c r="I8009" t="s">
        <v>16</v>
      </c>
      <c r="J8009" t="s">
        <v>72</v>
      </c>
    </row>
    <row r="8010" spans="1:10" x14ac:dyDescent="0.25">
      <c r="A8010" t="s">
        <v>203</v>
      </c>
      <c r="B8010" t="s">
        <v>169</v>
      </c>
      <c r="C8010" t="str">
        <f t="shared" si="250"/>
        <v>West Falls Church -- Spring Hill</v>
      </c>
      <c r="D8010" s="1">
        <v>127</v>
      </c>
      <c r="E8010" t="s">
        <v>25</v>
      </c>
      <c r="F8010" t="s">
        <v>125</v>
      </c>
      <c r="G8010">
        <v>1</v>
      </c>
      <c r="H8010" s="1">
        <f t="shared" si="251"/>
        <v>127</v>
      </c>
      <c r="I8010" t="s">
        <v>16</v>
      </c>
      <c r="J8010" t="s">
        <v>72</v>
      </c>
    </row>
    <row r="8011" spans="1:10" x14ac:dyDescent="0.25">
      <c r="A8011" t="s">
        <v>203</v>
      </c>
      <c r="B8011" t="s">
        <v>171</v>
      </c>
      <c r="C8011" t="str">
        <f t="shared" si="250"/>
        <v>West Falls Church -- Suitland</v>
      </c>
      <c r="D8011" s="1">
        <v>136</v>
      </c>
      <c r="E8011" t="s">
        <v>25</v>
      </c>
      <c r="F8011" t="s">
        <v>4</v>
      </c>
      <c r="G8011">
        <v>2</v>
      </c>
      <c r="H8011" s="1">
        <f t="shared" si="251"/>
        <v>272</v>
      </c>
      <c r="I8011" t="s">
        <v>16</v>
      </c>
      <c r="J8011" t="s">
        <v>72</v>
      </c>
    </row>
    <row r="8012" spans="1:10" x14ac:dyDescent="0.25">
      <c r="A8012" t="s">
        <v>203</v>
      </c>
      <c r="B8012" t="s">
        <v>62</v>
      </c>
      <c r="C8012" t="str">
        <f t="shared" si="250"/>
        <v>West Falls Church -- Twinbrook</v>
      </c>
      <c r="D8012" s="1">
        <v>60</v>
      </c>
      <c r="E8012" t="s">
        <v>25</v>
      </c>
      <c r="F8012" t="s">
        <v>15</v>
      </c>
      <c r="G8012">
        <v>2</v>
      </c>
      <c r="H8012" s="1">
        <f t="shared" si="251"/>
        <v>120</v>
      </c>
      <c r="I8012" t="s">
        <v>16</v>
      </c>
      <c r="J8012" t="s">
        <v>72</v>
      </c>
    </row>
    <row r="8013" spans="1:10" x14ac:dyDescent="0.25">
      <c r="A8013" t="s">
        <v>203</v>
      </c>
      <c r="B8013" t="s">
        <v>63</v>
      </c>
      <c r="C8013" t="str">
        <f t="shared" si="250"/>
        <v>West Falls Church -- Tysons Corner</v>
      </c>
      <c r="D8013" s="1">
        <v>179</v>
      </c>
      <c r="E8013" t="s">
        <v>25</v>
      </c>
      <c r="F8013" t="s">
        <v>125</v>
      </c>
      <c r="G8013">
        <v>1</v>
      </c>
      <c r="H8013" s="1">
        <f t="shared" si="251"/>
        <v>179</v>
      </c>
      <c r="I8013" t="s">
        <v>16</v>
      </c>
      <c r="J8013" t="s">
        <v>72</v>
      </c>
    </row>
    <row r="8014" spans="1:10" x14ac:dyDescent="0.25">
      <c r="A8014" t="s">
        <v>203</v>
      </c>
      <c r="B8014" t="s">
        <v>200</v>
      </c>
      <c r="C8014" t="str">
        <f t="shared" si="250"/>
        <v>West Falls Church -- Vienna</v>
      </c>
      <c r="D8014" s="1">
        <v>2766</v>
      </c>
      <c r="E8014" t="s">
        <v>25</v>
      </c>
      <c r="F8014" t="s">
        <v>25</v>
      </c>
      <c r="G8014">
        <v>1</v>
      </c>
      <c r="H8014" s="1">
        <f t="shared" si="251"/>
        <v>2766</v>
      </c>
      <c r="I8014" t="s">
        <v>16</v>
      </c>
      <c r="J8014" t="s">
        <v>72</v>
      </c>
    </row>
    <row r="8015" spans="1:10" x14ac:dyDescent="0.25">
      <c r="A8015" t="s">
        <v>203</v>
      </c>
      <c r="B8015" t="s">
        <v>204</v>
      </c>
      <c r="C8015" t="str">
        <f t="shared" si="250"/>
        <v>West Falls Church -- West Hyattsville</v>
      </c>
      <c r="D8015" s="1">
        <v>35</v>
      </c>
      <c r="E8015" t="s">
        <v>25</v>
      </c>
      <c r="F8015" t="s">
        <v>4</v>
      </c>
      <c r="G8015">
        <v>2</v>
      </c>
      <c r="H8015" s="1">
        <f t="shared" si="251"/>
        <v>70</v>
      </c>
      <c r="I8015" t="s">
        <v>16</v>
      </c>
      <c r="J8015" t="s">
        <v>72</v>
      </c>
    </row>
    <row r="8016" spans="1:10" x14ac:dyDescent="0.25">
      <c r="A8016" t="s">
        <v>203</v>
      </c>
      <c r="B8016" t="s">
        <v>205</v>
      </c>
      <c r="C8016" t="str">
        <f t="shared" si="250"/>
        <v>West Falls Church -- Wheaton</v>
      </c>
      <c r="D8016" s="1">
        <v>90</v>
      </c>
      <c r="E8016" t="s">
        <v>25</v>
      </c>
      <c r="F8016" t="s">
        <v>15</v>
      </c>
      <c r="G8016">
        <v>2</v>
      </c>
      <c r="H8016" s="1">
        <f t="shared" si="251"/>
        <v>180</v>
      </c>
      <c r="I8016" t="s">
        <v>16</v>
      </c>
      <c r="J8016" t="s">
        <v>72</v>
      </c>
    </row>
    <row r="8017" spans="1:10" x14ac:dyDescent="0.25">
      <c r="A8017" t="s">
        <v>203</v>
      </c>
      <c r="B8017" t="s">
        <v>206</v>
      </c>
      <c r="C8017" t="str">
        <f t="shared" si="250"/>
        <v>West Falls Church -- White Flint</v>
      </c>
      <c r="D8017" s="1">
        <v>79</v>
      </c>
      <c r="E8017" t="s">
        <v>25</v>
      </c>
      <c r="F8017" t="s">
        <v>15</v>
      </c>
      <c r="G8017">
        <v>2</v>
      </c>
      <c r="H8017" s="1">
        <f t="shared" si="251"/>
        <v>158</v>
      </c>
      <c r="I8017" t="s">
        <v>16</v>
      </c>
      <c r="J8017" t="s">
        <v>72</v>
      </c>
    </row>
    <row r="8018" spans="1:10" x14ac:dyDescent="0.25">
      <c r="A8018" t="s">
        <v>203</v>
      </c>
      <c r="B8018" t="s">
        <v>207</v>
      </c>
      <c r="C8018" t="str">
        <f t="shared" si="250"/>
        <v>West Falls Church -- Wiehle</v>
      </c>
      <c r="D8018" s="1">
        <v>897</v>
      </c>
      <c r="E8018" t="s">
        <v>25</v>
      </c>
      <c r="F8018" t="s">
        <v>125</v>
      </c>
      <c r="G8018">
        <v>1</v>
      </c>
      <c r="H8018" s="1">
        <f t="shared" si="251"/>
        <v>897</v>
      </c>
      <c r="I8018" t="s">
        <v>16</v>
      </c>
      <c r="J8018" t="s">
        <v>72</v>
      </c>
    </row>
    <row r="8019" spans="1:10" x14ac:dyDescent="0.25">
      <c r="A8019" t="s">
        <v>204</v>
      </c>
      <c r="B8019" t="s">
        <v>0</v>
      </c>
      <c r="C8019" t="str">
        <f t="shared" si="250"/>
        <v>West Hyattsville -- Addison Road</v>
      </c>
      <c r="D8019" s="1">
        <v>269</v>
      </c>
      <c r="E8019" t="s">
        <v>4</v>
      </c>
      <c r="F8019" t="s">
        <v>1</v>
      </c>
      <c r="G8019">
        <v>2</v>
      </c>
      <c r="H8019" s="1">
        <f t="shared" si="251"/>
        <v>538</v>
      </c>
      <c r="I8019" t="s">
        <v>16</v>
      </c>
      <c r="J8019" t="s">
        <v>72</v>
      </c>
    </row>
    <row r="8020" spans="1:10" x14ac:dyDescent="0.25">
      <c r="A8020" t="s">
        <v>204</v>
      </c>
      <c r="B8020" t="s">
        <v>14</v>
      </c>
      <c r="C8020" t="str">
        <f t="shared" si="250"/>
        <v>West Hyattsville -- Bethesda</v>
      </c>
      <c r="D8020" s="1">
        <v>636</v>
      </c>
      <c r="E8020" t="s">
        <v>4</v>
      </c>
      <c r="F8020" t="s">
        <v>15</v>
      </c>
      <c r="G8020">
        <v>2</v>
      </c>
      <c r="H8020" s="1">
        <f t="shared" si="251"/>
        <v>1272</v>
      </c>
      <c r="I8020" t="s">
        <v>16</v>
      </c>
      <c r="J8020" t="s">
        <v>72</v>
      </c>
    </row>
    <row r="8021" spans="1:10" x14ac:dyDescent="0.25">
      <c r="A8021" t="s">
        <v>204</v>
      </c>
      <c r="B8021" t="s">
        <v>19</v>
      </c>
      <c r="C8021" t="str">
        <f t="shared" si="250"/>
        <v>West Hyattsville -- Branch Avenue</v>
      </c>
      <c r="D8021" s="1">
        <v>546</v>
      </c>
      <c r="E8021" t="s">
        <v>4</v>
      </c>
      <c r="F8021" t="s">
        <v>4</v>
      </c>
      <c r="G8021">
        <v>1</v>
      </c>
      <c r="H8021" s="1">
        <f t="shared" si="251"/>
        <v>546</v>
      </c>
      <c r="I8021" t="s">
        <v>16</v>
      </c>
      <c r="J8021" t="s">
        <v>72</v>
      </c>
    </row>
    <row r="8022" spans="1:10" x14ac:dyDescent="0.25">
      <c r="A8022" t="s">
        <v>204</v>
      </c>
      <c r="B8022" t="s">
        <v>24</v>
      </c>
      <c r="C8022" t="str">
        <f t="shared" si="250"/>
        <v>West Hyattsville -- Cheverly</v>
      </c>
      <c r="D8022" s="1">
        <v>15</v>
      </c>
      <c r="E8022" t="s">
        <v>4</v>
      </c>
      <c r="F8022" t="s">
        <v>25</v>
      </c>
      <c r="G8022">
        <v>2</v>
      </c>
      <c r="H8022" s="1">
        <f t="shared" si="251"/>
        <v>30</v>
      </c>
      <c r="I8022" t="s">
        <v>16</v>
      </c>
      <c r="J8022" t="s">
        <v>72</v>
      </c>
    </row>
    <row r="8023" spans="1:10" x14ac:dyDescent="0.25">
      <c r="A8023" t="s">
        <v>204</v>
      </c>
      <c r="B8023" t="s">
        <v>28</v>
      </c>
      <c r="C8023" t="str">
        <f t="shared" si="250"/>
        <v>West Hyattsville -- College Park-U of MD</v>
      </c>
      <c r="D8023" s="1">
        <v>1329</v>
      </c>
      <c r="E8023" t="s">
        <v>4</v>
      </c>
      <c r="F8023" t="s">
        <v>4</v>
      </c>
      <c r="G8023">
        <v>1</v>
      </c>
      <c r="H8023" s="1">
        <f t="shared" si="251"/>
        <v>1329</v>
      </c>
      <c r="I8023" t="s">
        <v>16</v>
      </c>
      <c r="J8023" t="s">
        <v>72</v>
      </c>
    </row>
    <row r="8024" spans="1:10" x14ac:dyDescent="0.25">
      <c r="A8024" t="s">
        <v>204</v>
      </c>
      <c r="B8024" t="s">
        <v>269</v>
      </c>
      <c r="C8024" t="str">
        <f t="shared" si="250"/>
        <v>West Hyattsville -- Dunn Loring</v>
      </c>
      <c r="D8024" s="1">
        <v>128</v>
      </c>
      <c r="E8024" t="s">
        <v>4</v>
      </c>
      <c r="F8024" t="s">
        <v>25</v>
      </c>
      <c r="G8024">
        <v>2</v>
      </c>
      <c r="H8024" s="1">
        <f t="shared" si="251"/>
        <v>256</v>
      </c>
      <c r="I8024" t="s">
        <v>16</v>
      </c>
      <c r="J8024" t="s">
        <v>72</v>
      </c>
    </row>
    <row r="8025" spans="1:10" x14ac:dyDescent="0.25">
      <c r="A8025" t="s">
        <v>204</v>
      </c>
      <c r="B8025" t="s">
        <v>115</v>
      </c>
      <c r="C8025" t="str">
        <f t="shared" si="250"/>
        <v>West Hyattsville -- Forest Glen</v>
      </c>
      <c r="D8025" s="1">
        <v>235</v>
      </c>
      <c r="E8025" t="s">
        <v>4</v>
      </c>
      <c r="F8025" t="s">
        <v>15</v>
      </c>
      <c r="G8025">
        <v>2</v>
      </c>
      <c r="H8025" s="1">
        <f t="shared" si="251"/>
        <v>470</v>
      </c>
      <c r="I8025" t="s">
        <v>16</v>
      </c>
      <c r="J8025" t="s">
        <v>72</v>
      </c>
    </row>
    <row r="8026" spans="1:10" x14ac:dyDescent="0.25">
      <c r="A8026" t="s">
        <v>204</v>
      </c>
      <c r="B8026" t="s">
        <v>118</v>
      </c>
      <c r="C8026" t="str">
        <f t="shared" si="250"/>
        <v>West Hyattsville -- Franconia-Springfield</v>
      </c>
      <c r="D8026" s="1">
        <v>261</v>
      </c>
      <c r="E8026" t="s">
        <v>4</v>
      </c>
      <c r="F8026" t="s">
        <v>10</v>
      </c>
      <c r="G8026">
        <v>2</v>
      </c>
      <c r="H8026" s="1">
        <f t="shared" si="251"/>
        <v>522</v>
      </c>
      <c r="I8026" t="s">
        <v>16</v>
      </c>
      <c r="J8026" t="s">
        <v>72</v>
      </c>
    </row>
    <row r="8027" spans="1:10" x14ac:dyDescent="0.25">
      <c r="A8027" t="s">
        <v>204</v>
      </c>
      <c r="B8027" t="s">
        <v>122</v>
      </c>
      <c r="C8027" t="str">
        <f t="shared" si="250"/>
        <v>West Hyattsville -- Glenmont</v>
      </c>
      <c r="D8027" s="1">
        <v>761</v>
      </c>
      <c r="E8027" t="s">
        <v>4</v>
      </c>
      <c r="F8027" t="s">
        <v>15</v>
      </c>
      <c r="G8027">
        <v>2</v>
      </c>
      <c r="H8027" s="1">
        <f t="shared" si="251"/>
        <v>1522</v>
      </c>
      <c r="I8027" t="s">
        <v>16</v>
      </c>
      <c r="J8027" t="s">
        <v>72</v>
      </c>
    </row>
    <row r="8028" spans="1:10" x14ac:dyDescent="0.25">
      <c r="A8028" t="s">
        <v>204</v>
      </c>
      <c r="B8028" t="s">
        <v>123</v>
      </c>
      <c r="C8028" t="str">
        <f t="shared" si="250"/>
        <v>West Hyattsville -- Greenbelt</v>
      </c>
      <c r="D8028" s="1">
        <v>2468</v>
      </c>
      <c r="E8028" t="s">
        <v>4</v>
      </c>
      <c r="F8028" t="s">
        <v>4</v>
      </c>
      <c r="G8028">
        <v>1</v>
      </c>
      <c r="H8028" s="1">
        <f t="shared" si="251"/>
        <v>2468</v>
      </c>
      <c r="I8028" t="s">
        <v>16</v>
      </c>
      <c r="J8028" t="s">
        <v>72</v>
      </c>
    </row>
    <row r="8029" spans="1:10" x14ac:dyDescent="0.25">
      <c r="A8029" t="s">
        <v>204</v>
      </c>
      <c r="B8029" t="s">
        <v>124</v>
      </c>
      <c r="C8029" t="str">
        <f t="shared" si="250"/>
        <v>West Hyattsville -- Greensboro</v>
      </c>
      <c r="D8029" s="1">
        <v>44</v>
      </c>
      <c r="E8029" t="s">
        <v>4</v>
      </c>
      <c r="F8029" t="s">
        <v>125</v>
      </c>
      <c r="G8029">
        <v>2</v>
      </c>
      <c r="H8029" s="1">
        <f t="shared" si="251"/>
        <v>88</v>
      </c>
      <c r="I8029" t="s">
        <v>16</v>
      </c>
      <c r="J8029" t="s">
        <v>72</v>
      </c>
    </row>
    <row r="8030" spans="1:10" x14ac:dyDescent="0.25">
      <c r="A8030" t="s">
        <v>204</v>
      </c>
      <c r="B8030" t="s">
        <v>126</v>
      </c>
      <c r="C8030" t="str">
        <f t="shared" si="250"/>
        <v>West Hyattsville -- Grosvenor</v>
      </c>
      <c r="D8030" s="1">
        <v>92</v>
      </c>
      <c r="E8030" t="s">
        <v>4</v>
      </c>
      <c r="F8030" t="s">
        <v>15</v>
      </c>
      <c r="G8030">
        <v>2</v>
      </c>
      <c r="H8030" s="1">
        <f t="shared" si="251"/>
        <v>184</v>
      </c>
      <c r="I8030" t="s">
        <v>16</v>
      </c>
      <c r="J8030" t="s">
        <v>72</v>
      </c>
    </row>
    <row r="8031" spans="1:10" x14ac:dyDescent="0.25">
      <c r="A8031" t="s">
        <v>204</v>
      </c>
      <c r="B8031" t="s">
        <v>127</v>
      </c>
      <c r="C8031" t="str">
        <f t="shared" si="250"/>
        <v>West Hyattsville -- Huntington</v>
      </c>
      <c r="D8031" s="1">
        <v>307</v>
      </c>
      <c r="E8031" t="s">
        <v>4</v>
      </c>
      <c r="F8031" t="s">
        <v>274</v>
      </c>
      <c r="G8031">
        <v>2</v>
      </c>
      <c r="H8031" s="1">
        <f t="shared" si="251"/>
        <v>614</v>
      </c>
      <c r="I8031" t="s">
        <v>16</v>
      </c>
      <c r="J8031" t="s">
        <v>72</v>
      </c>
    </row>
    <row r="8032" spans="1:10" x14ac:dyDescent="0.25">
      <c r="A8032" t="s">
        <v>204</v>
      </c>
      <c r="B8032" t="s">
        <v>130</v>
      </c>
      <c r="C8032" t="str">
        <f t="shared" si="250"/>
        <v>West Hyattsville -- Landover</v>
      </c>
      <c r="D8032" s="1">
        <v>97</v>
      </c>
      <c r="E8032" t="s">
        <v>4</v>
      </c>
      <c r="F8032" t="s">
        <v>25</v>
      </c>
      <c r="G8032">
        <v>2</v>
      </c>
      <c r="H8032" s="1">
        <f t="shared" si="251"/>
        <v>194</v>
      </c>
      <c r="I8032" t="s">
        <v>16</v>
      </c>
      <c r="J8032" t="s">
        <v>72</v>
      </c>
    </row>
    <row r="8033" spans="1:10" x14ac:dyDescent="0.25">
      <c r="A8033" t="s">
        <v>204</v>
      </c>
      <c r="B8033" t="s">
        <v>131</v>
      </c>
      <c r="C8033" t="str">
        <f t="shared" si="250"/>
        <v>West Hyattsville -- Largo Town Center</v>
      </c>
      <c r="D8033" s="1">
        <v>435</v>
      </c>
      <c r="E8033" t="s">
        <v>4</v>
      </c>
      <c r="F8033" t="s">
        <v>1</v>
      </c>
      <c r="G8033">
        <v>2</v>
      </c>
      <c r="H8033" s="1">
        <f t="shared" si="251"/>
        <v>870</v>
      </c>
      <c r="I8033" t="s">
        <v>16</v>
      </c>
      <c r="J8033" t="s">
        <v>72</v>
      </c>
    </row>
    <row r="8034" spans="1:10" x14ac:dyDescent="0.25">
      <c r="A8034" t="s">
        <v>204</v>
      </c>
      <c r="B8034" t="s">
        <v>134</v>
      </c>
      <c r="C8034" t="str">
        <f t="shared" si="250"/>
        <v>West Hyattsville -- McLean</v>
      </c>
      <c r="D8034" s="1">
        <v>42</v>
      </c>
      <c r="E8034" t="s">
        <v>4</v>
      </c>
      <c r="F8034" t="s">
        <v>125</v>
      </c>
      <c r="G8034">
        <v>2</v>
      </c>
      <c r="H8034" s="1">
        <f t="shared" si="251"/>
        <v>84</v>
      </c>
      <c r="I8034" t="s">
        <v>16</v>
      </c>
      <c r="J8034" t="s">
        <v>72</v>
      </c>
    </row>
    <row r="8035" spans="1:10" x14ac:dyDescent="0.25">
      <c r="A8035" t="s">
        <v>204</v>
      </c>
      <c r="B8035" t="s">
        <v>182</v>
      </c>
      <c r="C8035" t="str">
        <f t="shared" si="250"/>
        <v>West Hyattsville -- Medical Center</v>
      </c>
      <c r="D8035" s="1">
        <v>304</v>
      </c>
      <c r="E8035" t="s">
        <v>4</v>
      </c>
      <c r="F8035" t="s">
        <v>15</v>
      </c>
      <c r="G8035">
        <v>2</v>
      </c>
      <c r="H8035" s="1">
        <f t="shared" si="251"/>
        <v>608</v>
      </c>
      <c r="I8035" t="s">
        <v>16</v>
      </c>
      <c r="J8035" t="s">
        <v>72</v>
      </c>
    </row>
    <row r="8036" spans="1:10" x14ac:dyDescent="0.25">
      <c r="A8036" t="s">
        <v>204</v>
      </c>
      <c r="B8036" t="s">
        <v>186</v>
      </c>
      <c r="C8036" t="str">
        <f t="shared" si="250"/>
        <v>West Hyattsville -- Morgan Blvd.</v>
      </c>
      <c r="D8036" s="1">
        <v>232</v>
      </c>
      <c r="E8036" t="s">
        <v>4</v>
      </c>
      <c r="F8036" t="s">
        <v>1</v>
      </c>
      <c r="G8036">
        <v>2</v>
      </c>
      <c r="H8036" s="1">
        <f t="shared" si="251"/>
        <v>464</v>
      </c>
      <c r="I8036" t="s">
        <v>16</v>
      </c>
      <c r="J8036" t="s">
        <v>72</v>
      </c>
    </row>
    <row r="8037" spans="1:10" x14ac:dyDescent="0.25">
      <c r="A8037" t="s">
        <v>204</v>
      </c>
      <c r="B8037" t="s">
        <v>251</v>
      </c>
      <c r="C8037" t="str">
        <f t="shared" si="250"/>
        <v>West Hyattsville -- Naylor Road</v>
      </c>
      <c r="D8037" s="1">
        <v>332</v>
      </c>
      <c r="E8037" t="s">
        <v>4</v>
      </c>
      <c r="F8037" t="s">
        <v>4</v>
      </c>
      <c r="G8037">
        <v>1</v>
      </c>
      <c r="H8037" s="1">
        <f t="shared" si="251"/>
        <v>332</v>
      </c>
      <c r="I8037" t="s">
        <v>16</v>
      </c>
      <c r="J8037" t="s">
        <v>72</v>
      </c>
    </row>
    <row r="8038" spans="1:10" x14ac:dyDescent="0.25">
      <c r="A8038" t="s">
        <v>204</v>
      </c>
      <c r="B8038" t="s">
        <v>252</v>
      </c>
      <c r="C8038" t="str">
        <f t="shared" si="250"/>
        <v>West Hyattsville -- New Carrollton</v>
      </c>
      <c r="D8038" s="1">
        <v>140</v>
      </c>
      <c r="E8038" t="s">
        <v>4</v>
      </c>
      <c r="F8038" t="s">
        <v>25</v>
      </c>
      <c r="G8038">
        <v>2</v>
      </c>
      <c r="H8038" s="1">
        <f t="shared" si="251"/>
        <v>280</v>
      </c>
      <c r="I8038" t="s">
        <v>16</v>
      </c>
      <c r="J8038" t="s">
        <v>72</v>
      </c>
    </row>
    <row r="8039" spans="1:10" x14ac:dyDescent="0.25">
      <c r="A8039" t="s">
        <v>204</v>
      </c>
      <c r="B8039" t="s">
        <v>159</v>
      </c>
      <c r="C8039" t="str">
        <f t="shared" si="250"/>
        <v>West Hyattsville -- Prince George's Plaza</v>
      </c>
      <c r="D8039" s="1">
        <v>3708</v>
      </c>
      <c r="E8039" t="s">
        <v>4</v>
      </c>
      <c r="F8039" t="s">
        <v>4</v>
      </c>
      <c r="G8039">
        <v>1</v>
      </c>
      <c r="H8039" s="1">
        <f t="shared" si="251"/>
        <v>3708</v>
      </c>
      <c r="I8039" t="s">
        <v>16</v>
      </c>
      <c r="J8039" t="s">
        <v>72</v>
      </c>
    </row>
    <row r="8040" spans="1:10" x14ac:dyDescent="0.25">
      <c r="A8040" t="s">
        <v>204</v>
      </c>
      <c r="B8040" t="s">
        <v>162</v>
      </c>
      <c r="C8040" t="str">
        <f t="shared" si="250"/>
        <v>West Hyattsville -- Rockville</v>
      </c>
      <c r="D8040" s="1">
        <v>285</v>
      </c>
      <c r="E8040" t="s">
        <v>4</v>
      </c>
      <c r="F8040" t="s">
        <v>15</v>
      </c>
      <c r="G8040">
        <v>2</v>
      </c>
      <c r="H8040" s="1">
        <f t="shared" si="251"/>
        <v>570</v>
      </c>
      <c r="I8040" t="s">
        <v>16</v>
      </c>
      <c r="J8040" t="s">
        <v>72</v>
      </c>
    </row>
    <row r="8041" spans="1:10" x14ac:dyDescent="0.25">
      <c r="A8041" t="s">
        <v>204</v>
      </c>
      <c r="B8041" t="s">
        <v>164</v>
      </c>
      <c r="C8041" t="str">
        <f t="shared" si="250"/>
        <v>West Hyattsville -- Shady Grove</v>
      </c>
      <c r="D8041" s="1">
        <v>328</v>
      </c>
      <c r="E8041" t="s">
        <v>4</v>
      </c>
      <c r="F8041" t="s">
        <v>15</v>
      </c>
      <c r="G8041">
        <v>2</v>
      </c>
      <c r="H8041" s="1">
        <f t="shared" si="251"/>
        <v>656</v>
      </c>
      <c r="I8041" t="s">
        <v>16</v>
      </c>
      <c r="J8041" t="s">
        <v>72</v>
      </c>
    </row>
    <row r="8042" spans="1:10" x14ac:dyDescent="0.25">
      <c r="A8042" t="s">
        <v>204</v>
      </c>
      <c r="B8042" t="s">
        <v>166</v>
      </c>
      <c r="C8042" t="str">
        <f t="shared" si="250"/>
        <v>West Hyattsville -- Silver Spring</v>
      </c>
      <c r="D8042" s="1">
        <v>3172</v>
      </c>
      <c r="E8042" t="s">
        <v>4</v>
      </c>
      <c r="F8042" t="s">
        <v>15</v>
      </c>
      <c r="G8042">
        <v>2</v>
      </c>
      <c r="H8042" s="1">
        <f t="shared" si="251"/>
        <v>6344</v>
      </c>
      <c r="I8042" t="s">
        <v>16</v>
      </c>
      <c r="J8042" t="s">
        <v>72</v>
      </c>
    </row>
    <row r="8043" spans="1:10" x14ac:dyDescent="0.25">
      <c r="A8043" t="s">
        <v>204</v>
      </c>
      <c r="B8043" t="s">
        <v>169</v>
      </c>
      <c r="C8043" t="str">
        <f t="shared" si="250"/>
        <v>West Hyattsville -- Spring Hill</v>
      </c>
      <c r="D8043" s="1">
        <v>41</v>
      </c>
      <c r="E8043" t="s">
        <v>4</v>
      </c>
      <c r="F8043" t="s">
        <v>125</v>
      </c>
      <c r="G8043">
        <v>2</v>
      </c>
      <c r="H8043" s="1">
        <f t="shared" si="251"/>
        <v>82</v>
      </c>
      <c r="I8043" t="s">
        <v>16</v>
      </c>
      <c r="J8043" t="s">
        <v>72</v>
      </c>
    </row>
    <row r="8044" spans="1:10" x14ac:dyDescent="0.25">
      <c r="A8044" t="s">
        <v>204</v>
      </c>
      <c r="B8044" t="s">
        <v>171</v>
      </c>
      <c r="C8044" t="str">
        <f t="shared" si="250"/>
        <v>West Hyattsville -- Suitland</v>
      </c>
      <c r="D8044" s="1">
        <v>711</v>
      </c>
      <c r="E8044" t="s">
        <v>4</v>
      </c>
      <c r="F8044" t="s">
        <v>4</v>
      </c>
      <c r="G8044">
        <v>1</v>
      </c>
      <c r="H8044" s="1">
        <f t="shared" si="251"/>
        <v>711</v>
      </c>
      <c r="I8044" t="s">
        <v>16</v>
      </c>
      <c r="J8044" t="s">
        <v>72</v>
      </c>
    </row>
    <row r="8045" spans="1:10" x14ac:dyDescent="0.25">
      <c r="A8045" t="s">
        <v>204</v>
      </c>
      <c r="B8045" t="s">
        <v>62</v>
      </c>
      <c r="C8045" t="str">
        <f t="shared" si="250"/>
        <v>West Hyattsville -- Twinbrook</v>
      </c>
      <c r="D8045" s="1">
        <v>115</v>
      </c>
      <c r="E8045" t="s">
        <v>4</v>
      </c>
      <c r="F8045" t="s">
        <v>15</v>
      </c>
      <c r="G8045">
        <v>2</v>
      </c>
      <c r="H8045" s="1">
        <f t="shared" si="251"/>
        <v>230</v>
      </c>
      <c r="I8045" t="s">
        <v>16</v>
      </c>
      <c r="J8045" t="s">
        <v>72</v>
      </c>
    </row>
    <row r="8046" spans="1:10" x14ac:dyDescent="0.25">
      <c r="A8046" t="s">
        <v>204</v>
      </c>
      <c r="B8046" t="s">
        <v>63</v>
      </c>
      <c r="C8046" t="str">
        <f t="shared" si="250"/>
        <v>West Hyattsville -- Tysons Corner</v>
      </c>
      <c r="D8046" s="1">
        <v>137</v>
      </c>
      <c r="E8046" t="s">
        <v>4</v>
      </c>
      <c r="F8046" t="s">
        <v>125</v>
      </c>
      <c r="G8046">
        <v>2</v>
      </c>
      <c r="H8046" s="1">
        <f t="shared" si="251"/>
        <v>274</v>
      </c>
      <c r="I8046" t="s">
        <v>16</v>
      </c>
      <c r="J8046" t="s">
        <v>72</v>
      </c>
    </row>
    <row r="8047" spans="1:10" x14ac:dyDescent="0.25">
      <c r="A8047" t="s">
        <v>204</v>
      </c>
      <c r="B8047" t="s">
        <v>200</v>
      </c>
      <c r="C8047" t="str">
        <f t="shared" si="250"/>
        <v>West Hyattsville -- Vienna</v>
      </c>
      <c r="D8047" s="1">
        <v>153</v>
      </c>
      <c r="E8047" t="s">
        <v>4</v>
      </c>
      <c r="F8047" t="s">
        <v>25</v>
      </c>
      <c r="G8047">
        <v>2</v>
      </c>
      <c r="H8047" s="1">
        <f t="shared" si="251"/>
        <v>306</v>
      </c>
      <c r="I8047" t="s">
        <v>16</v>
      </c>
      <c r="J8047" t="s">
        <v>72</v>
      </c>
    </row>
    <row r="8048" spans="1:10" x14ac:dyDescent="0.25">
      <c r="A8048" t="s">
        <v>204</v>
      </c>
      <c r="B8048" t="s">
        <v>203</v>
      </c>
      <c r="C8048" t="str">
        <f t="shared" si="250"/>
        <v>West Hyattsville -- West Falls Church</v>
      </c>
      <c r="D8048" s="1">
        <v>30</v>
      </c>
      <c r="E8048" t="s">
        <v>4</v>
      </c>
      <c r="F8048" t="s">
        <v>25</v>
      </c>
      <c r="G8048">
        <v>2</v>
      </c>
      <c r="H8048" s="1">
        <f t="shared" si="251"/>
        <v>60</v>
      </c>
      <c r="I8048" t="s">
        <v>16</v>
      </c>
      <c r="J8048" t="s">
        <v>72</v>
      </c>
    </row>
    <row r="8049" spans="1:10" x14ac:dyDescent="0.25">
      <c r="A8049" t="s">
        <v>204</v>
      </c>
      <c r="B8049" t="s">
        <v>205</v>
      </c>
      <c r="C8049" t="str">
        <f t="shared" si="250"/>
        <v>West Hyattsville -- Wheaton</v>
      </c>
      <c r="D8049" s="1">
        <v>1347</v>
      </c>
      <c r="E8049" t="s">
        <v>4</v>
      </c>
      <c r="F8049" t="s">
        <v>15</v>
      </c>
      <c r="G8049">
        <v>2</v>
      </c>
      <c r="H8049" s="1">
        <f t="shared" si="251"/>
        <v>2694</v>
      </c>
      <c r="I8049" t="s">
        <v>16</v>
      </c>
      <c r="J8049" t="s">
        <v>72</v>
      </c>
    </row>
    <row r="8050" spans="1:10" x14ac:dyDescent="0.25">
      <c r="A8050" t="s">
        <v>204</v>
      </c>
      <c r="B8050" t="s">
        <v>206</v>
      </c>
      <c r="C8050" t="str">
        <f t="shared" si="250"/>
        <v>West Hyattsville -- White Flint</v>
      </c>
      <c r="D8050" s="1">
        <v>130</v>
      </c>
      <c r="E8050" t="s">
        <v>4</v>
      </c>
      <c r="F8050" t="s">
        <v>15</v>
      </c>
      <c r="G8050">
        <v>2</v>
      </c>
      <c r="H8050" s="1">
        <f t="shared" si="251"/>
        <v>260</v>
      </c>
      <c r="I8050" t="s">
        <v>16</v>
      </c>
      <c r="J8050" t="s">
        <v>72</v>
      </c>
    </row>
    <row r="8051" spans="1:10" x14ac:dyDescent="0.25">
      <c r="A8051" t="s">
        <v>204</v>
      </c>
      <c r="B8051" t="s">
        <v>207</v>
      </c>
      <c r="C8051" t="str">
        <f t="shared" si="250"/>
        <v>West Hyattsville -- Wiehle</v>
      </c>
      <c r="D8051" s="1">
        <v>139</v>
      </c>
      <c r="E8051" t="s">
        <v>4</v>
      </c>
      <c r="F8051" t="s">
        <v>125</v>
      </c>
      <c r="G8051">
        <v>2</v>
      </c>
      <c r="H8051" s="1">
        <f t="shared" si="251"/>
        <v>278</v>
      </c>
      <c r="I8051" t="s">
        <v>16</v>
      </c>
      <c r="J8051" t="s">
        <v>72</v>
      </c>
    </row>
    <row r="8052" spans="1:10" x14ac:dyDescent="0.25">
      <c r="A8052" t="s">
        <v>205</v>
      </c>
      <c r="B8052" t="s">
        <v>0</v>
      </c>
      <c r="C8052" t="str">
        <f t="shared" si="250"/>
        <v>Wheaton -- Addison Road</v>
      </c>
      <c r="D8052" s="1">
        <v>205</v>
      </c>
      <c r="E8052" t="s">
        <v>15</v>
      </c>
      <c r="F8052" t="s">
        <v>1</v>
      </c>
      <c r="G8052">
        <v>2</v>
      </c>
      <c r="H8052" s="1">
        <f t="shared" si="251"/>
        <v>410</v>
      </c>
      <c r="I8052" t="s">
        <v>16</v>
      </c>
      <c r="J8052" t="s">
        <v>72</v>
      </c>
    </row>
    <row r="8053" spans="1:10" x14ac:dyDescent="0.25">
      <c r="A8053" t="s">
        <v>205</v>
      </c>
      <c r="B8053" t="s">
        <v>14</v>
      </c>
      <c r="C8053" t="str">
        <f t="shared" si="250"/>
        <v>Wheaton -- Bethesda</v>
      </c>
      <c r="D8053" s="1">
        <v>163</v>
      </c>
      <c r="E8053" t="s">
        <v>15</v>
      </c>
      <c r="F8053" t="s">
        <v>15</v>
      </c>
      <c r="G8053">
        <v>1</v>
      </c>
      <c r="H8053" s="1">
        <f t="shared" si="251"/>
        <v>163</v>
      </c>
      <c r="I8053" t="s">
        <v>16</v>
      </c>
      <c r="J8053" t="s">
        <v>72</v>
      </c>
    </row>
    <row r="8054" spans="1:10" x14ac:dyDescent="0.25">
      <c r="A8054" t="s">
        <v>205</v>
      </c>
      <c r="B8054" t="s">
        <v>19</v>
      </c>
      <c r="C8054" t="str">
        <f t="shared" si="250"/>
        <v>Wheaton -- Branch Avenue</v>
      </c>
      <c r="D8054" s="1">
        <v>367</v>
      </c>
      <c r="E8054" t="s">
        <v>15</v>
      </c>
      <c r="F8054" t="s">
        <v>4</v>
      </c>
      <c r="G8054">
        <v>2</v>
      </c>
      <c r="H8054" s="1">
        <f t="shared" si="251"/>
        <v>734</v>
      </c>
      <c r="I8054" t="s">
        <v>16</v>
      </c>
      <c r="J8054" t="s">
        <v>72</v>
      </c>
    </row>
    <row r="8055" spans="1:10" x14ac:dyDescent="0.25">
      <c r="A8055" t="s">
        <v>205</v>
      </c>
      <c r="B8055" t="s">
        <v>24</v>
      </c>
      <c r="C8055" t="str">
        <f t="shared" si="250"/>
        <v>Wheaton -- Cheverly</v>
      </c>
      <c r="D8055" s="1">
        <v>62</v>
      </c>
      <c r="E8055" t="s">
        <v>15</v>
      </c>
      <c r="F8055" t="s">
        <v>25</v>
      </c>
      <c r="G8055">
        <v>2</v>
      </c>
      <c r="H8055" s="1">
        <f t="shared" si="251"/>
        <v>124</v>
      </c>
      <c r="I8055" t="s">
        <v>16</v>
      </c>
      <c r="J8055" t="s">
        <v>72</v>
      </c>
    </row>
    <row r="8056" spans="1:10" x14ac:dyDescent="0.25">
      <c r="A8056" t="s">
        <v>205</v>
      </c>
      <c r="B8056" t="s">
        <v>28</v>
      </c>
      <c r="C8056" t="str">
        <f t="shared" si="250"/>
        <v>Wheaton -- College Park-U of MD</v>
      </c>
      <c r="D8056" s="1">
        <v>1000</v>
      </c>
      <c r="E8056" t="s">
        <v>15</v>
      </c>
      <c r="F8056" t="s">
        <v>4</v>
      </c>
      <c r="G8056">
        <v>2</v>
      </c>
      <c r="H8056" s="1">
        <f t="shared" si="251"/>
        <v>2000</v>
      </c>
      <c r="I8056" t="s">
        <v>16</v>
      </c>
      <c r="J8056" t="s">
        <v>72</v>
      </c>
    </row>
    <row r="8057" spans="1:10" x14ac:dyDescent="0.25">
      <c r="A8057" t="s">
        <v>205</v>
      </c>
      <c r="B8057" t="s">
        <v>269</v>
      </c>
      <c r="C8057" t="str">
        <f t="shared" si="250"/>
        <v>Wheaton -- Dunn Loring</v>
      </c>
      <c r="D8057" s="1">
        <v>216</v>
      </c>
      <c r="E8057" t="s">
        <v>15</v>
      </c>
      <c r="F8057" t="s">
        <v>25</v>
      </c>
      <c r="G8057">
        <v>2</v>
      </c>
      <c r="H8057" s="1">
        <f t="shared" si="251"/>
        <v>432</v>
      </c>
      <c r="I8057" t="s">
        <v>16</v>
      </c>
      <c r="J8057" t="s">
        <v>72</v>
      </c>
    </row>
    <row r="8058" spans="1:10" x14ac:dyDescent="0.25">
      <c r="A8058" t="s">
        <v>205</v>
      </c>
      <c r="B8058" t="s">
        <v>115</v>
      </c>
      <c r="C8058" t="str">
        <f t="shared" si="250"/>
        <v>Wheaton -- Forest Glen</v>
      </c>
      <c r="D8058" s="1">
        <v>613</v>
      </c>
      <c r="E8058" t="s">
        <v>15</v>
      </c>
      <c r="F8058" t="s">
        <v>15</v>
      </c>
      <c r="G8058">
        <v>1</v>
      </c>
      <c r="H8058" s="1">
        <f t="shared" si="251"/>
        <v>613</v>
      </c>
      <c r="I8058" t="s">
        <v>16</v>
      </c>
      <c r="J8058" t="s">
        <v>72</v>
      </c>
    </row>
    <row r="8059" spans="1:10" x14ac:dyDescent="0.25">
      <c r="A8059" t="s">
        <v>205</v>
      </c>
      <c r="B8059" t="s">
        <v>118</v>
      </c>
      <c r="C8059" t="str">
        <f t="shared" si="250"/>
        <v>Wheaton -- Franconia-Springfield</v>
      </c>
      <c r="D8059" s="1">
        <v>293</v>
      </c>
      <c r="E8059" t="s">
        <v>15</v>
      </c>
      <c r="F8059" t="s">
        <v>10</v>
      </c>
      <c r="G8059">
        <v>2</v>
      </c>
      <c r="H8059" s="1">
        <f t="shared" si="251"/>
        <v>586</v>
      </c>
      <c r="I8059" t="s">
        <v>16</v>
      </c>
      <c r="J8059" t="s">
        <v>72</v>
      </c>
    </row>
    <row r="8060" spans="1:10" x14ac:dyDescent="0.25">
      <c r="A8060" t="s">
        <v>205</v>
      </c>
      <c r="B8060" t="s">
        <v>122</v>
      </c>
      <c r="C8060" t="str">
        <f t="shared" si="250"/>
        <v>Wheaton -- Glenmont</v>
      </c>
      <c r="D8060" s="1">
        <v>3188</v>
      </c>
      <c r="E8060" t="s">
        <v>15</v>
      </c>
      <c r="F8060" t="s">
        <v>15</v>
      </c>
      <c r="G8060">
        <v>1</v>
      </c>
      <c r="H8060" s="1">
        <f t="shared" si="251"/>
        <v>3188</v>
      </c>
      <c r="I8060" t="s">
        <v>16</v>
      </c>
      <c r="J8060" t="s">
        <v>72</v>
      </c>
    </row>
    <row r="8061" spans="1:10" x14ac:dyDescent="0.25">
      <c r="A8061" t="s">
        <v>205</v>
      </c>
      <c r="B8061" t="s">
        <v>123</v>
      </c>
      <c r="C8061" t="str">
        <f t="shared" si="250"/>
        <v>Wheaton -- Greenbelt</v>
      </c>
      <c r="D8061" s="1">
        <v>862</v>
      </c>
      <c r="E8061" t="s">
        <v>15</v>
      </c>
      <c r="F8061" t="s">
        <v>4</v>
      </c>
      <c r="G8061">
        <v>2</v>
      </c>
      <c r="H8061" s="1">
        <f t="shared" si="251"/>
        <v>1724</v>
      </c>
      <c r="I8061" t="s">
        <v>16</v>
      </c>
      <c r="J8061" t="s">
        <v>72</v>
      </c>
    </row>
    <row r="8062" spans="1:10" x14ac:dyDescent="0.25">
      <c r="A8062" t="s">
        <v>205</v>
      </c>
      <c r="B8062" t="s">
        <v>124</v>
      </c>
      <c r="C8062" t="str">
        <f t="shared" si="250"/>
        <v>Wheaton -- Greensboro</v>
      </c>
      <c r="D8062" s="1">
        <v>54</v>
      </c>
      <c r="E8062" t="s">
        <v>15</v>
      </c>
      <c r="F8062" t="s">
        <v>125</v>
      </c>
      <c r="G8062">
        <v>2</v>
      </c>
      <c r="H8062" s="1">
        <f t="shared" si="251"/>
        <v>108</v>
      </c>
      <c r="I8062" t="s">
        <v>16</v>
      </c>
      <c r="J8062" t="s">
        <v>72</v>
      </c>
    </row>
    <row r="8063" spans="1:10" x14ac:dyDescent="0.25">
      <c r="A8063" t="s">
        <v>205</v>
      </c>
      <c r="B8063" t="s">
        <v>126</v>
      </c>
      <c r="C8063" t="str">
        <f t="shared" si="250"/>
        <v>Wheaton -- Grosvenor</v>
      </c>
      <c r="D8063" s="1">
        <v>19</v>
      </c>
      <c r="E8063" t="s">
        <v>15</v>
      </c>
      <c r="F8063" t="s">
        <v>15</v>
      </c>
      <c r="G8063">
        <v>1</v>
      </c>
      <c r="H8063" s="1">
        <f t="shared" si="251"/>
        <v>19</v>
      </c>
      <c r="I8063" t="s">
        <v>16</v>
      </c>
      <c r="J8063" t="s">
        <v>72</v>
      </c>
    </row>
    <row r="8064" spans="1:10" x14ac:dyDescent="0.25">
      <c r="A8064" t="s">
        <v>205</v>
      </c>
      <c r="B8064" t="s">
        <v>127</v>
      </c>
      <c r="C8064" t="str">
        <f t="shared" si="250"/>
        <v>Wheaton -- Huntington</v>
      </c>
      <c r="D8064" s="1">
        <v>233</v>
      </c>
      <c r="E8064" t="s">
        <v>15</v>
      </c>
      <c r="F8064" t="s">
        <v>274</v>
      </c>
      <c r="G8064">
        <v>2</v>
      </c>
      <c r="H8064" s="1">
        <f t="shared" si="251"/>
        <v>466</v>
      </c>
      <c r="I8064" t="s">
        <v>16</v>
      </c>
      <c r="J8064" t="s">
        <v>72</v>
      </c>
    </row>
    <row r="8065" spans="1:10" x14ac:dyDescent="0.25">
      <c r="A8065" t="s">
        <v>205</v>
      </c>
      <c r="B8065" t="s">
        <v>130</v>
      </c>
      <c r="C8065" t="str">
        <f t="shared" si="250"/>
        <v>Wheaton -- Landover</v>
      </c>
      <c r="D8065" s="1">
        <v>191</v>
      </c>
      <c r="E8065" t="s">
        <v>15</v>
      </c>
      <c r="F8065" t="s">
        <v>25</v>
      </c>
      <c r="G8065">
        <v>2</v>
      </c>
      <c r="H8065" s="1">
        <f t="shared" si="251"/>
        <v>382</v>
      </c>
      <c r="I8065" t="s">
        <v>16</v>
      </c>
      <c r="J8065" t="s">
        <v>72</v>
      </c>
    </row>
    <row r="8066" spans="1:10" x14ac:dyDescent="0.25">
      <c r="A8066" t="s">
        <v>205</v>
      </c>
      <c r="B8066" t="s">
        <v>131</v>
      </c>
      <c r="C8066" t="str">
        <f t="shared" ref="C8066:C8129" si="252">(A8066&amp;" -- "&amp;B8066)</f>
        <v>Wheaton -- Largo Town Center</v>
      </c>
      <c r="D8066" s="1">
        <v>295</v>
      </c>
      <c r="E8066" t="s">
        <v>15</v>
      </c>
      <c r="F8066" t="s">
        <v>1</v>
      </c>
      <c r="G8066">
        <v>2</v>
      </c>
      <c r="H8066" s="1">
        <f t="shared" ref="H8066:H8129" si="253">D8066*G8066</f>
        <v>590</v>
      </c>
      <c r="I8066" t="s">
        <v>16</v>
      </c>
      <c r="J8066" t="s">
        <v>72</v>
      </c>
    </row>
    <row r="8067" spans="1:10" x14ac:dyDescent="0.25">
      <c r="A8067" t="s">
        <v>205</v>
      </c>
      <c r="B8067" t="s">
        <v>134</v>
      </c>
      <c r="C8067" t="str">
        <f t="shared" si="252"/>
        <v>Wheaton -- McLean</v>
      </c>
      <c r="D8067" s="1">
        <v>67</v>
      </c>
      <c r="E8067" t="s">
        <v>15</v>
      </c>
      <c r="F8067" t="s">
        <v>125</v>
      </c>
      <c r="G8067">
        <v>2</v>
      </c>
      <c r="H8067" s="1">
        <f t="shared" si="253"/>
        <v>134</v>
      </c>
      <c r="I8067" t="s">
        <v>16</v>
      </c>
      <c r="J8067" t="s">
        <v>72</v>
      </c>
    </row>
    <row r="8068" spans="1:10" x14ac:dyDescent="0.25">
      <c r="A8068" t="s">
        <v>205</v>
      </c>
      <c r="B8068" t="s">
        <v>182</v>
      </c>
      <c r="C8068" t="str">
        <f t="shared" si="252"/>
        <v>Wheaton -- Medical Center</v>
      </c>
      <c r="D8068" s="1">
        <v>98</v>
      </c>
      <c r="E8068" t="s">
        <v>15</v>
      </c>
      <c r="F8068" t="s">
        <v>15</v>
      </c>
      <c r="G8068">
        <v>1</v>
      </c>
      <c r="H8068" s="1">
        <f t="shared" si="253"/>
        <v>98</v>
      </c>
      <c r="I8068" t="s">
        <v>16</v>
      </c>
      <c r="J8068" t="s">
        <v>72</v>
      </c>
    </row>
    <row r="8069" spans="1:10" x14ac:dyDescent="0.25">
      <c r="A8069" t="s">
        <v>205</v>
      </c>
      <c r="B8069" t="s">
        <v>186</v>
      </c>
      <c r="C8069" t="str">
        <f t="shared" si="252"/>
        <v>Wheaton -- Morgan Blvd.</v>
      </c>
      <c r="D8069" s="1">
        <v>123</v>
      </c>
      <c r="E8069" t="s">
        <v>15</v>
      </c>
      <c r="F8069" t="s">
        <v>1</v>
      </c>
      <c r="G8069">
        <v>2</v>
      </c>
      <c r="H8069" s="1">
        <f t="shared" si="253"/>
        <v>246</v>
      </c>
      <c r="I8069" t="s">
        <v>16</v>
      </c>
      <c r="J8069" t="s">
        <v>72</v>
      </c>
    </row>
    <row r="8070" spans="1:10" x14ac:dyDescent="0.25">
      <c r="A8070" t="s">
        <v>205</v>
      </c>
      <c r="B8070" t="s">
        <v>251</v>
      </c>
      <c r="C8070" t="str">
        <f t="shared" si="252"/>
        <v>Wheaton -- Naylor Road</v>
      </c>
      <c r="D8070" s="1">
        <v>268</v>
      </c>
      <c r="E8070" t="s">
        <v>15</v>
      </c>
      <c r="F8070" t="s">
        <v>4</v>
      </c>
      <c r="G8070">
        <v>2</v>
      </c>
      <c r="H8070" s="1">
        <f t="shared" si="253"/>
        <v>536</v>
      </c>
      <c r="I8070" t="s">
        <v>16</v>
      </c>
      <c r="J8070" t="s">
        <v>72</v>
      </c>
    </row>
    <row r="8071" spans="1:10" x14ac:dyDescent="0.25">
      <c r="A8071" t="s">
        <v>205</v>
      </c>
      <c r="B8071" t="s">
        <v>252</v>
      </c>
      <c r="C8071" t="str">
        <f t="shared" si="252"/>
        <v>Wheaton -- New Carrollton</v>
      </c>
      <c r="D8071" s="1">
        <v>316</v>
      </c>
      <c r="E8071" t="s">
        <v>15</v>
      </c>
      <c r="F8071" t="s">
        <v>25</v>
      </c>
      <c r="G8071">
        <v>2</v>
      </c>
      <c r="H8071" s="1">
        <f t="shared" si="253"/>
        <v>632</v>
      </c>
      <c r="I8071" t="s">
        <v>16</v>
      </c>
      <c r="J8071" t="s">
        <v>72</v>
      </c>
    </row>
    <row r="8072" spans="1:10" x14ac:dyDescent="0.25">
      <c r="A8072" t="s">
        <v>205</v>
      </c>
      <c r="B8072" t="s">
        <v>159</v>
      </c>
      <c r="C8072" t="str">
        <f t="shared" si="252"/>
        <v>Wheaton -- Prince George's Plaza</v>
      </c>
      <c r="D8072" s="1">
        <v>1438</v>
      </c>
      <c r="E8072" t="s">
        <v>15</v>
      </c>
      <c r="F8072" t="s">
        <v>4</v>
      </c>
      <c r="G8072">
        <v>2</v>
      </c>
      <c r="H8072" s="1">
        <f t="shared" si="253"/>
        <v>2876</v>
      </c>
      <c r="I8072" t="s">
        <v>16</v>
      </c>
      <c r="J8072" t="s">
        <v>72</v>
      </c>
    </row>
    <row r="8073" spans="1:10" x14ac:dyDescent="0.25">
      <c r="A8073" t="s">
        <v>205</v>
      </c>
      <c r="B8073" t="s">
        <v>162</v>
      </c>
      <c r="C8073" t="str">
        <f t="shared" si="252"/>
        <v>Wheaton -- Rockville</v>
      </c>
      <c r="D8073" s="1">
        <v>83</v>
      </c>
      <c r="E8073" t="s">
        <v>15</v>
      </c>
      <c r="F8073" t="s">
        <v>15</v>
      </c>
      <c r="G8073">
        <v>1</v>
      </c>
      <c r="H8073" s="1">
        <f t="shared" si="253"/>
        <v>83</v>
      </c>
      <c r="I8073" t="s">
        <v>16</v>
      </c>
      <c r="J8073" t="s">
        <v>72</v>
      </c>
    </row>
    <row r="8074" spans="1:10" x14ac:dyDescent="0.25">
      <c r="A8074" t="s">
        <v>205</v>
      </c>
      <c r="B8074" t="s">
        <v>164</v>
      </c>
      <c r="C8074" t="str">
        <f t="shared" si="252"/>
        <v>Wheaton -- Shady Grove</v>
      </c>
      <c r="D8074" s="1">
        <v>262</v>
      </c>
      <c r="E8074" t="s">
        <v>15</v>
      </c>
      <c r="F8074" t="s">
        <v>15</v>
      </c>
      <c r="G8074">
        <v>1</v>
      </c>
      <c r="H8074" s="1">
        <f t="shared" si="253"/>
        <v>262</v>
      </c>
      <c r="I8074" t="s">
        <v>16</v>
      </c>
      <c r="J8074" t="s">
        <v>72</v>
      </c>
    </row>
    <row r="8075" spans="1:10" x14ac:dyDescent="0.25">
      <c r="A8075" t="s">
        <v>205</v>
      </c>
      <c r="B8075" t="s">
        <v>166</v>
      </c>
      <c r="C8075" t="str">
        <f t="shared" si="252"/>
        <v>Wheaton -- Silver Spring</v>
      </c>
      <c r="D8075" s="1">
        <v>9500</v>
      </c>
      <c r="E8075" t="s">
        <v>15</v>
      </c>
      <c r="F8075" t="s">
        <v>15</v>
      </c>
      <c r="G8075">
        <v>1</v>
      </c>
      <c r="H8075" s="1">
        <f t="shared" si="253"/>
        <v>9500</v>
      </c>
      <c r="I8075" t="s">
        <v>16</v>
      </c>
      <c r="J8075" t="s">
        <v>72</v>
      </c>
    </row>
    <row r="8076" spans="1:10" x14ac:dyDescent="0.25">
      <c r="A8076" t="s">
        <v>205</v>
      </c>
      <c r="B8076" t="s">
        <v>169</v>
      </c>
      <c r="C8076" t="str">
        <f t="shared" si="252"/>
        <v>Wheaton -- Spring Hill</v>
      </c>
      <c r="D8076" s="1">
        <v>33</v>
      </c>
      <c r="E8076" t="s">
        <v>15</v>
      </c>
      <c r="F8076" t="s">
        <v>125</v>
      </c>
      <c r="G8076">
        <v>2</v>
      </c>
      <c r="H8076" s="1">
        <f t="shared" si="253"/>
        <v>66</v>
      </c>
      <c r="I8076" t="s">
        <v>16</v>
      </c>
      <c r="J8076" t="s">
        <v>72</v>
      </c>
    </row>
    <row r="8077" spans="1:10" x14ac:dyDescent="0.25">
      <c r="A8077" t="s">
        <v>205</v>
      </c>
      <c r="B8077" t="s">
        <v>171</v>
      </c>
      <c r="C8077" t="str">
        <f t="shared" si="252"/>
        <v>Wheaton -- Suitland</v>
      </c>
      <c r="D8077" s="1">
        <v>566</v>
      </c>
      <c r="E8077" t="s">
        <v>15</v>
      </c>
      <c r="F8077" t="s">
        <v>4</v>
      </c>
      <c r="G8077">
        <v>2</v>
      </c>
      <c r="H8077" s="1">
        <f t="shared" si="253"/>
        <v>1132</v>
      </c>
      <c r="I8077" t="s">
        <v>16</v>
      </c>
      <c r="J8077" t="s">
        <v>72</v>
      </c>
    </row>
    <row r="8078" spans="1:10" x14ac:dyDescent="0.25">
      <c r="A8078" t="s">
        <v>205</v>
      </c>
      <c r="B8078" t="s">
        <v>62</v>
      </c>
      <c r="C8078" t="str">
        <f t="shared" si="252"/>
        <v>Wheaton -- Twinbrook</v>
      </c>
      <c r="D8078" s="1">
        <v>30</v>
      </c>
      <c r="E8078" t="s">
        <v>15</v>
      </c>
      <c r="F8078" t="s">
        <v>15</v>
      </c>
      <c r="G8078">
        <v>1</v>
      </c>
      <c r="H8078" s="1">
        <f t="shared" si="253"/>
        <v>30</v>
      </c>
      <c r="I8078" t="s">
        <v>16</v>
      </c>
      <c r="J8078" t="s">
        <v>72</v>
      </c>
    </row>
    <row r="8079" spans="1:10" x14ac:dyDescent="0.25">
      <c r="A8079" t="s">
        <v>205</v>
      </c>
      <c r="B8079" t="s">
        <v>63</v>
      </c>
      <c r="C8079" t="str">
        <f t="shared" si="252"/>
        <v>Wheaton -- Tysons Corner</v>
      </c>
      <c r="D8079" s="1">
        <v>197</v>
      </c>
      <c r="E8079" t="s">
        <v>15</v>
      </c>
      <c r="F8079" t="s">
        <v>125</v>
      </c>
      <c r="G8079">
        <v>2</v>
      </c>
      <c r="H8079" s="1">
        <f t="shared" si="253"/>
        <v>394</v>
      </c>
      <c r="I8079" t="s">
        <v>16</v>
      </c>
      <c r="J8079" t="s">
        <v>72</v>
      </c>
    </row>
    <row r="8080" spans="1:10" x14ac:dyDescent="0.25">
      <c r="A8080" t="s">
        <v>205</v>
      </c>
      <c r="B8080" t="s">
        <v>200</v>
      </c>
      <c r="C8080" t="str">
        <f t="shared" si="252"/>
        <v>Wheaton -- Vienna</v>
      </c>
      <c r="D8080" s="1">
        <v>383</v>
      </c>
      <c r="E8080" t="s">
        <v>15</v>
      </c>
      <c r="F8080" t="s">
        <v>25</v>
      </c>
      <c r="G8080">
        <v>2</v>
      </c>
      <c r="H8080" s="1">
        <f t="shared" si="253"/>
        <v>766</v>
      </c>
      <c r="I8080" t="s">
        <v>16</v>
      </c>
      <c r="J8080" t="s">
        <v>72</v>
      </c>
    </row>
    <row r="8081" spans="1:10" x14ac:dyDescent="0.25">
      <c r="A8081" t="s">
        <v>205</v>
      </c>
      <c r="B8081" t="s">
        <v>203</v>
      </c>
      <c r="C8081" t="str">
        <f t="shared" si="252"/>
        <v>Wheaton -- West Falls Church</v>
      </c>
      <c r="D8081" s="1">
        <v>83</v>
      </c>
      <c r="E8081" t="s">
        <v>15</v>
      </c>
      <c r="F8081" t="s">
        <v>25</v>
      </c>
      <c r="G8081">
        <v>2</v>
      </c>
      <c r="H8081" s="1">
        <f t="shared" si="253"/>
        <v>166</v>
      </c>
      <c r="I8081" t="s">
        <v>16</v>
      </c>
      <c r="J8081" t="s">
        <v>72</v>
      </c>
    </row>
    <row r="8082" spans="1:10" x14ac:dyDescent="0.25">
      <c r="A8082" t="s">
        <v>205</v>
      </c>
      <c r="B8082" t="s">
        <v>204</v>
      </c>
      <c r="C8082" t="str">
        <f t="shared" si="252"/>
        <v>Wheaton -- West Hyattsville</v>
      </c>
      <c r="D8082" s="1">
        <v>1241</v>
      </c>
      <c r="E8082" t="s">
        <v>15</v>
      </c>
      <c r="F8082" t="s">
        <v>4</v>
      </c>
      <c r="G8082">
        <v>2</v>
      </c>
      <c r="H8082" s="1">
        <f t="shared" si="253"/>
        <v>2482</v>
      </c>
      <c r="I8082" t="s">
        <v>16</v>
      </c>
      <c r="J8082" t="s">
        <v>72</v>
      </c>
    </row>
    <row r="8083" spans="1:10" x14ac:dyDescent="0.25">
      <c r="A8083" t="s">
        <v>205</v>
      </c>
      <c r="B8083" t="s">
        <v>206</v>
      </c>
      <c r="C8083" t="str">
        <f t="shared" si="252"/>
        <v>Wheaton -- White Flint</v>
      </c>
      <c r="D8083" s="1">
        <v>44</v>
      </c>
      <c r="E8083" t="s">
        <v>15</v>
      </c>
      <c r="F8083" t="s">
        <v>15</v>
      </c>
      <c r="G8083">
        <v>1</v>
      </c>
      <c r="H8083" s="1">
        <f t="shared" si="253"/>
        <v>44</v>
      </c>
      <c r="I8083" t="s">
        <v>16</v>
      </c>
      <c r="J8083" t="s">
        <v>72</v>
      </c>
    </row>
    <row r="8084" spans="1:10" x14ac:dyDescent="0.25">
      <c r="A8084" t="s">
        <v>205</v>
      </c>
      <c r="B8084" t="s">
        <v>207</v>
      </c>
      <c r="C8084" t="str">
        <f t="shared" si="252"/>
        <v>Wheaton -- Wiehle</v>
      </c>
      <c r="D8084" s="1">
        <v>349</v>
      </c>
      <c r="E8084" t="s">
        <v>15</v>
      </c>
      <c r="F8084" t="s">
        <v>125</v>
      </c>
      <c r="G8084">
        <v>2</v>
      </c>
      <c r="H8084" s="1">
        <f t="shared" si="253"/>
        <v>698</v>
      </c>
      <c r="I8084" t="s">
        <v>16</v>
      </c>
      <c r="J8084" t="s">
        <v>72</v>
      </c>
    </row>
    <row r="8085" spans="1:10" x14ac:dyDescent="0.25">
      <c r="A8085" t="s">
        <v>206</v>
      </c>
      <c r="B8085" t="s">
        <v>0</v>
      </c>
      <c r="C8085" t="str">
        <f t="shared" si="252"/>
        <v>White Flint -- Addison Road</v>
      </c>
      <c r="D8085" s="1">
        <v>297</v>
      </c>
      <c r="E8085" t="s">
        <v>15</v>
      </c>
      <c r="F8085" t="s">
        <v>1</v>
      </c>
      <c r="G8085">
        <v>2</v>
      </c>
      <c r="H8085" s="1">
        <f t="shared" si="253"/>
        <v>594</v>
      </c>
      <c r="I8085" t="s">
        <v>16</v>
      </c>
      <c r="J8085" t="s">
        <v>72</v>
      </c>
    </row>
    <row r="8086" spans="1:10" x14ac:dyDescent="0.25">
      <c r="A8086" t="s">
        <v>206</v>
      </c>
      <c r="B8086" t="s">
        <v>14</v>
      </c>
      <c r="C8086" t="str">
        <f t="shared" si="252"/>
        <v>White Flint -- Bethesda</v>
      </c>
      <c r="D8086" s="1">
        <v>6263</v>
      </c>
      <c r="E8086" t="s">
        <v>15</v>
      </c>
      <c r="F8086" t="s">
        <v>15</v>
      </c>
      <c r="G8086">
        <v>1</v>
      </c>
      <c r="H8086" s="1">
        <f t="shared" si="253"/>
        <v>6263</v>
      </c>
      <c r="I8086" t="s">
        <v>16</v>
      </c>
      <c r="J8086" t="s">
        <v>72</v>
      </c>
    </row>
    <row r="8087" spans="1:10" x14ac:dyDescent="0.25">
      <c r="A8087" t="s">
        <v>206</v>
      </c>
      <c r="B8087" t="s">
        <v>19</v>
      </c>
      <c r="C8087" t="str">
        <f t="shared" si="252"/>
        <v>White Flint -- Branch Avenue</v>
      </c>
      <c r="D8087" s="1">
        <v>609</v>
      </c>
      <c r="E8087" t="s">
        <v>15</v>
      </c>
      <c r="F8087" t="s">
        <v>4</v>
      </c>
      <c r="G8087">
        <v>2</v>
      </c>
      <c r="H8087" s="1">
        <f t="shared" si="253"/>
        <v>1218</v>
      </c>
      <c r="I8087" t="s">
        <v>16</v>
      </c>
      <c r="J8087" t="s">
        <v>72</v>
      </c>
    </row>
    <row r="8088" spans="1:10" x14ac:dyDescent="0.25">
      <c r="A8088" t="s">
        <v>206</v>
      </c>
      <c r="B8088" t="s">
        <v>24</v>
      </c>
      <c r="C8088" t="str">
        <f t="shared" si="252"/>
        <v>White Flint -- Cheverly</v>
      </c>
      <c r="D8088" s="1">
        <v>142</v>
      </c>
      <c r="E8088" t="s">
        <v>15</v>
      </c>
      <c r="F8088" t="s">
        <v>25</v>
      </c>
      <c r="G8088">
        <v>2</v>
      </c>
      <c r="H8088" s="1">
        <f t="shared" si="253"/>
        <v>284</v>
      </c>
      <c r="I8088" t="s">
        <v>16</v>
      </c>
      <c r="J8088" t="s">
        <v>72</v>
      </c>
    </row>
    <row r="8089" spans="1:10" x14ac:dyDescent="0.25">
      <c r="A8089" t="s">
        <v>206</v>
      </c>
      <c r="B8089" t="s">
        <v>28</v>
      </c>
      <c r="C8089" t="str">
        <f t="shared" si="252"/>
        <v>White Flint -- College Park-U of MD</v>
      </c>
      <c r="D8089" s="1">
        <v>323</v>
      </c>
      <c r="E8089" t="s">
        <v>15</v>
      </c>
      <c r="F8089" t="s">
        <v>4</v>
      </c>
      <c r="G8089">
        <v>2</v>
      </c>
      <c r="H8089" s="1">
        <f t="shared" si="253"/>
        <v>646</v>
      </c>
      <c r="I8089" t="s">
        <v>16</v>
      </c>
      <c r="J8089" t="s">
        <v>72</v>
      </c>
    </row>
    <row r="8090" spans="1:10" x14ac:dyDescent="0.25">
      <c r="A8090" t="s">
        <v>206</v>
      </c>
      <c r="B8090" t="s">
        <v>269</v>
      </c>
      <c r="C8090" t="str">
        <f t="shared" si="252"/>
        <v>White Flint -- Dunn Loring</v>
      </c>
      <c r="D8090" s="1">
        <v>92</v>
      </c>
      <c r="E8090" t="s">
        <v>15</v>
      </c>
      <c r="F8090" t="s">
        <v>25</v>
      </c>
      <c r="G8090">
        <v>2</v>
      </c>
      <c r="H8090" s="1">
        <f t="shared" si="253"/>
        <v>184</v>
      </c>
      <c r="I8090" t="s">
        <v>16</v>
      </c>
      <c r="J8090" t="s">
        <v>72</v>
      </c>
    </row>
    <row r="8091" spans="1:10" x14ac:dyDescent="0.25">
      <c r="A8091" t="s">
        <v>206</v>
      </c>
      <c r="B8091" t="s">
        <v>118</v>
      </c>
      <c r="C8091" t="str">
        <f t="shared" si="252"/>
        <v>White Flint -- Franconia-Springfield</v>
      </c>
      <c r="D8091" s="1">
        <v>216</v>
      </c>
      <c r="E8091" t="s">
        <v>15</v>
      </c>
      <c r="F8091" t="s">
        <v>10</v>
      </c>
      <c r="G8091">
        <v>2</v>
      </c>
      <c r="H8091" s="1">
        <f t="shared" si="253"/>
        <v>432</v>
      </c>
      <c r="I8091" t="s">
        <v>16</v>
      </c>
      <c r="J8091" t="s">
        <v>72</v>
      </c>
    </row>
    <row r="8092" spans="1:10" x14ac:dyDescent="0.25">
      <c r="A8092" t="s">
        <v>206</v>
      </c>
      <c r="B8092" t="s">
        <v>122</v>
      </c>
      <c r="C8092" t="str">
        <f t="shared" si="252"/>
        <v>White Flint -- Glenmont</v>
      </c>
      <c r="D8092" s="1">
        <v>30</v>
      </c>
      <c r="E8092" t="s">
        <v>15</v>
      </c>
      <c r="F8092" t="s">
        <v>15</v>
      </c>
      <c r="G8092">
        <v>1</v>
      </c>
      <c r="H8092" s="1">
        <f t="shared" si="253"/>
        <v>30</v>
      </c>
      <c r="I8092" t="s">
        <v>16</v>
      </c>
      <c r="J8092" t="s">
        <v>72</v>
      </c>
    </row>
    <row r="8093" spans="1:10" x14ac:dyDescent="0.25">
      <c r="A8093" t="s">
        <v>206</v>
      </c>
      <c r="B8093" t="s">
        <v>123</v>
      </c>
      <c r="C8093" t="str">
        <f t="shared" si="252"/>
        <v>White Flint -- Greenbelt</v>
      </c>
      <c r="D8093" s="1">
        <v>251</v>
      </c>
      <c r="E8093" t="s">
        <v>15</v>
      </c>
      <c r="F8093" t="s">
        <v>4</v>
      </c>
      <c r="G8093">
        <v>2</v>
      </c>
      <c r="H8093" s="1">
        <f t="shared" si="253"/>
        <v>502</v>
      </c>
      <c r="I8093" t="s">
        <v>16</v>
      </c>
      <c r="J8093" t="s">
        <v>72</v>
      </c>
    </row>
    <row r="8094" spans="1:10" x14ac:dyDescent="0.25">
      <c r="A8094" t="s">
        <v>206</v>
      </c>
      <c r="B8094" t="s">
        <v>124</v>
      </c>
      <c r="C8094" t="str">
        <f t="shared" si="252"/>
        <v>White Flint -- Greensboro</v>
      </c>
      <c r="D8094" s="1">
        <v>29</v>
      </c>
      <c r="E8094" t="s">
        <v>15</v>
      </c>
      <c r="F8094" t="s">
        <v>125</v>
      </c>
      <c r="G8094">
        <v>2</v>
      </c>
      <c r="H8094" s="1">
        <f t="shared" si="253"/>
        <v>58</v>
      </c>
      <c r="I8094" t="s">
        <v>16</v>
      </c>
      <c r="J8094" t="s">
        <v>72</v>
      </c>
    </row>
    <row r="8095" spans="1:10" x14ac:dyDescent="0.25">
      <c r="A8095" t="s">
        <v>206</v>
      </c>
      <c r="B8095" t="s">
        <v>126</v>
      </c>
      <c r="C8095" t="str">
        <f t="shared" si="252"/>
        <v>White Flint -- Grosvenor</v>
      </c>
      <c r="D8095" s="1">
        <v>1096</v>
      </c>
      <c r="E8095" t="s">
        <v>15</v>
      </c>
      <c r="F8095" t="s">
        <v>15</v>
      </c>
      <c r="G8095">
        <v>1</v>
      </c>
      <c r="H8095" s="1">
        <f t="shared" si="253"/>
        <v>1096</v>
      </c>
      <c r="I8095" t="s">
        <v>16</v>
      </c>
      <c r="J8095" t="s">
        <v>72</v>
      </c>
    </row>
    <row r="8096" spans="1:10" x14ac:dyDescent="0.25">
      <c r="A8096" t="s">
        <v>206</v>
      </c>
      <c r="B8096" t="s">
        <v>127</v>
      </c>
      <c r="C8096" t="str">
        <f t="shared" si="252"/>
        <v>White Flint -- Huntington</v>
      </c>
      <c r="D8096" s="1">
        <v>348</v>
      </c>
      <c r="E8096" t="s">
        <v>15</v>
      </c>
      <c r="F8096" t="s">
        <v>274</v>
      </c>
      <c r="G8096">
        <v>2</v>
      </c>
      <c r="H8096" s="1">
        <f t="shared" si="253"/>
        <v>696</v>
      </c>
      <c r="I8096" t="s">
        <v>16</v>
      </c>
      <c r="J8096" t="s">
        <v>72</v>
      </c>
    </row>
    <row r="8097" spans="1:10" x14ac:dyDescent="0.25">
      <c r="A8097" t="s">
        <v>206</v>
      </c>
      <c r="B8097" t="s">
        <v>130</v>
      </c>
      <c r="C8097" t="str">
        <f t="shared" si="252"/>
        <v>White Flint -- Landover</v>
      </c>
      <c r="D8097" s="1">
        <v>192</v>
      </c>
      <c r="E8097" t="s">
        <v>15</v>
      </c>
      <c r="F8097" t="s">
        <v>25</v>
      </c>
      <c r="G8097">
        <v>2</v>
      </c>
      <c r="H8097" s="1">
        <f t="shared" si="253"/>
        <v>384</v>
      </c>
      <c r="I8097" t="s">
        <v>16</v>
      </c>
      <c r="J8097" t="s">
        <v>72</v>
      </c>
    </row>
    <row r="8098" spans="1:10" x14ac:dyDescent="0.25">
      <c r="A8098" t="s">
        <v>206</v>
      </c>
      <c r="B8098" t="s">
        <v>131</v>
      </c>
      <c r="C8098" t="str">
        <f t="shared" si="252"/>
        <v>White Flint -- Largo Town Center</v>
      </c>
      <c r="D8098" s="1">
        <v>367</v>
      </c>
      <c r="E8098" t="s">
        <v>15</v>
      </c>
      <c r="F8098" t="s">
        <v>1</v>
      </c>
      <c r="G8098">
        <v>2</v>
      </c>
      <c r="H8098" s="1">
        <f t="shared" si="253"/>
        <v>734</v>
      </c>
      <c r="I8098" t="s">
        <v>16</v>
      </c>
      <c r="J8098" t="s">
        <v>72</v>
      </c>
    </row>
    <row r="8099" spans="1:10" x14ac:dyDescent="0.25">
      <c r="A8099" t="s">
        <v>206</v>
      </c>
      <c r="B8099" t="s">
        <v>134</v>
      </c>
      <c r="C8099" t="str">
        <f t="shared" si="252"/>
        <v>White Flint -- McLean</v>
      </c>
      <c r="D8099" s="1">
        <v>25</v>
      </c>
      <c r="E8099" t="s">
        <v>15</v>
      </c>
      <c r="F8099" t="s">
        <v>125</v>
      </c>
      <c r="G8099">
        <v>2</v>
      </c>
      <c r="H8099" s="1">
        <f t="shared" si="253"/>
        <v>50</v>
      </c>
      <c r="I8099" t="s">
        <v>16</v>
      </c>
      <c r="J8099" t="s">
        <v>72</v>
      </c>
    </row>
    <row r="8100" spans="1:10" x14ac:dyDescent="0.25">
      <c r="A8100" t="s">
        <v>206</v>
      </c>
      <c r="B8100" t="s">
        <v>182</v>
      </c>
      <c r="C8100" t="str">
        <f t="shared" si="252"/>
        <v>White Flint -- Medical Center</v>
      </c>
      <c r="D8100" s="1">
        <v>5502</v>
      </c>
      <c r="E8100" t="s">
        <v>15</v>
      </c>
      <c r="F8100" t="s">
        <v>15</v>
      </c>
      <c r="G8100">
        <v>1</v>
      </c>
      <c r="H8100" s="1">
        <f t="shared" si="253"/>
        <v>5502</v>
      </c>
      <c r="I8100" t="s">
        <v>16</v>
      </c>
      <c r="J8100" t="s">
        <v>72</v>
      </c>
    </row>
    <row r="8101" spans="1:10" x14ac:dyDescent="0.25">
      <c r="A8101" t="s">
        <v>206</v>
      </c>
      <c r="B8101" t="s">
        <v>186</v>
      </c>
      <c r="C8101" t="str">
        <f t="shared" si="252"/>
        <v>White Flint -- Morgan Blvd.</v>
      </c>
      <c r="D8101" s="1">
        <v>140</v>
      </c>
      <c r="E8101" t="s">
        <v>15</v>
      </c>
      <c r="F8101" t="s">
        <v>1</v>
      </c>
      <c r="G8101">
        <v>2</v>
      </c>
      <c r="H8101" s="1">
        <f t="shared" si="253"/>
        <v>280</v>
      </c>
      <c r="I8101" t="s">
        <v>16</v>
      </c>
      <c r="J8101" t="s">
        <v>72</v>
      </c>
    </row>
    <row r="8102" spans="1:10" x14ac:dyDescent="0.25">
      <c r="A8102" t="s">
        <v>206</v>
      </c>
      <c r="B8102" t="s">
        <v>251</v>
      </c>
      <c r="C8102" t="str">
        <f t="shared" si="252"/>
        <v>White Flint -- Naylor Road</v>
      </c>
      <c r="D8102" s="1">
        <v>229</v>
      </c>
      <c r="E8102" t="s">
        <v>15</v>
      </c>
      <c r="F8102" t="s">
        <v>4</v>
      </c>
      <c r="G8102">
        <v>2</v>
      </c>
      <c r="H8102" s="1">
        <f t="shared" si="253"/>
        <v>458</v>
      </c>
      <c r="I8102" t="s">
        <v>16</v>
      </c>
      <c r="J8102" t="s">
        <v>72</v>
      </c>
    </row>
    <row r="8103" spans="1:10" x14ac:dyDescent="0.25">
      <c r="A8103" t="s">
        <v>206</v>
      </c>
      <c r="B8103" t="s">
        <v>252</v>
      </c>
      <c r="C8103" t="str">
        <f t="shared" si="252"/>
        <v>White Flint -- New Carrollton</v>
      </c>
      <c r="D8103" s="1">
        <v>366</v>
      </c>
      <c r="E8103" t="s">
        <v>15</v>
      </c>
      <c r="F8103" t="s">
        <v>25</v>
      </c>
      <c r="G8103">
        <v>2</v>
      </c>
      <c r="H8103" s="1">
        <f t="shared" si="253"/>
        <v>732</v>
      </c>
      <c r="I8103" t="s">
        <v>16</v>
      </c>
      <c r="J8103" t="s">
        <v>72</v>
      </c>
    </row>
    <row r="8104" spans="1:10" x14ac:dyDescent="0.25">
      <c r="A8104" t="s">
        <v>206</v>
      </c>
      <c r="B8104" t="s">
        <v>159</v>
      </c>
      <c r="C8104" t="str">
        <f t="shared" si="252"/>
        <v>White Flint -- Prince George's Plaza</v>
      </c>
      <c r="D8104" s="1">
        <v>191</v>
      </c>
      <c r="E8104" t="s">
        <v>15</v>
      </c>
      <c r="F8104" t="s">
        <v>4</v>
      </c>
      <c r="G8104">
        <v>2</v>
      </c>
      <c r="H8104" s="1">
        <f t="shared" si="253"/>
        <v>382</v>
      </c>
      <c r="I8104" t="s">
        <v>16</v>
      </c>
      <c r="J8104" t="s">
        <v>72</v>
      </c>
    </row>
    <row r="8105" spans="1:10" x14ac:dyDescent="0.25">
      <c r="A8105" t="s">
        <v>206</v>
      </c>
      <c r="B8105" t="s">
        <v>162</v>
      </c>
      <c r="C8105" t="str">
        <f t="shared" si="252"/>
        <v>White Flint -- Rockville</v>
      </c>
      <c r="D8105" s="1">
        <v>4787</v>
      </c>
      <c r="E8105" t="s">
        <v>15</v>
      </c>
      <c r="F8105" t="s">
        <v>15</v>
      </c>
      <c r="G8105">
        <v>1</v>
      </c>
      <c r="H8105" s="1">
        <f t="shared" si="253"/>
        <v>4787</v>
      </c>
      <c r="I8105" t="s">
        <v>16</v>
      </c>
      <c r="J8105" t="s">
        <v>72</v>
      </c>
    </row>
    <row r="8106" spans="1:10" x14ac:dyDescent="0.25">
      <c r="A8106" t="s">
        <v>206</v>
      </c>
      <c r="B8106" t="s">
        <v>164</v>
      </c>
      <c r="C8106" t="str">
        <f t="shared" si="252"/>
        <v>White Flint -- Shady Grove</v>
      </c>
      <c r="D8106" s="1">
        <v>10506</v>
      </c>
      <c r="E8106" t="s">
        <v>15</v>
      </c>
      <c r="F8106" t="s">
        <v>15</v>
      </c>
      <c r="G8106">
        <v>1</v>
      </c>
      <c r="H8106" s="1">
        <f t="shared" si="253"/>
        <v>10506</v>
      </c>
      <c r="I8106" t="s">
        <v>16</v>
      </c>
      <c r="J8106" t="s">
        <v>72</v>
      </c>
    </row>
    <row r="8107" spans="1:10" x14ac:dyDescent="0.25">
      <c r="A8107" t="s">
        <v>206</v>
      </c>
      <c r="B8107" t="s">
        <v>166</v>
      </c>
      <c r="C8107" t="str">
        <f t="shared" si="252"/>
        <v>White Flint -- Silver Spring</v>
      </c>
      <c r="D8107" s="1">
        <v>201</v>
      </c>
      <c r="E8107" t="s">
        <v>15</v>
      </c>
      <c r="F8107" t="s">
        <v>15</v>
      </c>
      <c r="G8107">
        <v>1</v>
      </c>
      <c r="H8107" s="1">
        <f t="shared" si="253"/>
        <v>201</v>
      </c>
      <c r="I8107" t="s">
        <v>16</v>
      </c>
      <c r="J8107" t="s">
        <v>72</v>
      </c>
    </row>
    <row r="8108" spans="1:10" x14ac:dyDescent="0.25">
      <c r="A8108" t="s">
        <v>206</v>
      </c>
      <c r="B8108" t="s">
        <v>169</v>
      </c>
      <c r="C8108" t="str">
        <f t="shared" si="252"/>
        <v>White Flint -- Spring Hill</v>
      </c>
      <c r="D8108" s="1">
        <v>79</v>
      </c>
      <c r="E8108" t="s">
        <v>15</v>
      </c>
      <c r="F8108" t="s">
        <v>125</v>
      </c>
      <c r="G8108">
        <v>2</v>
      </c>
      <c r="H8108" s="1">
        <f t="shared" si="253"/>
        <v>158</v>
      </c>
      <c r="I8108" t="s">
        <v>16</v>
      </c>
      <c r="J8108" t="s">
        <v>72</v>
      </c>
    </row>
    <row r="8109" spans="1:10" x14ac:dyDescent="0.25">
      <c r="A8109" t="s">
        <v>206</v>
      </c>
      <c r="B8109" t="s">
        <v>171</v>
      </c>
      <c r="C8109" t="str">
        <f t="shared" si="252"/>
        <v>White Flint -- Suitland</v>
      </c>
      <c r="D8109" s="1">
        <v>546</v>
      </c>
      <c r="E8109" t="s">
        <v>15</v>
      </c>
      <c r="F8109" t="s">
        <v>4</v>
      </c>
      <c r="G8109">
        <v>2</v>
      </c>
      <c r="H8109" s="1">
        <f t="shared" si="253"/>
        <v>1092</v>
      </c>
      <c r="I8109" t="s">
        <v>16</v>
      </c>
      <c r="J8109" t="s">
        <v>72</v>
      </c>
    </row>
    <row r="8110" spans="1:10" x14ac:dyDescent="0.25">
      <c r="A8110" t="s">
        <v>206</v>
      </c>
      <c r="B8110" t="s">
        <v>62</v>
      </c>
      <c r="C8110" t="str">
        <f t="shared" si="252"/>
        <v>White Flint -- Twinbrook</v>
      </c>
      <c r="D8110" s="1">
        <v>1818</v>
      </c>
      <c r="E8110" t="s">
        <v>15</v>
      </c>
      <c r="F8110" t="s">
        <v>15</v>
      </c>
      <c r="G8110">
        <v>1</v>
      </c>
      <c r="H8110" s="1">
        <f t="shared" si="253"/>
        <v>1818</v>
      </c>
      <c r="I8110" t="s">
        <v>16</v>
      </c>
      <c r="J8110" t="s">
        <v>72</v>
      </c>
    </row>
    <row r="8111" spans="1:10" x14ac:dyDescent="0.25">
      <c r="A8111" t="s">
        <v>206</v>
      </c>
      <c r="B8111" t="s">
        <v>63</v>
      </c>
      <c r="C8111" t="str">
        <f t="shared" si="252"/>
        <v>White Flint -- Tysons Corner</v>
      </c>
      <c r="D8111" s="1">
        <v>102</v>
      </c>
      <c r="E8111" t="s">
        <v>15</v>
      </c>
      <c r="F8111" t="s">
        <v>125</v>
      </c>
      <c r="G8111">
        <v>2</v>
      </c>
      <c r="H8111" s="1">
        <f t="shared" si="253"/>
        <v>204</v>
      </c>
      <c r="I8111" t="s">
        <v>16</v>
      </c>
      <c r="J8111" t="s">
        <v>72</v>
      </c>
    </row>
    <row r="8112" spans="1:10" x14ac:dyDescent="0.25">
      <c r="A8112" t="s">
        <v>206</v>
      </c>
      <c r="B8112" t="s">
        <v>200</v>
      </c>
      <c r="C8112" t="str">
        <f t="shared" si="252"/>
        <v>White Flint -- Vienna</v>
      </c>
      <c r="D8112" s="1">
        <v>272</v>
      </c>
      <c r="E8112" t="s">
        <v>15</v>
      </c>
      <c r="F8112" t="s">
        <v>25</v>
      </c>
      <c r="G8112">
        <v>2</v>
      </c>
      <c r="H8112" s="1">
        <f t="shared" si="253"/>
        <v>544</v>
      </c>
      <c r="I8112" t="s">
        <v>16</v>
      </c>
      <c r="J8112" t="s">
        <v>72</v>
      </c>
    </row>
    <row r="8113" spans="1:10" x14ac:dyDescent="0.25">
      <c r="A8113" t="s">
        <v>206</v>
      </c>
      <c r="B8113" t="s">
        <v>203</v>
      </c>
      <c r="C8113" t="str">
        <f t="shared" si="252"/>
        <v>White Flint -- West Falls Church</v>
      </c>
      <c r="D8113" s="1">
        <v>76</v>
      </c>
      <c r="E8113" t="s">
        <v>15</v>
      </c>
      <c r="F8113" t="s">
        <v>25</v>
      </c>
      <c r="G8113">
        <v>2</v>
      </c>
      <c r="H8113" s="1">
        <f t="shared" si="253"/>
        <v>152</v>
      </c>
      <c r="I8113" t="s">
        <v>16</v>
      </c>
      <c r="J8113" t="s">
        <v>72</v>
      </c>
    </row>
    <row r="8114" spans="1:10" x14ac:dyDescent="0.25">
      <c r="A8114" t="s">
        <v>206</v>
      </c>
      <c r="B8114" t="s">
        <v>204</v>
      </c>
      <c r="C8114" t="str">
        <f t="shared" si="252"/>
        <v>White Flint -- West Hyattsville</v>
      </c>
      <c r="D8114" s="1">
        <v>176</v>
      </c>
      <c r="E8114" t="s">
        <v>15</v>
      </c>
      <c r="F8114" t="s">
        <v>4</v>
      </c>
      <c r="G8114">
        <v>2</v>
      </c>
      <c r="H8114" s="1">
        <f t="shared" si="253"/>
        <v>352</v>
      </c>
      <c r="I8114" t="s">
        <v>16</v>
      </c>
      <c r="J8114" t="s">
        <v>72</v>
      </c>
    </row>
    <row r="8115" spans="1:10" x14ac:dyDescent="0.25">
      <c r="A8115" t="s">
        <v>206</v>
      </c>
      <c r="B8115" t="s">
        <v>205</v>
      </c>
      <c r="C8115" t="str">
        <f t="shared" si="252"/>
        <v>White Flint -- Wheaton</v>
      </c>
      <c r="D8115" s="1">
        <v>57</v>
      </c>
      <c r="E8115" t="s">
        <v>15</v>
      </c>
      <c r="F8115" t="s">
        <v>15</v>
      </c>
      <c r="G8115">
        <v>1</v>
      </c>
      <c r="H8115" s="1">
        <f t="shared" si="253"/>
        <v>57</v>
      </c>
      <c r="I8115" t="s">
        <v>16</v>
      </c>
      <c r="J8115" t="s">
        <v>72</v>
      </c>
    </row>
    <row r="8116" spans="1:10" x14ac:dyDescent="0.25">
      <c r="A8116" t="s">
        <v>206</v>
      </c>
      <c r="B8116" t="s">
        <v>207</v>
      </c>
      <c r="C8116" t="str">
        <f t="shared" si="252"/>
        <v>White Flint -- Wiehle</v>
      </c>
      <c r="D8116" s="1">
        <v>224</v>
      </c>
      <c r="E8116" t="s">
        <v>15</v>
      </c>
      <c r="F8116" t="s">
        <v>125</v>
      </c>
      <c r="G8116">
        <v>2</v>
      </c>
      <c r="H8116" s="1">
        <f t="shared" si="253"/>
        <v>448</v>
      </c>
      <c r="I8116" t="s">
        <v>16</v>
      </c>
      <c r="J8116" t="s">
        <v>72</v>
      </c>
    </row>
    <row r="8117" spans="1:10" x14ac:dyDescent="0.25">
      <c r="A8117" t="s">
        <v>207</v>
      </c>
      <c r="B8117" t="s">
        <v>0</v>
      </c>
      <c r="C8117" t="str">
        <f t="shared" si="252"/>
        <v>Wiehle -- Addison Road</v>
      </c>
      <c r="D8117" s="1">
        <v>328</v>
      </c>
      <c r="E8117" t="s">
        <v>125</v>
      </c>
      <c r="F8117" t="s">
        <v>1</v>
      </c>
      <c r="G8117">
        <v>1</v>
      </c>
      <c r="H8117" s="1">
        <f t="shared" si="253"/>
        <v>328</v>
      </c>
      <c r="I8117" t="s">
        <v>16</v>
      </c>
      <c r="J8117" t="s">
        <v>72</v>
      </c>
    </row>
    <row r="8118" spans="1:10" x14ac:dyDescent="0.25">
      <c r="A8118" t="s">
        <v>207</v>
      </c>
      <c r="B8118" t="s">
        <v>14</v>
      </c>
      <c r="C8118" t="str">
        <f t="shared" si="252"/>
        <v>Wiehle -- Bethesda</v>
      </c>
      <c r="D8118" s="1">
        <v>752</v>
      </c>
      <c r="E8118" t="s">
        <v>125</v>
      </c>
      <c r="F8118" t="s">
        <v>15</v>
      </c>
      <c r="G8118">
        <v>2</v>
      </c>
      <c r="H8118" s="1">
        <f t="shared" si="253"/>
        <v>1504</v>
      </c>
      <c r="I8118" t="s">
        <v>16</v>
      </c>
      <c r="J8118" t="s">
        <v>72</v>
      </c>
    </row>
    <row r="8119" spans="1:10" x14ac:dyDescent="0.25">
      <c r="A8119" t="s">
        <v>207</v>
      </c>
      <c r="B8119" t="s">
        <v>19</v>
      </c>
      <c r="C8119" t="str">
        <f t="shared" si="252"/>
        <v>Wiehle -- Branch Avenue</v>
      </c>
      <c r="D8119" s="1">
        <v>420</v>
      </c>
      <c r="E8119" t="s">
        <v>125</v>
      </c>
      <c r="F8119" t="s">
        <v>4</v>
      </c>
      <c r="G8119">
        <v>2</v>
      </c>
      <c r="H8119" s="1">
        <f t="shared" si="253"/>
        <v>840</v>
      </c>
      <c r="I8119" t="s">
        <v>16</v>
      </c>
      <c r="J8119" t="s">
        <v>72</v>
      </c>
    </row>
    <row r="8120" spans="1:10" x14ac:dyDescent="0.25">
      <c r="A8120" t="s">
        <v>207</v>
      </c>
      <c r="B8120" t="s">
        <v>24</v>
      </c>
      <c r="C8120" t="str">
        <f t="shared" si="252"/>
        <v>Wiehle -- Cheverly</v>
      </c>
      <c r="D8120" s="1">
        <v>103</v>
      </c>
      <c r="E8120" t="s">
        <v>125</v>
      </c>
      <c r="F8120" t="s">
        <v>25</v>
      </c>
      <c r="G8120">
        <v>2</v>
      </c>
      <c r="H8120" s="1">
        <f t="shared" si="253"/>
        <v>206</v>
      </c>
      <c r="I8120" t="s">
        <v>16</v>
      </c>
      <c r="J8120" t="s">
        <v>72</v>
      </c>
    </row>
    <row r="8121" spans="1:10" x14ac:dyDescent="0.25">
      <c r="A8121" t="s">
        <v>207</v>
      </c>
      <c r="B8121" t="s">
        <v>28</v>
      </c>
      <c r="C8121" t="str">
        <f t="shared" si="252"/>
        <v>Wiehle -- College Park-U of MD</v>
      </c>
      <c r="D8121" s="1">
        <v>524</v>
      </c>
      <c r="E8121" t="s">
        <v>125</v>
      </c>
      <c r="F8121" t="s">
        <v>4</v>
      </c>
      <c r="G8121">
        <v>2</v>
      </c>
      <c r="H8121" s="1">
        <f t="shared" si="253"/>
        <v>1048</v>
      </c>
      <c r="I8121" t="s">
        <v>16</v>
      </c>
      <c r="J8121" t="s">
        <v>72</v>
      </c>
    </row>
    <row r="8122" spans="1:10" x14ac:dyDescent="0.25">
      <c r="A8122" t="s">
        <v>207</v>
      </c>
      <c r="B8122" t="s">
        <v>269</v>
      </c>
      <c r="C8122" t="str">
        <f t="shared" si="252"/>
        <v>Wiehle -- Dunn Loring</v>
      </c>
      <c r="D8122" s="1">
        <v>1101</v>
      </c>
      <c r="E8122" t="s">
        <v>125</v>
      </c>
      <c r="F8122" t="s">
        <v>25</v>
      </c>
      <c r="G8122">
        <v>2</v>
      </c>
      <c r="H8122" s="1">
        <f t="shared" si="253"/>
        <v>2202</v>
      </c>
      <c r="I8122" t="s">
        <v>16</v>
      </c>
      <c r="J8122" t="s">
        <v>72</v>
      </c>
    </row>
    <row r="8123" spans="1:10" x14ac:dyDescent="0.25">
      <c r="A8123" t="s">
        <v>207</v>
      </c>
      <c r="B8123" t="s">
        <v>115</v>
      </c>
      <c r="C8123" t="str">
        <f t="shared" si="252"/>
        <v>Wiehle -- Forest Glen</v>
      </c>
      <c r="D8123" s="1">
        <v>95</v>
      </c>
      <c r="E8123" t="s">
        <v>125</v>
      </c>
      <c r="F8123" t="s">
        <v>15</v>
      </c>
      <c r="G8123">
        <v>2</v>
      </c>
      <c r="H8123" s="1">
        <f t="shared" si="253"/>
        <v>190</v>
      </c>
      <c r="I8123" t="s">
        <v>16</v>
      </c>
      <c r="J8123" t="s">
        <v>72</v>
      </c>
    </row>
    <row r="8124" spans="1:10" x14ac:dyDescent="0.25">
      <c r="A8124" t="s">
        <v>207</v>
      </c>
      <c r="B8124" t="s">
        <v>118</v>
      </c>
      <c r="C8124" t="str">
        <f t="shared" si="252"/>
        <v>Wiehle -- Franconia-Springfield</v>
      </c>
      <c r="D8124" s="1">
        <v>681</v>
      </c>
      <c r="E8124" t="s">
        <v>125</v>
      </c>
      <c r="F8124" t="s">
        <v>10</v>
      </c>
      <c r="G8124">
        <v>2</v>
      </c>
      <c r="H8124" s="1">
        <f t="shared" si="253"/>
        <v>1362</v>
      </c>
      <c r="I8124" t="s">
        <v>16</v>
      </c>
      <c r="J8124" t="s">
        <v>72</v>
      </c>
    </row>
    <row r="8125" spans="1:10" x14ac:dyDescent="0.25">
      <c r="A8125" t="s">
        <v>207</v>
      </c>
      <c r="B8125" t="s">
        <v>122</v>
      </c>
      <c r="C8125" t="str">
        <f t="shared" si="252"/>
        <v>Wiehle -- Glenmont</v>
      </c>
      <c r="D8125" s="1">
        <v>311</v>
      </c>
      <c r="E8125" t="s">
        <v>125</v>
      </c>
      <c r="F8125" t="s">
        <v>15</v>
      </c>
      <c r="G8125">
        <v>2</v>
      </c>
      <c r="H8125" s="1">
        <f t="shared" si="253"/>
        <v>622</v>
      </c>
      <c r="I8125" t="s">
        <v>16</v>
      </c>
      <c r="J8125" t="s">
        <v>72</v>
      </c>
    </row>
    <row r="8126" spans="1:10" x14ac:dyDescent="0.25">
      <c r="A8126" t="s">
        <v>207</v>
      </c>
      <c r="B8126" t="s">
        <v>123</v>
      </c>
      <c r="C8126" t="str">
        <f t="shared" si="252"/>
        <v>Wiehle -- Greenbelt</v>
      </c>
      <c r="D8126" s="1">
        <v>333</v>
      </c>
      <c r="E8126" t="s">
        <v>125</v>
      </c>
      <c r="F8126" t="s">
        <v>4</v>
      </c>
      <c r="G8126">
        <v>2</v>
      </c>
      <c r="H8126" s="1">
        <f t="shared" si="253"/>
        <v>666</v>
      </c>
      <c r="I8126" t="s">
        <v>16</v>
      </c>
      <c r="J8126" t="s">
        <v>72</v>
      </c>
    </row>
    <row r="8127" spans="1:10" x14ac:dyDescent="0.25">
      <c r="A8127" t="s">
        <v>207</v>
      </c>
      <c r="B8127" t="s">
        <v>124</v>
      </c>
      <c r="C8127" t="str">
        <f t="shared" si="252"/>
        <v>Wiehle -- Greensboro</v>
      </c>
      <c r="D8127" s="1">
        <v>1429</v>
      </c>
      <c r="E8127" t="s">
        <v>125</v>
      </c>
      <c r="F8127" t="s">
        <v>125</v>
      </c>
      <c r="G8127">
        <v>1</v>
      </c>
      <c r="H8127" s="1">
        <f t="shared" si="253"/>
        <v>1429</v>
      </c>
      <c r="I8127" t="s">
        <v>16</v>
      </c>
      <c r="J8127" t="s">
        <v>72</v>
      </c>
    </row>
    <row r="8128" spans="1:10" x14ac:dyDescent="0.25">
      <c r="A8128" t="s">
        <v>207</v>
      </c>
      <c r="B8128" t="s">
        <v>126</v>
      </c>
      <c r="C8128" t="str">
        <f t="shared" si="252"/>
        <v>Wiehle -- Grosvenor</v>
      </c>
      <c r="D8128" s="1">
        <v>178</v>
      </c>
      <c r="E8128" t="s">
        <v>125</v>
      </c>
      <c r="F8128" t="s">
        <v>15</v>
      </c>
      <c r="G8128">
        <v>2</v>
      </c>
      <c r="H8128" s="1">
        <f t="shared" si="253"/>
        <v>356</v>
      </c>
      <c r="I8128" t="s">
        <v>16</v>
      </c>
      <c r="J8128" t="s">
        <v>72</v>
      </c>
    </row>
    <row r="8129" spans="1:10" x14ac:dyDescent="0.25">
      <c r="A8129" t="s">
        <v>207</v>
      </c>
      <c r="B8129" t="s">
        <v>127</v>
      </c>
      <c r="C8129" t="str">
        <f t="shared" si="252"/>
        <v>Wiehle -- Huntington</v>
      </c>
      <c r="D8129" s="1">
        <v>766</v>
      </c>
      <c r="E8129" t="s">
        <v>125</v>
      </c>
      <c r="F8129" t="s">
        <v>274</v>
      </c>
      <c r="G8129">
        <v>2</v>
      </c>
      <c r="H8129" s="1">
        <f t="shared" si="253"/>
        <v>1532</v>
      </c>
      <c r="I8129" t="s">
        <v>16</v>
      </c>
      <c r="J8129" t="s">
        <v>72</v>
      </c>
    </row>
    <row r="8130" spans="1:10" x14ac:dyDescent="0.25">
      <c r="A8130" t="s">
        <v>207</v>
      </c>
      <c r="B8130" t="s">
        <v>130</v>
      </c>
      <c r="C8130" t="str">
        <f t="shared" ref="C8130:C8149" si="254">(A8130&amp;" -- "&amp;B8130)</f>
        <v>Wiehle -- Landover</v>
      </c>
      <c r="D8130" s="1">
        <v>158</v>
      </c>
      <c r="E8130" t="s">
        <v>125</v>
      </c>
      <c r="F8130" t="s">
        <v>25</v>
      </c>
      <c r="G8130">
        <v>2</v>
      </c>
      <c r="H8130" s="1">
        <f t="shared" ref="H8130:H8149" si="255">D8130*G8130</f>
        <v>316</v>
      </c>
      <c r="I8130" t="s">
        <v>16</v>
      </c>
      <c r="J8130" t="s">
        <v>72</v>
      </c>
    </row>
    <row r="8131" spans="1:10" x14ac:dyDescent="0.25">
      <c r="A8131" t="s">
        <v>207</v>
      </c>
      <c r="B8131" t="s">
        <v>131</v>
      </c>
      <c r="C8131" t="str">
        <f t="shared" si="254"/>
        <v>Wiehle -- Largo Town Center</v>
      </c>
      <c r="D8131" s="1">
        <v>735</v>
      </c>
      <c r="E8131" t="s">
        <v>125</v>
      </c>
      <c r="F8131" t="s">
        <v>1</v>
      </c>
      <c r="G8131">
        <v>1</v>
      </c>
      <c r="H8131" s="1">
        <f t="shared" si="255"/>
        <v>735</v>
      </c>
      <c r="I8131" t="s">
        <v>16</v>
      </c>
      <c r="J8131" t="s">
        <v>72</v>
      </c>
    </row>
    <row r="8132" spans="1:10" x14ac:dyDescent="0.25">
      <c r="A8132" t="s">
        <v>207</v>
      </c>
      <c r="B8132" t="s">
        <v>134</v>
      </c>
      <c r="C8132" t="str">
        <f t="shared" si="254"/>
        <v>Wiehle -- McLean</v>
      </c>
      <c r="D8132" s="1">
        <v>1818</v>
      </c>
      <c r="E8132" t="s">
        <v>125</v>
      </c>
      <c r="F8132" t="s">
        <v>125</v>
      </c>
      <c r="G8132">
        <v>1</v>
      </c>
      <c r="H8132" s="1">
        <f t="shared" si="255"/>
        <v>1818</v>
      </c>
      <c r="I8132" t="s">
        <v>16</v>
      </c>
      <c r="J8132" t="s">
        <v>72</v>
      </c>
    </row>
    <row r="8133" spans="1:10" x14ac:dyDescent="0.25">
      <c r="A8133" t="s">
        <v>207</v>
      </c>
      <c r="B8133" t="s">
        <v>182</v>
      </c>
      <c r="C8133" t="str">
        <f t="shared" si="254"/>
        <v>Wiehle -- Medical Center</v>
      </c>
      <c r="D8133" s="1">
        <v>439</v>
      </c>
      <c r="E8133" t="s">
        <v>125</v>
      </c>
      <c r="F8133" t="s">
        <v>15</v>
      </c>
      <c r="G8133">
        <v>2</v>
      </c>
      <c r="H8133" s="1">
        <f t="shared" si="255"/>
        <v>878</v>
      </c>
      <c r="I8133" t="s">
        <v>16</v>
      </c>
      <c r="J8133" t="s">
        <v>72</v>
      </c>
    </row>
    <row r="8134" spans="1:10" x14ac:dyDescent="0.25">
      <c r="A8134" t="s">
        <v>207</v>
      </c>
      <c r="B8134" t="s">
        <v>186</v>
      </c>
      <c r="C8134" t="str">
        <f t="shared" si="254"/>
        <v>Wiehle -- Morgan Blvd.</v>
      </c>
      <c r="D8134" s="1">
        <v>814</v>
      </c>
      <c r="E8134" t="s">
        <v>125</v>
      </c>
      <c r="F8134" t="s">
        <v>1</v>
      </c>
      <c r="G8134">
        <v>1</v>
      </c>
      <c r="H8134" s="1">
        <f t="shared" si="255"/>
        <v>814</v>
      </c>
      <c r="I8134" t="s">
        <v>16</v>
      </c>
      <c r="J8134" t="s">
        <v>72</v>
      </c>
    </row>
    <row r="8135" spans="1:10" x14ac:dyDescent="0.25">
      <c r="A8135" t="s">
        <v>207</v>
      </c>
      <c r="B8135" t="s">
        <v>251</v>
      </c>
      <c r="C8135" t="str">
        <f t="shared" si="254"/>
        <v>Wiehle -- Naylor Road</v>
      </c>
      <c r="D8135" s="1">
        <v>127</v>
      </c>
      <c r="E8135" t="s">
        <v>125</v>
      </c>
      <c r="F8135" t="s">
        <v>4</v>
      </c>
      <c r="G8135">
        <v>2</v>
      </c>
      <c r="H8135" s="1">
        <f t="shared" si="255"/>
        <v>254</v>
      </c>
      <c r="I8135" t="s">
        <v>16</v>
      </c>
      <c r="J8135" t="s">
        <v>72</v>
      </c>
    </row>
    <row r="8136" spans="1:10" x14ac:dyDescent="0.25">
      <c r="A8136" t="s">
        <v>207</v>
      </c>
      <c r="B8136" t="s">
        <v>252</v>
      </c>
      <c r="C8136" t="str">
        <f t="shared" si="254"/>
        <v>Wiehle -- New Carrollton</v>
      </c>
      <c r="D8136" s="1">
        <v>1215</v>
      </c>
      <c r="E8136" t="s">
        <v>125</v>
      </c>
      <c r="F8136" t="s">
        <v>25</v>
      </c>
      <c r="G8136">
        <v>2</v>
      </c>
      <c r="H8136" s="1">
        <f t="shared" si="255"/>
        <v>2430</v>
      </c>
      <c r="I8136" t="s">
        <v>16</v>
      </c>
      <c r="J8136" t="s">
        <v>72</v>
      </c>
    </row>
    <row r="8137" spans="1:10" x14ac:dyDescent="0.25">
      <c r="A8137" t="s">
        <v>207</v>
      </c>
      <c r="B8137" t="s">
        <v>159</v>
      </c>
      <c r="C8137" t="str">
        <f t="shared" si="254"/>
        <v>Wiehle -- Prince George's Plaza</v>
      </c>
      <c r="D8137" s="1">
        <v>326</v>
      </c>
      <c r="E8137" t="s">
        <v>125</v>
      </c>
      <c r="F8137" t="s">
        <v>4</v>
      </c>
      <c r="G8137">
        <v>2</v>
      </c>
      <c r="H8137" s="1">
        <f t="shared" si="255"/>
        <v>652</v>
      </c>
      <c r="I8137" t="s">
        <v>16</v>
      </c>
      <c r="J8137" t="s">
        <v>72</v>
      </c>
    </row>
    <row r="8138" spans="1:10" x14ac:dyDescent="0.25">
      <c r="A8138" t="s">
        <v>207</v>
      </c>
      <c r="B8138" t="s">
        <v>162</v>
      </c>
      <c r="C8138" t="str">
        <f t="shared" si="254"/>
        <v>Wiehle -- Rockville</v>
      </c>
      <c r="D8138" s="1">
        <v>217</v>
      </c>
      <c r="E8138" t="s">
        <v>125</v>
      </c>
      <c r="F8138" t="s">
        <v>15</v>
      </c>
      <c r="G8138">
        <v>2</v>
      </c>
      <c r="H8138" s="1">
        <f t="shared" si="255"/>
        <v>434</v>
      </c>
      <c r="I8138" t="s">
        <v>16</v>
      </c>
      <c r="J8138" t="s">
        <v>72</v>
      </c>
    </row>
    <row r="8139" spans="1:10" x14ac:dyDescent="0.25">
      <c r="A8139" t="s">
        <v>207</v>
      </c>
      <c r="B8139" t="s">
        <v>164</v>
      </c>
      <c r="C8139" t="str">
        <f t="shared" si="254"/>
        <v>Wiehle -- Shady Grove</v>
      </c>
      <c r="D8139" s="1">
        <v>730</v>
      </c>
      <c r="E8139" t="s">
        <v>125</v>
      </c>
      <c r="F8139" t="s">
        <v>15</v>
      </c>
      <c r="G8139">
        <v>2</v>
      </c>
      <c r="H8139" s="1">
        <f t="shared" si="255"/>
        <v>1460</v>
      </c>
      <c r="I8139" t="s">
        <v>16</v>
      </c>
      <c r="J8139" t="s">
        <v>72</v>
      </c>
    </row>
    <row r="8140" spans="1:10" x14ac:dyDescent="0.25">
      <c r="A8140" t="s">
        <v>207</v>
      </c>
      <c r="B8140" t="s">
        <v>166</v>
      </c>
      <c r="C8140" t="str">
        <f t="shared" si="254"/>
        <v>Wiehle -- Silver Spring</v>
      </c>
      <c r="D8140" s="1">
        <v>1334</v>
      </c>
      <c r="E8140" t="s">
        <v>125</v>
      </c>
      <c r="F8140" t="s">
        <v>15</v>
      </c>
      <c r="G8140">
        <v>2</v>
      </c>
      <c r="H8140" s="1">
        <f t="shared" si="255"/>
        <v>2668</v>
      </c>
      <c r="I8140" t="s">
        <v>16</v>
      </c>
      <c r="J8140" t="s">
        <v>72</v>
      </c>
    </row>
    <row r="8141" spans="1:10" x14ac:dyDescent="0.25">
      <c r="A8141" t="s">
        <v>207</v>
      </c>
      <c r="B8141" t="s">
        <v>169</v>
      </c>
      <c r="C8141" t="str">
        <f t="shared" si="254"/>
        <v>Wiehle -- Spring Hill</v>
      </c>
      <c r="D8141" s="1">
        <v>2064</v>
      </c>
      <c r="E8141" t="s">
        <v>125</v>
      </c>
      <c r="F8141" t="s">
        <v>125</v>
      </c>
      <c r="G8141">
        <v>1</v>
      </c>
      <c r="H8141" s="1">
        <f t="shared" si="255"/>
        <v>2064</v>
      </c>
      <c r="I8141" t="s">
        <v>16</v>
      </c>
      <c r="J8141" t="s">
        <v>72</v>
      </c>
    </row>
    <row r="8142" spans="1:10" x14ac:dyDescent="0.25">
      <c r="A8142" t="s">
        <v>207</v>
      </c>
      <c r="B8142" t="s">
        <v>171</v>
      </c>
      <c r="C8142" t="str">
        <f t="shared" si="254"/>
        <v>Wiehle -- Suitland</v>
      </c>
      <c r="D8142" s="1">
        <v>513</v>
      </c>
      <c r="E8142" t="s">
        <v>125</v>
      </c>
      <c r="F8142" t="s">
        <v>4</v>
      </c>
      <c r="G8142">
        <v>2</v>
      </c>
      <c r="H8142" s="1">
        <f t="shared" si="255"/>
        <v>1026</v>
      </c>
      <c r="I8142" t="s">
        <v>16</v>
      </c>
      <c r="J8142" t="s">
        <v>72</v>
      </c>
    </row>
    <row r="8143" spans="1:10" x14ac:dyDescent="0.25">
      <c r="A8143" t="s">
        <v>207</v>
      </c>
      <c r="B8143" t="s">
        <v>62</v>
      </c>
      <c r="C8143" t="str">
        <f t="shared" si="254"/>
        <v>Wiehle -- Twinbrook</v>
      </c>
      <c r="D8143" s="1">
        <v>179</v>
      </c>
      <c r="E8143" t="s">
        <v>125</v>
      </c>
      <c r="F8143" t="s">
        <v>15</v>
      </c>
      <c r="G8143">
        <v>2</v>
      </c>
      <c r="H8143" s="1">
        <f t="shared" si="255"/>
        <v>358</v>
      </c>
      <c r="I8143" t="s">
        <v>16</v>
      </c>
      <c r="J8143" t="s">
        <v>72</v>
      </c>
    </row>
    <row r="8144" spans="1:10" x14ac:dyDescent="0.25">
      <c r="A8144" t="s">
        <v>207</v>
      </c>
      <c r="B8144" t="s">
        <v>63</v>
      </c>
      <c r="C8144" t="str">
        <f t="shared" si="254"/>
        <v>Wiehle -- Tysons Corner</v>
      </c>
      <c r="D8144" s="1">
        <v>7681</v>
      </c>
      <c r="E8144" t="s">
        <v>125</v>
      </c>
      <c r="F8144" t="s">
        <v>125</v>
      </c>
      <c r="G8144">
        <v>1</v>
      </c>
      <c r="H8144" s="1">
        <f t="shared" si="255"/>
        <v>7681</v>
      </c>
      <c r="I8144" t="s">
        <v>16</v>
      </c>
      <c r="J8144" t="s">
        <v>72</v>
      </c>
    </row>
    <row r="8145" spans="1:10" x14ac:dyDescent="0.25">
      <c r="A8145" t="s">
        <v>207</v>
      </c>
      <c r="B8145" t="s">
        <v>200</v>
      </c>
      <c r="C8145" t="str">
        <f t="shared" si="254"/>
        <v>Wiehle -- Vienna</v>
      </c>
      <c r="D8145" s="1">
        <v>1819</v>
      </c>
      <c r="E8145" t="s">
        <v>125</v>
      </c>
      <c r="F8145" t="s">
        <v>25</v>
      </c>
      <c r="G8145">
        <v>2</v>
      </c>
      <c r="H8145" s="1">
        <f t="shared" si="255"/>
        <v>3638</v>
      </c>
      <c r="I8145" t="s">
        <v>16</v>
      </c>
      <c r="J8145" t="s">
        <v>72</v>
      </c>
    </row>
    <row r="8146" spans="1:10" x14ac:dyDescent="0.25">
      <c r="A8146" t="s">
        <v>207</v>
      </c>
      <c r="B8146" t="s">
        <v>203</v>
      </c>
      <c r="C8146" t="str">
        <f t="shared" si="254"/>
        <v>Wiehle -- West Falls Church</v>
      </c>
      <c r="D8146" s="1">
        <v>592</v>
      </c>
      <c r="E8146" t="s">
        <v>125</v>
      </c>
      <c r="F8146" t="s">
        <v>25</v>
      </c>
      <c r="G8146">
        <v>2</v>
      </c>
      <c r="H8146" s="1">
        <f t="shared" si="255"/>
        <v>1184</v>
      </c>
      <c r="I8146" t="s">
        <v>16</v>
      </c>
      <c r="J8146" t="s">
        <v>72</v>
      </c>
    </row>
    <row r="8147" spans="1:10" x14ac:dyDescent="0.25">
      <c r="A8147" t="s">
        <v>207</v>
      </c>
      <c r="B8147" t="s">
        <v>204</v>
      </c>
      <c r="C8147" t="str">
        <f t="shared" si="254"/>
        <v>Wiehle -- West Hyattsville</v>
      </c>
      <c r="D8147" s="1">
        <v>120</v>
      </c>
      <c r="E8147" t="s">
        <v>125</v>
      </c>
      <c r="F8147" t="s">
        <v>4</v>
      </c>
      <c r="G8147">
        <v>2</v>
      </c>
      <c r="H8147" s="1">
        <f t="shared" si="255"/>
        <v>240</v>
      </c>
      <c r="I8147" t="s">
        <v>16</v>
      </c>
      <c r="J8147" t="s">
        <v>72</v>
      </c>
    </row>
    <row r="8148" spans="1:10" x14ac:dyDescent="0.25">
      <c r="A8148" t="s">
        <v>207</v>
      </c>
      <c r="B8148" t="s">
        <v>205</v>
      </c>
      <c r="C8148" t="str">
        <f t="shared" si="254"/>
        <v>Wiehle -- Wheaton</v>
      </c>
      <c r="D8148" s="1">
        <v>287</v>
      </c>
      <c r="E8148" t="s">
        <v>125</v>
      </c>
      <c r="F8148" t="s">
        <v>15</v>
      </c>
      <c r="G8148">
        <v>2</v>
      </c>
      <c r="H8148" s="1">
        <f t="shared" si="255"/>
        <v>574</v>
      </c>
      <c r="I8148" t="s">
        <v>16</v>
      </c>
      <c r="J8148" t="s">
        <v>72</v>
      </c>
    </row>
    <row r="8149" spans="1:10" x14ac:dyDescent="0.25">
      <c r="A8149" t="s">
        <v>207</v>
      </c>
      <c r="B8149" t="s">
        <v>206</v>
      </c>
      <c r="C8149" t="str">
        <f t="shared" si="254"/>
        <v>Wiehle -- White Flint</v>
      </c>
      <c r="D8149" s="1">
        <v>255</v>
      </c>
      <c r="E8149" t="s">
        <v>125</v>
      </c>
      <c r="F8149" t="s">
        <v>15</v>
      </c>
      <c r="G8149">
        <v>2</v>
      </c>
      <c r="H8149" s="1">
        <f t="shared" si="255"/>
        <v>510</v>
      </c>
      <c r="I8149" t="s">
        <v>16</v>
      </c>
      <c r="J8149" t="s">
        <v>72</v>
      </c>
    </row>
  </sheetData>
  <sortState ref="A2:J1048576">
    <sortCondition ref="J3:J1048576"/>
    <sortCondition ref="I3:I1048576"/>
    <sortCondition ref="A3:A1048576"/>
  </sortState>
  <phoneticPr fontId="2" type="noConversion"/>
  <pageMargins left="0.7" right="0.7" top="0.75" bottom="0.75" header="0.51180555555555496" footer="0.51180555555555496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92"/>
  <sheetViews>
    <sheetView workbookViewId="0">
      <selection activeCell="D94" sqref="D94"/>
    </sheetView>
  </sheetViews>
  <sheetFormatPr defaultColWidth="8.85546875" defaultRowHeight="15" x14ac:dyDescent="0.25"/>
  <cols>
    <col min="1" max="1" width="31.85546875" customWidth="1"/>
    <col min="2" max="1025" width="8.42578125" customWidth="1"/>
  </cols>
  <sheetData>
    <row r="1" spans="1:4" x14ac:dyDescent="0.25">
      <c r="A1" s="4" t="s">
        <v>221</v>
      </c>
      <c r="B1" s="4" t="s">
        <v>222</v>
      </c>
      <c r="C1" s="4" t="s">
        <v>223</v>
      </c>
      <c r="D1" s="4" t="s">
        <v>224</v>
      </c>
    </row>
    <row r="2" spans="1:4" x14ac:dyDescent="0.25">
      <c r="A2" t="s">
        <v>6</v>
      </c>
      <c r="B2">
        <v>1</v>
      </c>
    </row>
    <row r="3" spans="1:4" x14ac:dyDescent="0.25">
      <c r="A3" t="s">
        <v>22</v>
      </c>
      <c r="B3">
        <v>1</v>
      </c>
    </row>
    <row r="4" spans="1:4" x14ac:dyDescent="0.25">
      <c r="A4" t="s">
        <v>27</v>
      </c>
      <c r="B4">
        <v>1</v>
      </c>
    </row>
    <row r="5" spans="1:4" x14ac:dyDescent="0.25">
      <c r="A5" t="s">
        <v>154</v>
      </c>
      <c r="B5">
        <v>1</v>
      </c>
    </row>
    <row r="6" spans="1:4" x14ac:dyDescent="0.25">
      <c r="A6" t="s">
        <v>270</v>
      </c>
      <c r="B6">
        <v>1</v>
      </c>
    </row>
    <row r="7" spans="1:4" x14ac:dyDescent="0.25">
      <c r="A7" t="s">
        <v>272</v>
      </c>
      <c r="B7">
        <v>1</v>
      </c>
    </row>
    <row r="8" spans="1:4" x14ac:dyDescent="0.25">
      <c r="A8" t="s">
        <v>275</v>
      </c>
      <c r="B8">
        <v>1</v>
      </c>
    </row>
    <row r="9" spans="1:4" x14ac:dyDescent="0.25">
      <c r="A9" t="s">
        <v>276</v>
      </c>
      <c r="B9">
        <v>1</v>
      </c>
    </row>
    <row r="10" spans="1:4" x14ac:dyDescent="0.25">
      <c r="A10" t="s">
        <v>277</v>
      </c>
      <c r="B10">
        <v>1</v>
      </c>
    </row>
    <row r="11" spans="1:4" x14ac:dyDescent="0.25">
      <c r="A11" t="s">
        <v>278</v>
      </c>
      <c r="B11">
        <v>1</v>
      </c>
    </row>
    <row r="12" spans="1:4" x14ac:dyDescent="0.25">
      <c r="A12" t="s">
        <v>279</v>
      </c>
      <c r="B12">
        <v>1</v>
      </c>
    </row>
    <row r="13" spans="1:4" x14ac:dyDescent="0.25">
      <c r="A13" t="s">
        <v>120</v>
      </c>
      <c r="B13">
        <v>1</v>
      </c>
    </row>
    <row r="14" spans="1:4" x14ac:dyDescent="0.25">
      <c r="A14" t="s">
        <v>121</v>
      </c>
      <c r="B14">
        <v>1</v>
      </c>
    </row>
    <row r="15" spans="1:4" x14ac:dyDescent="0.25">
      <c r="A15" t="s">
        <v>128</v>
      </c>
      <c r="B15">
        <v>1</v>
      </c>
    </row>
    <row r="16" spans="1:4" x14ac:dyDescent="0.25">
      <c r="A16" t="s">
        <v>132</v>
      </c>
      <c r="B16">
        <v>1</v>
      </c>
    </row>
    <row r="17" spans="1:3" x14ac:dyDescent="0.25">
      <c r="A17" t="s">
        <v>181</v>
      </c>
      <c r="B17">
        <v>1</v>
      </c>
    </row>
    <row r="18" spans="1:3" x14ac:dyDescent="0.25">
      <c r="A18" t="s">
        <v>183</v>
      </c>
      <c r="B18">
        <v>1</v>
      </c>
    </row>
    <row r="19" spans="1:3" x14ac:dyDescent="0.25">
      <c r="A19" t="s">
        <v>249</v>
      </c>
      <c r="B19">
        <v>1</v>
      </c>
    </row>
    <row r="20" spans="1:3" x14ac:dyDescent="0.25">
      <c r="A20" t="s">
        <v>250</v>
      </c>
      <c r="B20">
        <v>1</v>
      </c>
    </row>
    <row r="21" spans="1:3" x14ac:dyDescent="0.25">
      <c r="A21" t="s">
        <v>155</v>
      </c>
      <c r="B21">
        <v>1</v>
      </c>
    </row>
    <row r="22" spans="1:3" x14ac:dyDescent="0.25">
      <c r="A22" t="s">
        <v>158</v>
      </c>
      <c r="B22">
        <v>1</v>
      </c>
    </row>
    <row r="23" spans="1:3" x14ac:dyDescent="0.25">
      <c r="A23" t="s">
        <v>165</v>
      </c>
      <c r="B23">
        <v>1</v>
      </c>
    </row>
    <row r="24" spans="1:3" x14ac:dyDescent="0.25">
      <c r="A24" t="s">
        <v>167</v>
      </c>
      <c r="B24">
        <v>1</v>
      </c>
    </row>
    <row r="25" spans="1:3" x14ac:dyDescent="0.25">
      <c r="A25" t="s">
        <v>170</v>
      </c>
      <c r="B25">
        <v>1</v>
      </c>
    </row>
    <row r="26" spans="1:3" x14ac:dyDescent="0.25">
      <c r="A26" t="s">
        <v>61</v>
      </c>
      <c r="B26">
        <v>1</v>
      </c>
    </row>
    <row r="27" spans="1:3" x14ac:dyDescent="0.25">
      <c r="A27" t="s">
        <v>64</v>
      </c>
      <c r="B27">
        <v>1</v>
      </c>
    </row>
    <row r="28" spans="1:3" x14ac:dyDescent="0.25">
      <c r="A28" t="s">
        <v>65</v>
      </c>
      <c r="B28">
        <v>1</v>
      </c>
    </row>
    <row r="29" spans="1:3" x14ac:dyDescent="0.25">
      <c r="A29" t="s">
        <v>199</v>
      </c>
      <c r="B29">
        <v>1</v>
      </c>
    </row>
    <row r="30" spans="1:3" x14ac:dyDescent="0.25">
      <c r="A30" t="s">
        <v>202</v>
      </c>
      <c r="B30">
        <v>1</v>
      </c>
    </row>
    <row r="31" spans="1:3" x14ac:dyDescent="0.25">
      <c r="A31" t="s">
        <v>91</v>
      </c>
      <c r="B31">
        <v>1</v>
      </c>
    </row>
    <row r="32" spans="1:3" x14ac:dyDescent="0.25">
      <c r="A32" t="s">
        <v>3</v>
      </c>
      <c r="C32">
        <v>1</v>
      </c>
    </row>
    <row r="33" spans="1:3" x14ac:dyDescent="0.25">
      <c r="A33" t="s">
        <v>9</v>
      </c>
      <c r="C33">
        <v>1</v>
      </c>
    </row>
    <row r="34" spans="1:3" x14ac:dyDescent="0.25">
      <c r="A34" t="s">
        <v>11</v>
      </c>
      <c r="C34">
        <v>1</v>
      </c>
    </row>
    <row r="35" spans="1:3" x14ac:dyDescent="0.25">
      <c r="A35" t="s">
        <v>13</v>
      </c>
      <c r="C35">
        <v>1</v>
      </c>
    </row>
    <row r="36" spans="1:3" x14ac:dyDescent="0.25">
      <c r="A36" t="s">
        <v>17</v>
      </c>
      <c r="C36">
        <v>1</v>
      </c>
    </row>
    <row r="37" spans="1:3" x14ac:dyDescent="0.25">
      <c r="A37" t="s">
        <v>20</v>
      </c>
      <c r="C37">
        <v>1</v>
      </c>
    </row>
    <row r="38" spans="1:3" x14ac:dyDescent="0.25">
      <c r="A38" t="s">
        <v>21</v>
      </c>
      <c r="C38">
        <v>1</v>
      </c>
    </row>
    <row r="39" spans="1:3" x14ac:dyDescent="0.25">
      <c r="A39" t="s">
        <v>26</v>
      </c>
      <c r="C39">
        <v>1</v>
      </c>
    </row>
    <row r="40" spans="1:3" x14ac:dyDescent="0.25">
      <c r="A40" t="s">
        <v>265</v>
      </c>
      <c r="C40">
        <v>1</v>
      </c>
    </row>
    <row r="41" spans="1:3" x14ac:dyDescent="0.25">
      <c r="A41" t="s">
        <v>266</v>
      </c>
      <c r="C41">
        <v>1</v>
      </c>
    </row>
    <row r="42" spans="1:3" x14ac:dyDescent="0.25">
      <c r="A42" t="s">
        <v>267</v>
      </c>
      <c r="C42">
        <v>1</v>
      </c>
    </row>
    <row r="43" spans="1:3" x14ac:dyDescent="0.25">
      <c r="A43" t="s">
        <v>268</v>
      </c>
      <c r="C43">
        <v>1</v>
      </c>
    </row>
    <row r="44" spans="1:3" x14ac:dyDescent="0.25">
      <c r="A44" t="s">
        <v>271</v>
      </c>
      <c r="C44">
        <v>1</v>
      </c>
    </row>
    <row r="45" spans="1:3" x14ac:dyDescent="0.25">
      <c r="A45" t="s">
        <v>273</v>
      </c>
      <c r="C45">
        <v>1</v>
      </c>
    </row>
    <row r="46" spans="1:3" x14ac:dyDescent="0.25">
      <c r="A46" t="s">
        <v>116</v>
      </c>
      <c r="C46">
        <v>1</v>
      </c>
    </row>
    <row r="47" spans="1:3" x14ac:dyDescent="0.25">
      <c r="A47" t="s">
        <v>119</v>
      </c>
      <c r="C47">
        <v>1</v>
      </c>
    </row>
    <row r="48" spans="1:3" x14ac:dyDescent="0.25">
      <c r="A48" t="s">
        <v>129</v>
      </c>
      <c r="C48">
        <v>1</v>
      </c>
    </row>
    <row r="49" spans="1:4" x14ac:dyDescent="0.25">
      <c r="A49" t="s">
        <v>185</v>
      </c>
      <c r="C49">
        <v>1</v>
      </c>
    </row>
    <row r="50" spans="1:4" x14ac:dyDescent="0.25">
      <c r="A50" t="s">
        <v>156</v>
      </c>
      <c r="C50">
        <v>1</v>
      </c>
    </row>
    <row r="51" spans="1:4" x14ac:dyDescent="0.25">
      <c r="A51" t="s">
        <v>157</v>
      </c>
      <c r="C51">
        <v>1</v>
      </c>
    </row>
    <row r="52" spans="1:4" x14ac:dyDescent="0.25">
      <c r="A52" t="s">
        <v>160</v>
      </c>
      <c r="C52">
        <v>1</v>
      </c>
    </row>
    <row r="53" spans="1:4" x14ac:dyDescent="0.25">
      <c r="A53" t="s">
        <v>161</v>
      </c>
      <c r="C53">
        <v>1</v>
      </c>
    </row>
    <row r="54" spans="1:4" x14ac:dyDescent="0.25">
      <c r="A54" t="s">
        <v>163</v>
      </c>
      <c r="C54">
        <v>1</v>
      </c>
    </row>
    <row r="55" spans="1:4" x14ac:dyDescent="0.25">
      <c r="A55" t="s">
        <v>168</v>
      </c>
      <c r="C55">
        <v>1</v>
      </c>
    </row>
    <row r="56" spans="1:4" x14ac:dyDescent="0.25">
      <c r="A56" t="s">
        <v>60</v>
      </c>
      <c r="C56">
        <v>1</v>
      </c>
    </row>
    <row r="57" spans="1:4" x14ac:dyDescent="0.25">
      <c r="A57" t="s">
        <v>66</v>
      </c>
      <c r="C57">
        <v>1</v>
      </c>
    </row>
    <row r="58" spans="1:4" x14ac:dyDescent="0.25">
      <c r="A58" t="s">
        <v>201</v>
      </c>
      <c r="C58">
        <v>1</v>
      </c>
    </row>
    <row r="59" spans="1:4" x14ac:dyDescent="0.25">
      <c r="A59" t="s">
        <v>0</v>
      </c>
      <c r="D59">
        <v>1</v>
      </c>
    </row>
    <row r="60" spans="1:4" x14ac:dyDescent="0.25">
      <c r="A60" t="s">
        <v>14</v>
      </c>
      <c r="D60">
        <v>1</v>
      </c>
    </row>
    <row r="61" spans="1:4" x14ac:dyDescent="0.25">
      <c r="A61" t="s">
        <v>19</v>
      </c>
      <c r="D61">
        <v>1</v>
      </c>
    </row>
    <row r="62" spans="1:4" x14ac:dyDescent="0.25">
      <c r="A62" t="s">
        <v>24</v>
      </c>
      <c r="D62">
        <v>1</v>
      </c>
    </row>
    <row r="63" spans="1:4" x14ac:dyDescent="0.25">
      <c r="A63" t="s">
        <v>28</v>
      </c>
      <c r="D63">
        <v>1</v>
      </c>
    </row>
    <row r="64" spans="1:4" x14ac:dyDescent="0.25">
      <c r="A64" t="s">
        <v>269</v>
      </c>
      <c r="D64">
        <v>1</v>
      </c>
    </row>
    <row r="65" spans="1:4" x14ac:dyDescent="0.25">
      <c r="A65" t="s">
        <v>115</v>
      </c>
      <c r="D65">
        <v>1</v>
      </c>
    </row>
    <row r="66" spans="1:4" x14ac:dyDescent="0.25">
      <c r="A66" t="s">
        <v>118</v>
      </c>
      <c r="D66">
        <v>1</v>
      </c>
    </row>
    <row r="67" spans="1:4" x14ac:dyDescent="0.25">
      <c r="A67" t="s">
        <v>122</v>
      </c>
      <c r="D67">
        <v>1</v>
      </c>
    </row>
    <row r="68" spans="1:4" x14ac:dyDescent="0.25">
      <c r="A68" t="s">
        <v>123</v>
      </c>
      <c r="D68">
        <v>1</v>
      </c>
    </row>
    <row r="69" spans="1:4" x14ac:dyDescent="0.25">
      <c r="A69" t="s">
        <v>124</v>
      </c>
      <c r="D69">
        <v>1</v>
      </c>
    </row>
    <row r="70" spans="1:4" x14ac:dyDescent="0.25">
      <c r="A70" t="s">
        <v>126</v>
      </c>
      <c r="D70">
        <v>1</v>
      </c>
    </row>
    <row r="71" spans="1:4" x14ac:dyDescent="0.25">
      <c r="A71" t="s">
        <v>127</v>
      </c>
      <c r="D71">
        <v>1</v>
      </c>
    </row>
    <row r="72" spans="1:4" x14ac:dyDescent="0.25">
      <c r="A72" t="s">
        <v>130</v>
      </c>
      <c r="D72">
        <v>1</v>
      </c>
    </row>
    <row r="73" spans="1:4" x14ac:dyDescent="0.25">
      <c r="A73" t="s">
        <v>131</v>
      </c>
      <c r="D73">
        <v>1</v>
      </c>
    </row>
    <row r="74" spans="1:4" x14ac:dyDescent="0.25">
      <c r="A74" t="s">
        <v>134</v>
      </c>
      <c r="D74">
        <v>1</v>
      </c>
    </row>
    <row r="75" spans="1:4" x14ac:dyDescent="0.25">
      <c r="A75" t="s">
        <v>182</v>
      </c>
      <c r="D75">
        <v>1</v>
      </c>
    </row>
    <row r="76" spans="1:4" x14ac:dyDescent="0.25">
      <c r="A76" t="s">
        <v>186</v>
      </c>
      <c r="D76">
        <v>1</v>
      </c>
    </row>
    <row r="77" spans="1:4" x14ac:dyDescent="0.25">
      <c r="A77" t="s">
        <v>251</v>
      </c>
      <c r="D77">
        <v>1</v>
      </c>
    </row>
    <row r="78" spans="1:4" x14ac:dyDescent="0.25">
      <c r="A78" t="s">
        <v>252</v>
      </c>
      <c r="D78">
        <v>1</v>
      </c>
    </row>
    <row r="79" spans="1:4" x14ac:dyDescent="0.25">
      <c r="A79" t="s">
        <v>159</v>
      </c>
      <c r="D79">
        <v>1</v>
      </c>
    </row>
    <row r="80" spans="1:4" x14ac:dyDescent="0.25">
      <c r="A80" t="s">
        <v>162</v>
      </c>
      <c r="D80">
        <v>1</v>
      </c>
    </row>
    <row r="81" spans="1:4" x14ac:dyDescent="0.25">
      <c r="A81" t="s">
        <v>164</v>
      </c>
      <c r="D81">
        <v>1</v>
      </c>
    </row>
    <row r="82" spans="1:4" x14ac:dyDescent="0.25">
      <c r="A82" t="s">
        <v>166</v>
      </c>
      <c r="D82">
        <v>1</v>
      </c>
    </row>
    <row r="83" spans="1:4" x14ac:dyDescent="0.25">
      <c r="A83" t="s">
        <v>169</v>
      </c>
      <c r="D83">
        <v>1</v>
      </c>
    </row>
    <row r="84" spans="1:4" x14ac:dyDescent="0.25">
      <c r="A84" t="s">
        <v>171</v>
      </c>
      <c r="D84">
        <v>1</v>
      </c>
    </row>
    <row r="85" spans="1:4" x14ac:dyDescent="0.25">
      <c r="A85" t="s">
        <v>62</v>
      </c>
      <c r="D85">
        <v>1</v>
      </c>
    </row>
    <row r="86" spans="1:4" x14ac:dyDescent="0.25">
      <c r="A86" t="s">
        <v>63</v>
      </c>
      <c r="D86">
        <v>1</v>
      </c>
    </row>
    <row r="87" spans="1:4" x14ac:dyDescent="0.25">
      <c r="A87" t="s">
        <v>200</v>
      </c>
      <c r="D87">
        <v>1</v>
      </c>
    </row>
    <row r="88" spans="1:4" x14ac:dyDescent="0.25">
      <c r="A88" t="s">
        <v>203</v>
      </c>
      <c r="D88">
        <v>1</v>
      </c>
    </row>
    <row r="89" spans="1:4" x14ac:dyDescent="0.25">
      <c r="A89" t="s">
        <v>204</v>
      </c>
      <c r="D89">
        <v>1</v>
      </c>
    </row>
    <row r="90" spans="1:4" x14ac:dyDescent="0.25">
      <c r="A90" t="s">
        <v>205</v>
      </c>
      <c r="D90">
        <v>1</v>
      </c>
    </row>
    <row r="91" spans="1:4" x14ac:dyDescent="0.25">
      <c r="A91" t="s">
        <v>206</v>
      </c>
      <c r="D91">
        <v>1</v>
      </c>
    </row>
    <row r="92" spans="1:4" x14ac:dyDescent="0.25">
      <c r="A92" t="s">
        <v>207</v>
      </c>
      <c r="D92">
        <v>1</v>
      </c>
    </row>
  </sheetData>
  <phoneticPr fontId="2" type="noConversion"/>
  <pageMargins left="0.7" right="0.7" top="0.75" bottom="0.75" header="0.51180555555555496" footer="0.51180555555555496"/>
  <extLst>
    <ext xmlns:mx="http://schemas.microsoft.com/office/mac/excel/2008/main" uri="http://schemas.microsoft.com/office/mac/excel/2008/main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R16"/>
  <sheetViews>
    <sheetView workbookViewId="0">
      <selection activeCell="F23" sqref="F23"/>
    </sheetView>
  </sheetViews>
  <sheetFormatPr defaultColWidth="8.85546875" defaultRowHeight="15" x14ac:dyDescent="0.25"/>
  <cols>
    <col min="1" max="1" width="11.85546875" customWidth="1"/>
    <col min="2" max="2" width="32.42578125" customWidth="1"/>
    <col min="3" max="3" width="8.140625" customWidth="1"/>
    <col min="4" max="4" width="12.42578125" style="1" customWidth="1"/>
    <col min="5" max="5" width="13.140625" style="1" customWidth="1"/>
    <col min="6" max="6" width="11.85546875" style="1" customWidth="1"/>
    <col min="7" max="7" width="14.42578125" style="1" customWidth="1"/>
    <col min="8" max="8" width="8.42578125" customWidth="1"/>
    <col min="9" max="9" width="8.85546875" customWidth="1"/>
    <col min="10" max="10" width="8.42578125" customWidth="1"/>
    <col min="11" max="11" width="11.28515625" style="8" customWidth="1"/>
    <col min="12" max="12" width="11.42578125" customWidth="1"/>
    <col min="13" max="16" width="8.42578125" customWidth="1"/>
    <col min="17" max="17" width="11" customWidth="1"/>
    <col min="18" max="18" width="9.140625" bestFit="1" customWidth="1"/>
    <col min="19" max="1025" width="8.42578125" customWidth="1"/>
  </cols>
  <sheetData>
    <row r="1" spans="1:18" s="2" customFormat="1" ht="75" x14ac:dyDescent="0.25">
      <c r="A1" s="2" t="s">
        <v>96</v>
      </c>
      <c r="B1" s="2" t="s">
        <v>97</v>
      </c>
      <c r="C1" s="2" t="s">
        <v>98</v>
      </c>
      <c r="D1" s="3" t="s">
        <v>241</v>
      </c>
      <c r="E1" s="3" t="s">
        <v>242</v>
      </c>
      <c r="F1" s="3" t="s">
        <v>80</v>
      </c>
      <c r="G1" s="3" t="s">
        <v>243</v>
      </c>
      <c r="I1" s="9" t="s">
        <v>96</v>
      </c>
      <c r="J1" s="9" t="s">
        <v>97</v>
      </c>
      <c r="K1" s="9" t="s">
        <v>245</v>
      </c>
      <c r="L1" s="9" t="s">
        <v>246</v>
      </c>
      <c r="M1" s="9"/>
      <c r="N1" s="9"/>
      <c r="O1" s="9" t="s">
        <v>96</v>
      </c>
      <c r="P1" s="9" t="s">
        <v>97</v>
      </c>
      <c r="Q1" s="9" t="s">
        <v>247</v>
      </c>
      <c r="R1" s="9" t="s">
        <v>248</v>
      </c>
    </row>
    <row r="2" spans="1:18" x14ac:dyDescent="0.25">
      <c r="A2" t="s">
        <v>99</v>
      </c>
      <c r="B2" t="s">
        <v>100</v>
      </c>
      <c r="C2">
        <v>233</v>
      </c>
      <c r="D2" s="1">
        <v>253916600</v>
      </c>
      <c r="E2" s="1">
        <f>D2/C2</f>
        <v>1089770.8154506439</v>
      </c>
      <c r="F2" s="1">
        <v>235365000</v>
      </c>
      <c r="G2" s="1">
        <f>F2/C2</f>
        <v>1010150.2145922746</v>
      </c>
      <c r="I2" t="s">
        <v>99</v>
      </c>
      <c r="J2" t="s">
        <v>100</v>
      </c>
      <c r="K2" s="8">
        <v>253916600</v>
      </c>
      <c r="L2" s="1">
        <v>235365000</v>
      </c>
      <c r="O2" t="s">
        <v>99</v>
      </c>
      <c r="P2" t="s">
        <v>100</v>
      </c>
      <c r="Q2" s="1">
        <v>1089770.8154506439</v>
      </c>
      <c r="R2" s="1">
        <v>1010150.2145922746</v>
      </c>
    </row>
    <row r="3" spans="1:18" x14ac:dyDescent="0.25">
      <c r="A3" t="s">
        <v>99</v>
      </c>
      <c r="B3" t="s">
        <v>89</v>
      </c>
      <c r="C3">
        <v>13.8</v>
      </c>
      <c r="D3" s="1">
        <v>6734800</v>
      </c>
      <c r="E3" s="1">
        <f>D3/C3</f>
        <v>488028.98550724634</v>
      </c>
      <c r="F3" s="1">
        <v>6622400</v>
      </c>
      <c r="G3" s="1">
        <f>F3/C3</f>
        <v>479884.05797101447</v>
      </c>
      <c r="I3" t="s">
        <v>99</v>
      </c>
      <c r="J3" t="s">
        <v>89</v>
      </c>
      <c r="K3" s="8">
        <v>6734800</v>
      </c>
      <c r="L3" s="1">
        <v>6622400</v>
      </c>
      <c r="O3" t="s">
        <v>99</v>
      </c>
      <c r="P3" t="s">
        <v>89</v>
      </c>
      <c r="Q3" s="1">
        <v>488028.98550724634</v>
      </c>
      <c r="R3" s="1">
        <v>479884.05797101447</v>
      </c>
    </row>
    <row r="4" spans="1:18" x14ac:dyDescent="0.25">
      <c r="A4" t="s">
        <v>101</v>
      </c>
      <c r="B4" t="s">
        <v>83</v>
      </c>
      <c r="C4">
        <v>38</v>
      </c>
      <c r="D4" s="1">
        <v>16576500</v>
      </c>
      <c r="E4" s="1">
        <f>D4/C4</f>
        <v>436223.68421052629</v>
      </c>
      <c r="F4" s="1">
        <v>15021900</v>
      </c>
      <c r="G4" s="1">
        <f>F4/C4</f>
        <v>395313.15789473685</v>
      </c>
      <c r="I4" t="s">
        <v>101</v>
      </c>
      <c r="J4" t="s">
        <v>83</v>
      </c>
      <c r="K4" s="8">
        <v>16576500</v>
      </c>
      <c r="L4" s="1">
        <v>15021900</v>
      </c>
      <c r="O4" t="s">
        <v>101</v>
      </c>
      <c r="P4" t="s">
        <v>83</v>
      </c>
      <c r="Q4" s="1">
        <v>436223.68421052629</v>
      </c>
      <c r="R4" s="1">
        <v>395313.15789473685</v>
      </c>
    </row>
    <row r="5" spans="1:18" x14ac:dyDescent="0.25">
      <c r="A5" t="s">
        <v>67</v>
      </c>
      <c r="B5" t="s">
        <v>68</v>
      </c>
      <c r="C5">
        <f>6.9+9.5+2.7+8.4</f>
        <v>27.5</v>
      </c>
      <c r="D5" s="1">
        <v>7621105</v>
      </c>
      <c r="E5" s="1">
        <f>D5/C5</f>
        <v>277131.09090909088</v>
      </c>
      <c r="F5" s="1">
        <f>0.79*D5</f>
        <v>6020672.9500000002</v>
      </c>
      <c r="G5" s="1">
        <f>0.79*E5</f>
        <v>218933.5618181818</v>
      </c>
      <c r="I5" t="s">
        <v>67</v>
      </c>
      <c r="J5" t="s">
        <v>68</v>
      </c>
      <c r="K5" s="8">
        <v>7621105</v>
      </c>
      <c r="L5" s="1">
        <v>6020672.9500000002</v>
      </c>
      <c r="O5" t="s">
        <v>67</v>
      </c>
      <c r="P5" t="s">
        <v>68</v>
      </c>
      <c r="Q5" s="1">
        <v>277131.09090909088</v>
      </c>
      <c r="R5" s="1">
        <v>218933.5618181818</v>
      </c>
    </row>
    <row r="6" spans="1:18" x14ac:dyDescent="0.25">
      <c r="A6" t="s">
        <v>106</v>
      </c>
      <c r="B6" t="s">
        <v>244</v>
      </c>
      <c r="C6">
        <f>(18.2-7.6)+(21.3-6.9)+(24.9-12.1)+9.5+2.2+0.7</f>
        <v>50.2</v>
      </c>
      <c r="D6" s="1">
        <v>13326110</v>
      </c>
      <c r="E6" s="1">
        <f>D6/C6</f>
        <v>265460.35856573703</v>
      </c>
      <c r="F6" s="1">
        <f>0.79*D6</f>
        <v>10527626.9</v>
      </c>
      <c r="G6" s="1">
        <f>0.79*E6</f>
        <v>209713.68326693226</v>
      </c>
      <c r="I6" t="s">
        <v>106</v>
      </c>
      <c r="J6" t="s">
        <v>244</v>
      </c>
      <c r="K6" s="8">
        <v>13326110</v>
      </c>
      <c r="L6" s="1">
        <v>10527626.9</v>
      </c>
      <c r="O6" t="s">
        <v>106</v>
      </c>
      <c r="P6" t="s">
        <v>244</v>
      </c>
      <c r="Q6" s="1">
        <v>265460.35856573703</v>
      </c>
      <c r="R6" s="1">
        <v>209713.68326693226</v>
      </c>
    </row>
    <row r="7" spans="1:18" x14ac:dyDescent="0.25">
      <c r="A7" t="s">
        <v>103</v>
      </c>
      <c r="B7" t="s">
        <v>85</v>
      </c>
      <c r="C7">
        <v>17.399999999999999</v>
      </c>
      <c r="D7" s="1">
        <v>4291200</v>
      </c>
      <c r="E7" s="1">
        <f>D7/C7</f>
        <v>246620.68965517243</v>
      </c>
      <c r="F7" s="1">
        <v>3840500</v>
      </c>
      <c r="G7" s="1">
        <f>F7/C7</f>
        <v>220718.39080459773</v>
      </c>
      <c r="I7" t="s">
        <v>103</v>
      </c>
      <c r="J7" t="s">
        <v>85</v>
      </c>
      <c r="K7" s="8">
        <v>4291200</v>
      </c>
      <c r="L7" s="1">
        <v>3840500</v>
      </c>
      <c r="O7" t="s">
        <v>103</v>
      </c>
      <c r="P7" t="s">
        <v>85</v>
      </c>
      <c r="Q7" s="1">
        <v>246620.68965517243</v>
      </c>
      <c r="R7" s="1">
        <v>220718.39080459773</v>
      </c>
    </row>
    <row r="8" spans="1:18" x14ac:dyDescent="0.25">
      <c r="A8" t="s">
        <v>102</v>
      </c>
      <c r="B8" t="s">
        <v>84</v>
      </c>
      <c r="C8">
        <v>36.700000000000003</v>
      </c>
      <c r="D8" s="1">
        <v>8100100</v>
      </c>
      <c r="E8" s="1">
        <f>D8/C8</f>
        <v>220711.17166212533</v>
      </c>
      <c r="F8" s="1">
        <v>8452600</v>
      </c>
      <c r="G8" s="1">
        <f>F8/C8</f>
        <v>230316.07629427791</v>
      </c>
      <c r="I8" t="s">
        <v>102</v>
      </c>
      <c r="J8" t="s">
        <v>84</v>
      </c>
      <c r="K8" s="8">
        <v>8100100</v>
      </c>
      <c r="L8" s="1">
        <v>8452600</v>
      </c>
      <c r="O8" t="s">
        <v>102</v>
      </c>
      <c r="P8" t="s">
        <v>84</v>
      </c>
      <c r="Q8" s="1">
        <v>220711.17166212533</v>
      </c>
      <c r="R8" s="1">
        <v>230316.07629427791</v>
      </c>
    </row>
    <row r="9" spans="1:18" x14ac:dyDescent="0.25">
      <c r="A9" t="s">
        <v>104</v>
      </c>
      <c r="B9" t="s">
        <v>105</v>
      </c>
      <c r="C9">
        <v>102.8</v>
      </c>
      <c r="D9" s="1">
        <v>22443500</v>
      </c>
      <c r="E9" s="1">
        <f>D9/C9</f>
        <v>218321.98443579767</v>
      </c>
      <c r="F9" s="1">
        <v>21772500</v>
      </c>
      <c r="G9" s="1">
        <f>F9/C9</f>
        <v>211794.74708171206</v>
      </c>
      <c r="I9" t="s">
        <v>104</v>
      </c>
      <c r="J9" t="s">
        <v>105</v>
      </c>
      <c r="K9" s="8">
        <v>22443500</v>
      </c>
      <c r="L9" s="1">
        <v>21772500</v>
      </c>
      <c r="O9" t="s">
        <v>104</v>
      </c>
      <c r="P9" t="s">
        <v>105</v>
      </c>
      <c r="Q9" s="1">
        <v>218321.98443579767</v>
      </c>
      <c r="R9" s="1">
        <v>211794.74708171206</v>
      </c>
    </row>
    <row r="10" spans="1:18" x14ac:dyDescent="0.25">
      <c r="A10" t="s">
        <v>106</v>
      </c>
      <c r="B10" t="s">
        <v>90</v>
      </c>
      <c r="C10">
        <v>117</v>
      </c>
      <c r="D10" s="1">
        <v>24552592</v>
      </c>
      <c r="E10" s="1">
        <f>D10/C10</f>
        <v>209851.21367521369</v>
      </c>
      <c r="F10" s="1">
        <v>19454200</v>
      </c>
      <c r="G10" s="1">
        <f>F10/C10</f>
        <v>166275.21367521369</v>
      </c>
      <c r="I10" t="s">
        <v>106</v>
      </c>
      <c r="J10" t="s">
        <v>90</v>
      </c>
      <c r="K10" s="8">
        <v>24552592</v>
      </c>
      <c r="L10" s="1">
        <v>19454200</v>
      </c>
      <c r="O10" t="s">
        <v>106</v>
      </c>
      <c r="P10" t="s">
        <v>90</v>
      </c>
      <c r="Q10" s="1">
        <v>209851.21367521369</v>
      </c>
      <c r="R10" s="1">
        <v>166275.21367521369</v>
      </c>
    </row>
    <row r="11" spans="1:18" x14ac:dyDescent="0.25">
      <c r="A11" t="s">
        <v>107</v>
      </c>
      <c r="B11" t="s">
        <v>86</v>
      </c>
      <c r="C11">
        <v>47.6</v>
      </c>
      <c r="D11" s="1">
        <v>6752700</v>
      </c>
      <c r="E11" s="1">
        <f>D11/C11</f>
        <v>141863.44537815126</v>
      </c>
      <c r="F11" s="1">
        <v>6077600</v>
      </c>
      <c r="G11" s="1">
        <f>F11/C11</f>
        <v>127680.67226890755</v>
      </c>
      <c r="I11" t="s">
        <v>107</v>
      </c>
      <c r="J11" t="s">
        <v>86</v>
      </c>
      <c r="K11" s="8">
        <v>6752700</v>
      </c>
      <c r="L11" s="1">
        <v>6077600</v>
      </c>
      <c r="O11" t="s">
        <v>107</v>
      </c>
      <c r="P11" t="s">
        <v>86</v>
      </c>
      <c r="Q11" s="1">
        <v>141863.44537815126</v>
      </c>
      <c r="R11" s="1">
        <v>127680.67226890755</v>
      </c>
    </row>
    <row r="12" spans="1:18" x14ac:dyDescent="0.25">
      <c r="A12" t="s">
        <v>108</v>
      </c>
      <c r="B12" t="s">
        <v>87</v>
      </c>
      <c r="C12">
        <v>104</v>
      </c>
      <c r="D12" s="1">
        <v>12563600</v>
      </c>
      <c r="E12" s="1">
        <f>D12/C12</f>
        <v>120803.84615384616</v>
      </c>
      <c r="F12" s="1">
        <v>11589600</v>
      </c>
      <c r="G12" s="1">
        <f>F12/C12</f>
        <v>111438.46153846153</v>
      </c>
      <c r="I12" t="s">
        <v>108</v>
      </c>
      <c r="J12" t="s">
        <v>87</v>
      </c>
      <c r="K12" s="8">
        <v>12563600</v>
      </c>
      <c r="L12" s="1">
        <v>11589600</v>
      </c>
      <c r="O12" t="s">
        <v>108</v>
      </c>
      <c r="P12" t="s">
        <v>87</v>
      </c>
      <c r="Q12" s="1">
        <v>120803.84615384616</v>
      </c>
      <c r="R12" s="1">
        <v>111438.46153846153</v>
      </c>
    </row>
    <row r="13" spans="1:18" x14ac:dyDescent="0.25">
      <c r="A13" t="s">
        <v>111</v>
      </c>
      <c r="B13" t="s">
        <v>112</v>
      </c>
      <c r="C13">
        <v>15.5</v>
      </c>
      <c r="D13" s="1">
        <v>1366000</v>
      </c>
      <c r="E13" s="1">
        <f>D13/C13</f>
        <v>88129.032258064515</v>
      </c>
      <c r="F13" s="1">
        <v>968400</v>
      </c>
      <c r="G13" s="1">
        <f>F13/C13</f>
        <v>62477.419354838712</v>
      </c>
      <c r="I13" t="s">
        <v>111</v>
      </c>
      <c r="J13" t="s">
        <v>112</v>
      </c>
      <c r="K13" s="8">
        <v>1366000</v>
      </c>
      <c r="L13" s="1">
        <v>968400</v>
      </c>
      <c r="O13" t="s">
        <v>111</v>
      </c>
      <c r="P13" t="s">
        <v>112</v>
      </c>
      <c r="Q13" s="1">
        <v>88129.032258064515</v>
      </c>
      <c r="R13" s="1">
        <v>62477.419354838712</v>
      </c>
    </row>
    <row r="14" spans="1:18" x14ac:dyDescent="0.25">
      <c r="A14" t="s">
        <v>109</v>
      </c>
      <c r="B14" t="s">
        <v>110</v>
      </c>
      <c r="C14">
        <v>24.4</v>
      </c>
      <c r="D14" s="1">
        <v>1976100</v>
      </c>
      <c r="E14" s="1">
        <f>D14/C14</f>
        <v>80987.704918032789</v>
      </c>
      <c r="F14" s="1">
        <v>1670900</v>
      </c>
      <c r="G14" s="1">
        <f>F14/C14</f>
        <v>68479.508196721319</v>
      </c>
      <c r="I14" t="s">
        <v>109</v>
      </c>
      <c r="J14" t="s">
        <v>110</v>
      </c>
      <c r="K14" s="8">
        <v>1976100</v>
      </c>
      <c r="L14" s="1">
        <v>1670900</v>
      </c>
      <c r="O14" t="s">
        <v>109</v>
      </c>
      <c r="P14" t="s">
        <v>110</v>
      </c>
      <c r="Q14" s="1">
        <v>80987.704918032789</v>
      </c>
      <c r="R14" s="1">
        <v>68479.508196721319</v>
      </c>
    </row>
    <row r="15" spans="1:18" x14ac:dyDescent="0.25">
      <c r="A15" t="s">
        <v>102</v>
      </c>
      <c r="B15" t="s">
        <v>88</v>
      </c>
      <c r="C15">
        <v>14.2</v>
      </c>
      <c r="D15" s="1">
        <v>920900</v>
      </c>
      <c r="E15" s="1">
        <f>D15/C15</f>
        <v>64852.112676056342</v>
      </c>
      <c r="F15" s="1">
        <v>910700</v>
      </c>
      <c r="G15" s="1">
        <f>F15/C15</f>
        <v>64133.802816901414</v>
      </c>
      <c r="I15" t="s">
        <v>102</v>
      </c>
      <c r="J15" t="s">
        <v>88</v>
      </c>
      <c r="K15" s="8">
        <v>920900</v>
      </c>
      <c r="L15" s="1">
        <v>910700</v>
      </c>
      <c r="O15" t="s">
        <v>102</v>
      </c>
      <c r="P15" t="s">
        <v>88</v>
      </c>
      <c r="Q15" s="1">
        <v>64852.112676056342</v>
      </c>
      <c r="R15" s="1">
        <v>64133.802816901414</v>
      </c>
    </row>
    <row r="16" spans="1:18" x14ac:dyDescent="0.25">
      <c r="A16" t="s">
        <v>113</v>
      </c>
      <c r="B16" t="s">
        <v>114</v>
      </c>
      <c r="C16">
        <v>19</v>
      </c>
      <c r="D16" s="1">
        <v>597100</v>
      </c>
      <c r="E16" s="1">
        <f>D16/C16</f>
        <v>31426.315789473683</v>
      </c>
      <c r="F16" s="1">
        <v>705900</v>
      </c>
      <c r="G16" s="1">
        <f>F16/C16</f>
        <v>37152.631578947367</v>
      </c>
      <c r="I16" t="s">
        <v>113</v>
      </c>
      <c r="J16" t="s">
        <v>114</v>
      </c>
      <c r="K16" s="8">
        <v>597100</v>
      </c>
      <c r="L16" s="1">
        <v>705900</v>
      </c>
      <c r="O16" t="s">
        <v>113</v>
      </c>
      <c r="P16" t="s">
        <v>114</v>
      </c>
      <c r="Q16" s="1">
        <v>31426.315789473683</v>
      </c>
      <c r="R16" s="1">
        <v>37152.631578947367</v>
      </c>
    </row>
  </sheetData>
  <autoFilter ref="A1:R1" xr:uid="{328EB281-5857-44E4-8386-D77D72F8CA6E}">
    <sortState ref="A2:R16">
      <sortCondition descending="1" ref="Q1"/>
    </sortState>
  </autoFilter>
  <sortState ref="A1:R1048576">
    <sortCondition descending="1" ref="F2:F1048576"/>
  </sortState>
  <phoneticPr fontId="2" type="noConversion"/>
  <pageMargins left="0.7" right="0.7" top="0.75" bottom="0.75" header="0.51180555555555496" footer="0.51180555555555496"/>
  <extLst>
    <ext xmlns:mx="http://schemas.microsoft.com/office/mac/excel/2008/main" uri="http://schemas.microsoft.com/office/mac/excel/2008/main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R16"/>
  <sheetViews>
    <sheetView workbookViewId="0">
      <selection activeCell="H18" sqref="H18"/>
    </sheetView>
  </sheetViews>
  <sheetFormatPr defaultColWidth="8.85546875" defaultRowHeight="15" x14ac:dyDescent="0.25"/>
  <cols>
    <col min="1" max="1" width="11.85546875" customWidth="1"/>
    <col min="2" max="2" width="32.42578125" customWidth="1"/>
    <col min="3" max="3" width="8.140625" customWidth="1"/>
    <col min="4" max="4" width="12.42578125" style="8" customWidth="1"/>
    <col min="5" max="5" width="13.140625" style="8" customWidth="1"/>
    <col min="6" max="6" width="11.85546875" style="8" customWidth="1"/>
    <col min="7" max="7" width="14.42578125" style="8" customWidth="1"/>
    <col min="8" max="8" width="8.42578125" customWidth="1"/>
    <col min="9" max="9" width="8.85546875" customWidth="1"/>
    <col min="10" max="10" width="8.42578125" customWidth="1"/>
    <col min="11" max="11" width="11.28515625" style="8" customWidth="1"/>
    <col min="12" max="12" width="11.42578125" customWidth="1"/>
    <col min="13" max="16" width="8.42578125" customWidth="1"/>
    <col min="17" max="17" width="11" customWidth="1"/>
    <col min="18" max="18" width="9.140625" bestFit="1" customWidth="1"/>
    <col min="19" max="1025" width="8.42578125" customWidth="1"/>
  </cols>
  <sheetData>
    <row r="1" spans="1:18" s="2" customFormat="1" ht="75" x14ac:dyDescent="0.25">
      <c r="A1" s="2" t="s">
        <v>96</v>
      </c>
      <c r="B1" s="2" t="s">
        <v>97</v>
      </c>
      <c r="C1" s="2" t="s">
        <v>98</v>
      </c>
      <c r="D1" s="7" t="s">
        <v>241</v>
      </c>
      <c r="E1" s="7" t="s">
        <v>242</v>
      </c>
      <c r="F1" s="7" t="s">
        <v>80</v>
      </c>
      <c r="G1" s="7" t="s">
        <v>243</v>
      </c>
      <c r="I1" s="9" t="s">
        <v>96</v>
      </c>
      <c r="J1" s="9" t="s">
        <v>97</v>
      </c>
      <c r="K1" s="9" t="s">
        <v>245</v>
      </c>
      <c r="L1" s="9" t="s">
        <v>246</v>
      </c>
      <c r="M1" s="9"/>
      <c r="N1" s="9"/>
      <c r="O1" s="9" t="s">
        <v>96</v>
      </c>
      <c r="P1" s="9" t="s">
        <v>97</v>
      </c>
      <c r="Q1" s="9" t="s">
        <v>245</v>
      </c>
      <c r="R1" s="9" t="s">
        <v>246</v>
      </c>
    </row>
    <row r="2" spans="1:18" x14ac:dyDescent="0.25">
      <c r="A2" t="s">
        <v>99</v>
      </c>
      <c r="B2" t="s">
        <v>100</v>
      </c>
      <c r="C2">
        <v>233</v>
      </c>
      <c r="D2" s="8">
        <v>253916600</v>
      </c>
      <c r="E2" s="8">
        <f t="shared" ref="E2:E16" si="0">D2/C2</f>
        <v>1089770.8154506439</v>
      </c>
      <c r="F2" s="8">
        <v>235365000</v>
      </c>
      <c r="G2" s="8">
        <f>F2/C2</f>
        <v>1010150.2145922746</v>
      </c>
      <c r="I2" t="s">
        <v>99</v>
      </c>
      <c r="J2" t="s">
        <v>100</v>
      </c>
      <c r="K2" s="8">
        <v>253916600</v>
      </c>
      <c r="L2" s="8">
        <v>235365000</v>
      </c>
      <c r="O2" t="s">
        <v>99</v>
      </c>
      <c r="P2" t="s">
        <v>100</v>
      </c>
      <c r="Q2" s="8">
        <v>1089770.8154506439</v>
      </c>
      <c r="R2" s="8">
        <v>1010150.2145922746</v>
      </c>
    </row>
    <row r="3" spans="1:18" x14ac:dyDescent="0.25">
      <c r="A3" t="s">
        <v>99</v>
      </c>
      <c r="B3" t="s">
        <v>89</v>
      </c>
      <c r="C3">
        <v>13.8</v>
      </c>
      <c r="D3" s="8">
        <v>6734800</v>
      </c>
      <c r="E3" s="8">
        <f t="shared" si="0"/>
        <v>488028.98550724634</v>
      </c>
      <c r="F3" s="8">
        <v>6622400</v>
      </c>
      <c r="G3" s="8">
        <f>F3/C3</f>
        <v>479884.05797101447</v>
      </c>
      <c r="I3" t="s">
        <v>99</v>
      </c>
      <c r="J3" t="s">
        <v>89</v>
      </c>
      <c r="K3" s="8">
        <v>6734800</v>
      </c>
      <c r="L3" s="8">
        <v>6622400</v>
      </c>
      <c r="O3" t="s">
        <v>99</v>
      </c>
      <c r="P3" t="s">
        <v>89</v>
      </c>
      <c r="Q3" s="8">
        <v>488028.98550724634</v>
      </c>
      <c r="R3" s="8">
        <v>479884.05797101447</v>
      </c>
    </row>
    <row r="4" spans="1:18" x14ac:dyDescent="0.25">
      <c r="A4" t="s">
        <v>101</v>
      </c>
      <c r="B4" t="s">
        <v>144</v>
      </c>
      <c r="C4">
        <v>38</v>
      </c>
      <c r="D4" s="8">
        <v>16576500</v>
      </c>
      <c r="E4" s="8">
        <f t="shared" si="0"/>
        <v>436223.68421052629</v>
      </c>
      <c r="F4" s="8">
        <v>15021900</v>
      </c>
      <c r="G4" s="8">
        <f>F4/C4</f>
        <v>395313.15789473685</v>
      </c>
      <c r="I4" t="s">
        <v>101</v>
      </c>
      <c r="J4" t="s">
        <v>83</v>
      </c>
      <c r="K4" s="8">
        <v>16576500</v>
      </c>
      <c r="L4" s="8">
        <v>15021900</v>
      </c>
      <c r="O4" t="s">
        <v>101</v>
      </c>
      <c r="P4" t="s">
        <v>83</v>
      </c>
      <c r="Q4" s="8">
        <v>436223.68421052629</v>
      </c>
      <c r="R4" s="8">
        <v>395313.15789473685</v>
      </c>
    </row>
    <row r="5" spans="1:18" x14ac:dyDescent="0.25">
      <c r="A5" t="s">
        <v>67</v>
      </c>
      <c r="B5" t="s">
        <v>68</v>
      </c>
      <c r="C5">
        <f>6.9+9.5+2.7+8.4</f>
        <v>27.5</v>
      </c>
      <c r="D5" s="8">
        <v>7621105</v>
      </c>
      <c r="E5" s="8">
        <f t="shared" si="0"/>
        <v>277131.09090909088</v>
      </c>
      <c r="F5" s="8">
        <f>0.79*D5</f>
        <v>6020672.9500000002</v>
      </c>
      <c r="G5" s="8">
        <f>0.79*E5</f>
        <v>218933.5618181818</v>
      </c>
      <c r="I5" t="s">
        <v>67</v>
      </c>
      <c r="J5" t="s">
        <v>68</v>
      </c>
      <c r="K5" s="8">
        <v>7621105</v>
      </c>
      <c r="L5" s="8">
        <v>6020672.9500000002</v>
      </c>
      <c r="O5" t="s">
        <v>102</v>
      </c>
      <c r="P5" t="s">
        <v>84</v>
      </c>
      <c r="Q5" s="8">
        <v>220711.17166212533</v>
      </c>
      <c r="R5" s="8">
        <v>230316.07629427791</v>
      </c>
    </row>
    <row r="6" spans="1:18" x14ac:dyDescent="0.25">
      <c r="A6" t="s">
        <v>106</v>
      </c>
      <c r="B6" t="s">
        <v>244</v>
      </c>
      <c r="C6">
        <f>(18.2-7.6)+(21.3-6.9)+(24.9-12.1)+9.5+2.2+0.7</f>
        <v>50.2</v>
      </c>
      <c r="D6" s="8">
        <v>13326110</v>
      </c>
      <c r="E6" s="8">
        <f t="shared" si="0"/>
        <v>265460.35856573703</v>
      </c>
      <c r="F6" s="8">
        <f>0.79*D6</f>
        <v>10527626.9</v>
      </c>
      <c r="G6" s="8">
        <f>0.79*E6</f>
        <v>209713.68326693226</v>
      </c>
      <c r="I6" t="s">
        <v>106</v>
      </c>
      <c r="J6" t="s">
        <v>244</v>
      </c>
      <c r="K6" s="8">
        <v>13326110</v>
      </c>
      <c r="L6" s="8">
        <v>10527626.9</v>
      </c>
      <c r="O6" t="s">
        <v>103</v>
      </c>
      <c r="P6" t="s">
        <v>85</v>
      </c>
      <c r="Q6" s="8">
        <v>246620.68965517243</v>
      </c>
      <c r="R6" s="8">
        <v>220718.39080459773</v>
      </c>
    </row>
    <row r="7" spans="1:18" x14ac:dyDescent="0.25">
      <c r="A7" t="s">
        <v>103</v>
      </c>
      <c r="B7" t="s">
        <v>145</v>
      </c>
      <c r="C7">
        <v>17.399999999999999</v>
      </c>
      <c r="D7" s="8">
        <v>4291200</v>
      </c>
      <c r="E7" s="8">
        <f t="shared" si="0"/>
        <v>246620.68965517243</v>
      </c>
      <c r="F7" s="8">
        <v>3840500</v>
      </c>
      <c r="G7" s="8">
        <f t="shared" ref="G7:G16" si="1">F7/C7</f>
        <v>220718.39080459773</v>
      </c>
      <c r="I7" t="s">
        <v>103</v>
      </c>
      <c r="J7" t="s">
        <v>85</v>
      </c>
      <c r="K7" s="8">
        <v>4291200</v>
      </c>
      <c r="L7" s="8">
        <v>3840500</v>
      </c>
      <c r="O7" t="s">
        <v>67</v>
      </c>
      <c r="P7" t="s">
        <v>68</v>
      </c>
      <c r="Q7" s="8">
        <v>277131.09090909088</v>
      </c>
      <c r="R7" s="8">
        <v>218933.5618181818</v>
      </c>
    </row>
    <row r="8" spans="1:18" x14ac:dyDescent="0.25">
      <c r="A8" t="s">
        <v>102</v>
      </c>
      <c r="B8" t="s">
        <v>84</v>
      </c>
      <c r="C8">
        <v>36.700000000000003</v>
      </c>
      <c r="D8" s="8">
        <v>8100100</v>
      </c>
      <c r="E8" s="8">
        <f t="shared" si="0"/>
        <v>220711.17166212533</v>
      </c>
      <c r="F8" s="8">
        <v>8452600</v>
      </c>
      <c r="G8" s="8">
        <f t="shared" si="1"/>
        <v>230316.07629427791</v>
      </c>
      <c r="I8" t="s">
        <v>102</v>
      </c>
      <c r="J8" t="s">
        <v>84</v>
      </c>
      <c r="K8" s="8">
        <v>8100100</v>
      </c>
      <c r="L8" s="8">
        <v>8452600</v>
      </c>
      <c r="O8" t="s">
        <v>104</v>
      </c>
      <c r="P8" t="s">
        <v>105</v>
      </c>
      <c r="Q8" s="8">
        <v>218321.98443579767</v>
      </c>
      <c r="R8" s="8">
        <v>211794.74708171206</v>
      </c>
    </row>
    <row r="9" spans="1:18" x14ac:dyDescent="0.25">
      <c r="A9" t="s">
        <v>104</v>
      </c>
      <c r="B9" t="s">
        <v>105</v>
      </c>
      <c r="C9">
        <v>102.8</v>
      </c>
      <c r="D9" s="8">
        <v>22443500</v>
      </c>
      <c r="E9" s="8">
        <f t="shared" si="0"/>
        <v>218321.98443579767</v>
      </c>
      <c r="F9" s="8">
        <v>21772500</v>
      </c>
      <c r="G9" s="8">
        <f t="shared" si="1"/>
        <v>211794.74708171206</v>
      </c>
      <c r="I9" t="s">
        <v>104</v>
      </c>
      <c r="J9" t="s">
        <v>105</v>
      </c>
      <c r="K9" s="8">
        <v>22443500</v>
      </c>
      <c r="L9" s="8">
        <v>21772500</v>
      </c>
      <c r="O9" t="s">
        <v>106</v>
      </c>
      <c r="P9" t="s">
        <v>244</v>
      </c>
      <c r="Q9" s="8">
        <v>265460.35856573703</v>
      </c>
      <c r="R9" s="8">
        <v>209713.68326693226</v>
      </c>
    </row>
    <row r="10" spans="1:18" x14ac:dyDescent="0.25">
      <c r="A10" t="s">
        <v>106</v>
      </c>
      <c r="B10" t="s">
        <v>90</v>
      </c>
      <c r="C10">
        <v>117</v>
      </c>
      <c r="D10" s="8">
        <v>24552592</v>
      </c>
      <c r="E10" s="8">
        <f t="shared" si="0"/>
        <v>209851.21367521369</v>
      </c>
      <c r="F10" s="8">
        <v>19454200</v>
      </c>
      <c r="G10" s="8">
        <f t="shared" si="1"/>
        <v>166275.21367521369</v>
      </c>
      <c r="I10" t="s">
        <v>106</v>
      </c>
      <c r="J10" t="s">
        <v>90</v>
      </c>
      <c r="K10" s="8">
        <v>24552592</v>
      </c>
      <c r="L10" s="8">
        <v>19454200</v>
      </c>
      <c r="O10" t="s">
        <v>106</v>
      </c>
      <c r="P10" t="s">
        <v>90</v>
      </c>
      <c r="Q10" s="8">
        <v>209851.21367521369</v>
      </c>
      <c r="R10" s="8">
        <v>166275.21367521369</v>
      </c>
    </row>
    <row r="11" spans="1:18" x14ac:dyDescent="0.25">
      <c r="A11" t="s">
        <v>107</v>
      </c>
      <c r="B11" t="s">
        <v>86</v>
      </c>
      <c r="C11">
        <v>47.6</v>
      </c>
      <c r="D11" s="8">
        <v>6752700</v>
      </c>
      <c r="E11" s="8">
        <f t="shared" si="0"/>
        <v>141863.44537815126</v>
      </c>
      <c r="F11" s="8">
        <v>6077600</v>
      </c>
      <c r="G11" s="8">
        <f t="shared" si="1"/>
        <v>127680.67226890755</v>
      </c>
      <c r="I11" t="s">
        <v>107</v>
      </c>
      <c r="J11" t="s">
        <v>86</v>
      </c>
      <c r="K11" s="8">
        <v>6752700</v>
      </c>
      <c r="L11" s="8">
        <v>6077600</v>
      </c>
      <c r="O11" t="s">
        <v>107</v>
      </c>
      <c r="P11" t="s">
        <v>86</v>
      </c>
      <c r="Q11" s="8">
        <v>141863.44537815126</v>
      </c>
      <c r="R11" s="8">
        <v>127680.67226890755</v>
      </c>
    </row>
    <row r="12" spans="1:18" x14ac:dyDescent="0.25">
      <c r="A12" t="s">
        <v>108</v>
      </c>
      <c r="B12" t="s">
        <v>87</v>
      </c>
      <c r="C12">
        <v>104</v>
      </c>
      <c r="D12" s="8">
        <v>12563600</v>
      </c>
      <c r="E12" s="8">
        <f t="shared" si="0"/>
        <v>120803.84615384616</v>
      </c>
      <c r="F12" s="8">
        <v>11589600</v>
      </c>
      <c r="G12" s="8">
        <f t="shared" si="1"/>
        <v>111438.46153846153</v>
      </c>
      <c r="I12" t="s">
        <v>108</v>
      </c>
      <c r="J12" t="s">
        <v>87</v>
      </c>
      <c r="K12" s="8">
        <v>12563600</v>
      </c>
      <c r="L12" s="8">
        <v>11589600</v>
      </c>
      <c r="O12" t="s">
        <v>108</v>
      </c>
      <c r="P12" t="s">
        <v>87</v>
      </c>
      <c r="Q12" s="8">
        <v>120803.84615384616</v>
      </c>
      <c r="R12" s="8">
        <v>111438.46153846153</v>
      </c>
    </row>
    <row r="13" spans="1:18" x14ac:dyDescent="0.25">
      <c r="A13" t="s">
        <v>111</v>
      </c>
      <c r="B13" t="s">
        <v>149</v>
      </c>
      <c r="C13">
        <v>15.5</v>
      </c>
      <c r="D13" s="8">
        <v>1366000</v>
      </c>
      <c r="E13" s="8">
        <f t="shared" si="0"/>
        <v>88129.032258064515</v>
      </c>
      <c r="F13" s="8">
        <v>968400</v>
      </c>
      <c r="G13" s="8">
        <f t="shared" si="1"/>
        <v>62477.419354838712</v>
      </c>
      <c r="I13" t="s">
        <v>111</v>
      </c>
      <c r="J13" t="s">
        <v>112</v>
      </c>
      <c r="K13" s="8">
        <v>1366000</v>
      </c>
      <c r="L13" s="8">
        <v>968400</v>
      </c>
      <c r="O13" t="s">
        <v>109</v>
      </c>
      <c r="P13" t="s">
        <v>110</v>
      </c>
      <c r="Q13" s="8">
        <v>80987.704918032789</v>
      </c>
      <c r="R13" s="8">
        <v>68479.508196721319</v>
      </c>
    </row>
    <row r="14" spans="1:18" x14ac:dyDescent="0.25">
      <c r="A14" t="s">
        <v>109</v>
      </c>
      <c r="B14" t="s">
        <v>110</v>
      </c>
      <c r="C14">
        <v>24.4</v>
      </c>
      <c r="D14" s="8">
        <v>1976100</v>
      </c>
      <c r="E14" s="8">
        <f t="shared" si="0"/>
        <v>80987.704918032789</v>
      </c>
      <c r="F14" s="8">
        <v>1670900</v>
      </c>
      <c r="G14" s="8">
        <f t="shared" si="1"/>
        <v>68479.508196721319</v>
      </c>
      <c r="I14" t="s">
        <v>109</v>
      </c>
      <c r="J14" t="s">
        <v>110</v>
      </c>
      <c r="K14" s="8">
        <v>1976100</v>
      </c>
      <c r="L14" s="8">
        <v>1670900</v>
      </c>
      <c r="O14" t="s">
        <v>102</v>
      </c>
      <c r="P14" t="s">
        <v>88</v>
      </c>
      <c r="Q14" s="8">
        <v>64852.112676056342</v>
      </c>
      <c r="R14" s="8">
        <v>64133.802816901414</v>
      </c>
    </row>
    <row r="15" spans="1:18" x14ac:dyDescent="0.25">
      <c r="A15" t="s">
        <v>102</v>
      </c>
      <c r="B15" t="s">
        <v>88</v>
      </c>
      <c r="C15">
        <v>14.2</v>
      </c>
      <c r="D15" s="8">
        <v>920900</v>
      </c>
      <c r="E15" s="8">
        <f t="shared" si="0"/>
        <v>64852.112676056342</v>
      </c>
      <c r="F15" s="8">
        <v>910700</v>
      </c>
      <c r="G15" s="8">
        <f t="shared" si="1"/>
        <v>64133.802816901414</v>
      </c>
      <c r="I15" t="s">
        <v>102</v>
      </c>
      <c r="J15" t="s">
        <v>88</v>
      </c>
      <c r="K15" s="8">
        <v>920900</v>
      </c>
      <c r="L15" s="8">
        <v>910700</v>
      </c>
      <c r="O15" t="s">
        <v>111</v>
      </c>
      <c r="P15" t="s">
        <v>112</v>
      </c>
      <c r="Q15" s="8">
        <v>88129.032258064515</v>
      </c>
      <c r="R15" s="8">
        <v>62477.419354838712</v>
      </c>
    </row>
    <row r="16" spans="1:18" x14ac:dyDescent="0.25">
      <c r="A16" t="s">
        <v>113</v>
      </c>
      <c r="B16" t="s">
        <v>146</v>
      </c>
      <c r="C16">
        <v>19</v>
      </c>
      <c r="D16" s="8">
        <v>597100</v>
      </c>
      <c r="E16" s="8">
        <f t="shared" si="0"/>
        <v>31426.315789473683</v>
      </c>
      <c r="F16" s="8">
        <v>705900</v>
      </c>
      <c r="G16" s="8">
        <f t="shared" si="1"/>
        <v>37152.631578947367</v>
      </c>
      <c r="I16" t="s">
        <v>113</v>
      </c>
      <c r="J16" t="s">
        <v>114</v>
      </c>
      <c r="K16" s="8">
        <v>597100</v>
      </c>
      <c r="L16" s="8">
        <v>705900</v>
      </c>
      <c r="O16" t="s">
        <v>113</v>
      </c>
      <c r="P16" t="s">
        <v>114</v>
      </c>
      <c r="Q16" s="8">
        <v>31426.315789473683</v>
      </c>
      <c r="R16" s="8">
        <v>37152.631578947367</v>
      </c>
    </row>
  </sheetData>
  <autoFilter ref="A1:R1" xr:uid="{74AB5FC0-4466-4012-A700-33697C261121}"/>
  <sortState ref="O2:R1048576">
    <sortCondition descending="1" ref="R3:R1048576"/>
  </sortState>
  <phoneticPr fontId="2" type="noConversion"/>
  <pageMargins left="0.7" right="0.7" top="0.75" bottom="0.75" header="0.51180555555555496" footer="0.51180555555555496"/>
  <extLst>
    <ext xmlns:mx="http://schemas.microsoft.com/office/mac/excel/2008/main" uri="http://schemas.microsoft.com/office/mac/excel/2008/main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R32"/>
  <sheetViews>
    <sheetView workbookViewId="0">
      <selection activeCell="K2" sqref="K2"/>
    </sheetView>
  </sheetViews>
  <sheetFormatPr defaultColWidth="8.85546875" defaultRowHeight="15" x14ac:dyDescent="0.25"/>
  <cols>
    <col min="1" max="1" width="11.85546875" customWidth="1"/>
    <col min="2" max="2" width="32.42578125" customWidth="1"/>
    <col min="3" max="3" width="8.140625" customWidth="1"/>
    <col min="4" max="4" width="12.42578125" style="8" customWidth="1"/>
    <col min="5" max="5" width="13.140625" style="8" customWidth="1"/>
    <col min="6" max="6" width="11.85546875" style="8" customWidth="1"/>
    <col min="7" max="7" width="14.42578125" style="8" customWidth="1"/>
    <col min="8" max="8" width="8.42578125" customWidth="1"/>
    <col min="9" max="9" width="8.85546875" customWidth="1"/>
    <col min="10" max="10" width="22.85546875" customWidth="1"/>
    <col min="11" max="11" width="11.28515625" style="8" customWidth="1"/>
    <col min="12" max="12" width="11.42578125" customWidth="1"/>
    <col min="13" max="16" width="8.42578125" customWidth="1"/>
    <col min="17" max="17" width="11" customWidth="1"/>
    <col min="18" max="1025" width="8.42578125" customWidth="1"/>
  </cols>
  <sheetData>
    <row r="1" spans="1:18" s="2" customFormat="1" ht="75" x14ac:dyDescent="0.25">
      <c r="A1" s="2" t="s">
        <v>96</v>
      </c>
      <c r="B1" s="2" t="s">
        <v>97</v>
      </c>
      <c r="C1" s="2" t="s">
        <v>98</v>
      </c>
      <c r="D1" s="7" t="s">
        <v>241</v>
      </c>
      <c r="E1" s="7" t="s">
        <v>242</v>
      </c>
      <c r="F1" s="7" t="s">
        <v>80</v>
      </c>
      <c r="G1" s="7" t="s">
        <v>243</v>
      </c>
      <c r="I1" s="9" t="s">
        <v>96</v>
      </c>
      <c r="J1" s="9" t="s">
        <v>97</v>
      </c>
      <c r="K1" s="9" t="s">
        <v>245</v>
      </c>
      <c r="L1" s="9" t="s">
        <v>246</v>
      </c>
      <c r="M1" s="9"/>
      <c r="N1" s="9"/>
      <c r="O1" s="9"/>
      <c r="P1" s="9"/>
      <c r="Q1" s="9"/>
      <c r="R1" s="9"/>
    </row>
    <row r="2" spans="1:18" x14ac:dyDescent="0.25">
      <c r="A2" t="s">
        <v>99</v>
      </c>
      <c r="B2" t="s">
        <v>100</v>
      </c>
      <c r="C2">
        <v>233</v>
      </c>
      <c r="D2" s="8">
        <v>253916600</v>
      </c>
      <c r="E2" s="8">
        <f t="shared" ref="E2:E32" si="0">D2/C2</f>
        <v>1089770.8154506439</v>
      </c>
      <c r="F2" s="8">
        <v>235365000</v>
      </c>
      <c r="G2" s="8">
        <f t="shared" ref="G2:G7" si="1">F2/C2</f>
        <v>1010150.2145922746</v>
      </c>
      <c r="I2" t="s">
        <v>99</v>
      </c>
      <c r="J2" t="s">
        <v>100</v>
      </c>
      <c r="K2" s="8">
        <v>253916600</v>
      </c>
      <c r="L2" s="8">
        <v>235365000</v>
      </c>
      <c r="Q2" s="8"/>
      <c r="R2" s="8"/>
    </row>
    <row r="3" spans="1:18" x14ac:dyDescent="0.25">
      <c r="A3" t="s">
        <v>104</v>
      </c>
      <c r="B3" t="s">
        <v>105</v>
      </c>
      <c r="C3">
        <v>102.8</v>
      </c>
      <c r="D3" s="8">
        <v>22443500</v>
      </c>
      <c r="E3" s="8">
        <f t="shared" si="0"/>
        <v>218321.98443579767</v>
      </c>
      <c r="F3" s="8">
        <v>21772500</v>
      </c>
      <c r="G3" s="8">
        <f t="shared" si="1"/>
        <v>211794.74708171206</v>
      </c>
      <c r="I3" t="s">
        <v>104</v>
      </c>
      <c r="J3" t="s">
        <v>105</v>
      </c>
      <c r="K3" s="8">
        <v>22443500</v>
      </c>
      <c r="L3" s="8">
        <v>21772500</v>
      </c>
      <c r="Q3" s="8"/>
      <c r="R3" s="8"/>
    </row>
    <row r="4" spans="1:18" x14ac:dyDescent="0.25">
      <c r="A4" t="s">
        <v>253</v>
      </c>
      <c r="B4" t="s">
        <v>237</v>
      </c>
      <c r="C4">
        <f>26+38</f>
        <v>64</v>
      </c>
      <c r="D4" s="8">
        <f>6540600+16576500</f>
        <v>23117100</v>
      </c>
      <c r="E4" s="8">
        <f t="shared" si="0"/>
        <v>361204.6875</v>
      </c>
      <c r="F4" s="8">
        <f>6407200+15021900</f>
        <v>21429100</v>
      </c>
      <c r="G4" s="8">
        <f t="shared" si="1"/>
        <v>334829.6875</v>
      </c>
      <c r="I4" t="s">
        <v>253</v>
      </c>
      <c r="J4" t="s">
        <v>237</v>
      </c>
      <c r="K4" s="8">
        <f>6540600+16576500</f>
        <v>23117100</v>
      </c>
      <c r="L4" s="8">
        <f>6407200+15021900</f>
        <v>21429100</v>
      </c>
      <c r="Q4" s="8"/>
      <c r="R4" s="8"/>
    </row>
    <row r="5" spans="1:18" x14ac:dyDescent="0.25">
      <c r="A5" t="s">
        <v>106</v>
      </c>
      <c r="B5" t="s">
        <v>90</v>
      </c>
      <c r="C5">
        <v>117</v>
      </c>
      <c r="D5" s="8">
        <v>24552592</v>
      </c>
      <c r="E5" s="8">
        <f t="shared" si="0"/>
        <v>209851.21367521369</v>
      </c>
      <c r="F5" s="8">
        <v>19454200</v>
      </c>
      <c r="G5" s="8">
        <f t="shared" si="1"/>
        <v>166275.21367521369</v>
      </c>
      <c r="I5" t="s">
        <v>106</v>
      </c>
      <c r="J5" t="s">
        <v>90</v>
      </c>
      <c r="K5" s="8">
        <v>24552592</v>
      </c>
      <c r="L5" s="8">
        <v>19454200</v>
      </c>
      <c r="Q5" s="8"/>
      <c r="R5" s="8"/>
    </row>
    <row r="6" spans="1:18" x14ac:dyDescent="0.25">
      <c r="A6" t="s">
        <v>108</v>
      </c>
      <c r="B6" t="s">
        <v>87</v>
      </c>
      <c r="C6">
        <v>104</v>
      </c>
      <c r="D6" s="8">
        <v>12563600</v>
      </c>
      <c r="E6" s="8">
        <f t="shared" si="0"/>
        <v>120803.84615384616</v>
      </c>
      <c r="F6" s="8">
        <v>11589600</v>
      </c>
      <c r="G6" s="8">
        <f t="shared" si="1"/>
        <v>111438.46153846153</v>
      </c>
      <c r="I6" t="s">
        <v>108</v>
      </c>
      <c r="J6" t="s">
        <v>87</v>
      </c>
      <c r="K6" s="8">
        <v>12563600</v>
      </c>
      <c r="L6" s="8">
        <v>11589600</v>
      </c>
      <c r="Q6" s="8"/>
      <c r="R6" s="8"/>
    </row>
    <row r="7" spans="1:18" x14ac:dyDescent="0.25">
      <c r="A7" t="s">
        <v>254</v>
      </c>
      <c r="B7" t="s">
        <v>234</v>
      </c>
      <c r="C7">
        <f>68.4+36.7</f>
        <v>105.10000000000001</v>
      </c>
      <c r="D7" s="8">
        <f>2661000+8100100</f>
        <v>10761100</v>
      </c>
      <c r="E7" s="8">
        <f t="shared" si="0"/>
        <v>102389.15318744052</v>
      </c>
      <c r="F7" s="8">
        <f>2248700+8452600</f>
        <v>10701300</v>
      </c>
      <c r="G7" s="8">
        <f t="shared" si="1"/>
        <v>101820.17126546145</v>
      </c>
      <c r="I7" t="s">
        <v>254</v>
      </c>
      <c r="J7" t="s">
        <v>234</v>
      </c>
      <c r="K7" s="8">
        <f>2661000+8100100</f>
        <v>10761100</v>
      </c>
      <c r="L7" s="8">
        <f>2248700+8452600</f>
        <v>10701300</v>
      </c>
      <c r="Q7" s="8"/>
      <c r="R7" s="8"/>
    </row>
    <row r="8" spans="1:18" x14ac:dyDescent="0.25">
      <c r="A8" t="s">
        <v>106</v>
      </c>
      <c r="B8" t="s">
        <v>244</v>
      </c>
      <c r="C8">
        <f>(18.2-7.6)+(21.3-6.9)+(24.9-12.1)+9.5+2.2+0.7</f>
        <v>50.2</v>
      </c>
      <c r="D8" s="8">
        <v>13326110</v>
      </c>
      <c r="E8" s="8">
        <f t="shared" si="0"/>
        <v>265460.35856573703</v>
      </c>
      <c r="F8" s="8">
        <f>0.79*D8</f>
        <v>10527626.9</v>
      </c>
      <c r="G8" s="8">
        <f>0.79*E8</f>
        <v>209713.68326693226</v>
      </c>
      <c r="I8" t="s">
        <v>106</v>
      </c>
      <c r="J8" t="s">
        <v>244</v>
      </c>
      <c r="K8" s="8">
        <v>13326110</v>
      </c>
      <c r="L8" s="8">
        <v>10527626.9</v>
      </c>
      <c r="Q8" s="8"/>
      <c r="R8" s="8"/>
    </row>
    <row r="9" spans="1:18" x14ac:dyDescent="0.25">
      <c r="A9" t="s">
        <v>255</v>
      </c>
      <c r="B9" t="s">
        <v>288</v>
      </c>
      <c r="C9">
        <f>88.1+17.4</f>
        <v>105.5</v>
      </c>
      <c r="D9" s="8">
        <f>6540600+4291200</f>
        <v>10831800</v>
      </c>
      <c r="E9" s="8">
        <f t="shared" si="0"/>
        <v>102671.09004739336</v>
      </c>
      <c r="F9" s="8">
        <f>5597300+3840500</f>
        <v>9437800</v>
      </c>
      <c r="G9" s="8">
        <f>F9/C9</f>
        <v>89457.81990521327</v>
      </c>
      <c r="I9" t="s">
        <v>255</v>
      </c>
      <c r="J9" t="s">
        <v>287</v>
      </c>
      <c r="K9" s="8">
        <f>6540600+4291200</f>
        <v>10831800</v>
      </c>
      <c r="L9" s="8">
        <f>5597300+3840500</f>
        <v>9437800</v>
      </c>
      <c r="Q9" s="8"/>
      <c r="R9" s="8"/>
    </row>
    <row r="10" spans="1:18" x14ac:dyDescent="0.25">
      <c r="A10" t="s">
        <v>99</v>
      </c>
      <c r="B10" t="s">
        <v>89</v>
      </c>
      <c r="C10">
        <v>13.8</v>
      </c>
      <c r="D10" s="8">
        <v>6734800</v>
      </c>
      <c r="E10" s="8">
        <f t="shared" si="0"/>
        <v>488028.98550724634</v>
      </c>
      <c r="F10" s="8">
        <v>6622400</v>
      </c>
      <c r="G10" s="8">
        <f>F10/C10</f>
        <v>479884.05797101447</v>
      </c>
      <c r="I10" t="s">
        <v>99</v>
      </c>
      <c r="J10" t="s">
        <v>89</v>
      </c>
      <c r="K10" s="8">
        <v>6734800</v>
      </c>
      <c r="L10" s="8">
        <v>6622400</v>
      </c>
      <c r="Q10" s="8"/>
      <c r="R10" s="8"/>
    </row>
    <row r="11" spans="1:18" x14ac:dyDescent="0.25">
      <c r="A11" t="s">
        <v>107</v>
      </c>
      <c r="B11" t="s">
        <v>86</v>
      </c>
      <c r="C11">
        <v>47.6</v>
      </c>
      <c r="D11" s="8">
        <v>6752700</v>
      </c>
      <c r="E11" s="8">
        <f t="shared" si="0"/>
        <v>141863.44537815126</v>
      </c>
      <c r="F11" s="8">
        <v>6077600</v>
      </c>
      <c r="G11" s="8">
        <f>F11/C11</f>
        <v>127680.67226890755</v>
      </c>
      <c r="I11" t="s">
        <v>107</v>
      </c>
      <c r="J11" t="s">
        <v>86</v>
      </c>
      <c r="K11" s="8">
        <v>6752700</v>
      </c>
      <c r="L11" s="8">
        <v>6077600</v>
      </c>
      <c r="Q11" s="8"/>
      <c r="R11" s="8"/>
    </row>
    <row r="12" spans="1:18" x14ac:dyDescent="0.25">
      <c r="A12" t="s">
        <v>67</v>
      </c>
      <c r="B12" t="s">
        <v>68</v>
      </c>
      <c r="C12">
        <f>6.9+9.5+2.7+8.4</f>
        <v>27.5</v>
      </c>
      <c r="D12" s="8">
        <v>7621105</v>
      </c>
      <c r="E12" s="8">
        <f t="shared" si="0"/>
        <v>277131.09090909088</v>
      </c>
      <c r="F12" s="8">
        <f>0.79*D12</f>
        <v>6020672.9500000002</v>
      </c>
      <c r="G12" s="8">
        <f>0.79*E12</f>
        <v>218933.5618181818</v>
      </c>
      <c r="I12" t="s">
        <v>67</v>
      </c>
      <c r="J12" t="s">
        <v>68</v>
      </c>
      <c r="K12" s="8">
        <v>7621105</v>
      </c>
      <c r="L12" s="8">
        <v>6020672.9500000002</v>
      </c>
      <c r="Q12" s="8"/>
      <c r="R12" s="8"/>
    </row>
    <row r="13" spans="1:18" x14ac:dyDescent="0.25">
      <c r="A13" t="s">
        <v>257</v>
      </c>
      <c r="B13" t="s">
        <v>258</v>
      </c>
      <c r="C13">
        <f>35.7</f>
        <v>35.700000000000003</v>
      </c>
      <c r="D13" s="8">
        <v>4202000</v>
      </c>
      <c r="E13" s="8">
        <f t="shared" si="0"/>
        <v>117703.08123249299</v>
      </c>
      <c r="F13" s="8">
        <v>4528400</v>
      </c>
      <c r="G13" s="8">
        <f t="shared" ref="G13:G32" si="2">F13/C13</f>
        <v>126845.93837535013</v>
      </c>
      <c r="I13" t="s">
        <v>257</v>
      </c>
      <c r="J13" t="s">
        <v>238</v>
      </c>
      <c r="K13" s="8">
        <v>4202000</v>
      </c>
      <c r="L13" s="8">
        <v>4528400</v>
      </c>
    </row>
    <row r="14" spans="1:18" x14ac:dyDescent="0.25">
      <c r="A14" t="s">
        <v>261</v>
      </c>
      <c r="B14" t="s">
        <v>262</v>
      </c>
      <c r="C14">
        <v>93</v>
      </c>
      <c r="D14" s="8">
        <v>3335100</v>
      </c>
      <c r="E14" s="8">
        <f t="shared" si="0"/>
        <v>35861.290322580644</v>
      </c>
      <c r="F14" s="8">
        <v>3413100</v>
      </c>
      <c r="G14" s="8">
        <f t="shared" si="2"/>
        <v>36700</v>
      </c>
      <c r="I14" t="s">
        <v>261</v>
      </c>
      <c r="J14" t="s">
        <v>262</v>
      </c>
      <c r="K14" s="8">
        <v>3335100</v>
      </c>
      <c r="L14" s="8">
        <v>3413100</v>
      </c>
    </row>
    <row r="15" spans="1:18" x14ac:dyDescent="0.25">
      <c r="A15" t="s">
        <v>259</v>
      </c>
      <c r="B15" t="s">
        <v>260</v>
      </c>
      <c r="C15">
        <f>60+7.4</f>
        <v>67.400000000000006</v>
      </c>
      <c r="D15" s="8">
        <v>3366300</v>
      </c>
      <c r="E15" s="8">
        <f t="shared" si="0"/>
        <v>49945.103857566763</v>
      </c>
      <c r="F15" s="8">
        <v>3374300</v>
      </c>
      <c r="G15" s="8">
        <f t="shared" si="2"/>
        <v>50063.798219584569</v>
      </c>
      <c r="I15" t="s">
        <v>259</v>
      </c>
      <c r="J15" t="s">
        <v>290</v>
      </c>
      <c r="K15" s="8">
        <v>3366300</v>
      </c>
      <c r="L15" s="8">
        <v>3374300</v>
      </c>
    </row>
    <row r="16" spans="1:18" x14ac:dyDescent="0.25">
      <c r="A16" t="s">
        <v>208</v>
      </c>
      <c r="B16" t="s">
        <v>209</v>
      </c>
      <c r="C16">
        <v>53.5</v>
      </c>
      <c r="D16" s="8">
        <v>3716400</v>
      </c>
      <c r="E16" s="8">
        <f t="shared" si="0"/>
        <v>69465.420560747662</v>
      </c>
      <c r="F16" s="8">
        <v>3282100</v>
      </c>
      <c r="G16" s="8">
        <f t="shared" si="2"/>
        <v>61347.663551401871</v>
      </c>
      <c r="I16" t="s">
        <v>208</v>
      </c>
      <c r="J16" t="s">
        <v>209</v>
      </c>
      <c r="K16" s="8">
        <v>3716400</v>
      </c>
      <c r="L16" s="8">
        <v>3282100</v>
      </c>
    </row>
    <row r="17" spans="1:12" x14ac:dyDescent="0.25">
      <c r="A17" t="s">
        <v>151</v>
      </c>
      <c r="B17" t="s">
        <v>226</v>
      </c>
      <c r="C17">
        <v>21.8</v>
      </c>
      <c r="D17" s="8">
        <v>1943300</v>
      </c>
      <c r="E17" s="8">
        <f t="shared" si="0"/>
        <v>89142.201834862382</v>
      </c>
      <c r="F17" s="8">
        <v>2186800</v>
      </c>
      <c r="G17" s="8">
        <f t="shared" si="2"/>
        <v>100311.92660550459</v>
      </c>
      <c r="I17" t="s">
        <v>151</v>
      </c>
      <c r="J17" t="s">
        <v>226</v>
      </c>
      <c r="K17" s="8">
        <v>1943300</v>
      </c>
      <c r="L17" s="8">
        <v>2186800</v>
      </c>
    </row>
    <row r="18" spans="1:12" x14ac:dyDescent="0.25">
      <c r="A18" t="s">
        <v>217</v>
      </c>
      <c r="B18" t="s">
        <v>218</v>
      </c>
      <c r="C18">
        <v>58.5</v>
      </c>
      <c r="D18" s="8">
        <v>2561800</v>
      </c>
      <c r="E18" s="8">
        <f t="shared" si="0"/>
        <v>43791.452991452992</v>
      </c>
      <c r="F18" s="8">
        <v>2153600</v>
      </c>
      <c r="G18" s="8">
        <f t="shared" si="2"/>
        <v>36813.675213675211</v>
      </c>
      <c r="I18" t="s">
        <v>217</v>
      </c>
      <c r="J18" t="s">
        <v>218</v>
      </c>
      <c r="K18" s="8">
        <v>2561800</v>
      </c>
      <c r="L18" s="8">
        <v>2153600</v>
      </c>
    </row>
    <row r="19" spans="1:12" x14ac:dyDescent="0.25">
      <c r="A19" t="s">
        <v>232</v>
      </c>
      <c r="B19" t="s">
        <v>235</v>
      </c>
      <c r="C19">
        <f>17+6.2+34</f>
        <v>57.2</v>
      </c>
      <c r="D19" s="8">
        <v>2063000</v>
      </c>
      <c r="E19" s="8">
        <f t="shared" si="0"/>
        <v>36066.433566433567</v>
      </c>
      <c r="F19" s="8">
        <v>2040000</v>
      </c>
      <c r="G19" s="8">
        <f t="shared" si="2"/>
        <v>35664.33566433566</v>
      </c>
      <c r="I19" t="s">
        <v>232</v>
      </c>
      <c r="J19" t="s">
        <v>235</v>
      </c>
      <c r="K19" s="8">
        <v>2063000</v>
      </c>
      <c r="L19" s="8">
        <v>2040000</v>
      </c>
    </row>
    <row r="20" spans="1:12" x14ac:dyDescent="0.25">
      <c r="A20" t="s">
        <v>212</v>
      </c>
      <c r="B20" t="s">
        <v>227</v>
      </c>
      <c r="C20">
        <v>20.399999999999999</v>
      </c>
      <c r="D20" s="8">
        <v>1013400</v>
      </c>
      <c r="E20" s="8">
        <f t="shared" si="0"/>
        <v>49676.470588235301</v>
      </c>
      <c r="F20" s="8">
        <v>1914900</v>
      </c>
      <c r="G20" s="8">
        <f t="shared" si="2"/>
        <v>93867.647058823539</v>
      </c>
      <c r="I20" t="s">
        <v>212</v>
      </c>
      <c r="J20" t="s">
        <v>33</v>
      </c>
      <c r="K20" s="8">
        <v>1013400</v>
      </c>
      <c r="L20" s="8">
        <v>1914900</v>
      </c>
    </row>
    <row r="21" spans="1:12" x14ac:dyDescent="0.25">
      <c r="A21" t="s">
        <v>147</v>
      </c>
      <c r="B21" t="s">
        <v>148</v>
      </c>
      <c r="C21">
        <f>33+15.5</f>
        <v>48.5</v>
      </c>
      <c r="D21" s="8">
        <f>847700+1366000</f>
        <v>2213700</v>
      </c>
      <c r="E21" s="8">
        <f t="shared" si="0"/>
        <v>45643.298969072166</v>
      </c>
      <c r="F21" s="8">
        <f>((658.1/661.2)*847700)+968400</f>
        <v>1812125.6049606777</v>
      </c>
      <c r="G21" s="8">
        <f t="shared" si="2"/>
        <v>37363.414535271702</v>
      </c>
      <c r="I21" t="s">
        <v>147</v>
      </c>
      <c r="J21" t="s">
        <v>148</v>
      </c>
      <c r="K21" s="8">
        <f>847700+1366000</f>
        <v>2213700</v>
      </c>
      <c r="L21" s="8">
        <f>((658.1/661.2)*847700)+968400</f>
        <v>1812125.6049606777</v>
      </c>
    </row>
    <row r="22" spans="1:12" x14ac:dyDescent="0.25">
      <c r="A22" t="s">
        <v>142</v>
      </c>
      <c r="B22" t="s">
        <v>143</v>
      </c>
      <c r="C22">
        <v>46.8</v>
      </c>
      <c r="D22" s="8">
        <f>1848200</f>
        <v>1848200</v>
      </c>
      <c r="E22" s="8">
        <f t="shared" si="0"/>
        <v>39491.452991452992</v>
      </c>
      <c r="F22" s="8">
        <v>1721100</v>
      </c>
      <c r="G22" s="8">
        <f t="shared" si="2"/>
        <v>36775.641025641031</v>
      </c>
    </row>
    <row r="23" spans="1:12" x14ac:dyDescent="0.25">
      <c r="A23" t="s">
        <v>109</v>
      </c>
      <c r="B23" t="s">
        <v>110</v>
      </c>
      <c r="C23">
        <v>24.4</v>
      </c>
      <c r="D23" s="8">
        <v>1976100</v>
      </c>
      <c r="E23" s="8">
        <f t="shared" si="0"/>
        <v>80987.704918032789</v>
      </c>
      <c r="F23" s="8">
        <v>1670900</v>
      </c>
      <c r="G23" s="8">
        <f t="shared" si="2"/>
        <v>68479.508196721319</v>
      </c>
    </row>
    <row r="24" spans="1:12" x14ac:dyDescent="0.25">
      <c r="A24" t="s">
        <v>140</v>
      </c>
      <c r="B24" t="s">
        <v>141</v>
      </c>
      <c r="C24">
        <v>23.8</v>
      </c>
      <c r="D24" s="8">
        <v>1223600</v>
      </c>
      <c r="E24" s="8">
        <f t="shared" si="0"/>
        <v>51411.76470588235</v>
      </c>
      <c r="F24" s="8">
        <v>1540900</v>
      </c>
      <c r="G24" s="8">
        <f t="shared" si="2"/>
        <v>64743.697478991591</v>
      </c>
    </row>
    <row r="25" spans="1:12" x14ac:dyDescent="0.25">
      <c r="A25" t="s">
        <v>213</v>
      </c>
      <c r="B25" t="s">
        <v>229</v>
      </c>
      <c r="C25">
        <v>26.3</v>
      </c>
      <c r="D25" s="8">
        <v>1326400</v>
      </c>
      <c r="E25" s="8">
        <f t="shared" si="0"/>
        <v>50433.460076045623</v>
      </c>
      <c r="F25" s="8">
        <v>1458700</v>
      </c>
      <c r="G25" s="8">
        <f t="shared" si="2"/>
        <v>55463.878326996193</v>
      </c>
    </row>
    <row r="26" spans="1:12" x14ac:dyDescent="0.25">
      <c r="A26" t="s">
        <v>152</v>
      </c>
      <c r="B26" t="s">
        <v>230</v>
      </c>
      <c r="C26">
        <v>46</v>
      </c>
      <c r="D26" s="8">
        <v>1562300</v>
      </c>
      <c r="E26" s="8">
        <f t="shared" si="0"/>
        <v>33963.043478260872</v>
      </c>
      <c r="F26" s="8">
        <v>1334700</v>
      </c>
      <c r="G26" s="8">
        <f t="shared" si="2"/>
        <v>29015.217391304348</v>
      </c>
    </row>
    <row r="27" spans="1:12" x14ac:dyDescent="0.25">
      <c r="A27" t="s">
        <v>214</v>
      </c>
      <c r="B27" t="s">
        <v>215</v>
      </c>
      <c r="C27">
        <v>42.9</v>
      </c>
      <c r="D27" s="8">
        <v>1230900</v>
      </c>
      <c r="E27" s="8">
        <f t="shared" si="0"/>
        <v>28692.307692307691</v>
      </c>
      <c r="F27" s="8">
        <v>1062200</v>
      </c>
      <c r="G27" s="8">
        <f t="shared" si="2"/>
        <v>24759.90675990676</v>
      </c>
    </row>
    <row r="28" spans="1:12" x14ac:dyDescent="0.25">
      <c r="A28" t="s">
        <v>210</v>
      </c>
      <c r="B28" t="s">
        <v>211</v>
      </c>
      <c r="C28">
        <f>15.3+19</f>
        <v>34.299999999999997</v>
      </c>
      <c r="D28" s="8">
        <f>277400+597100</f>
        <v>874500</v>
      </c>
      <c r="E28" s="8">
        <f t="shared" si="0"/>
        <v>25495.626822157436</v>
      </c>
      <c r="F28" s="8">
        <f>260400+705900</f>
        <v>966300</v>
      </c>
      <c r="G28" s="8">
        <f t="shared" si="2"/>
        <v>28172.011661807581</v>
      </c>
    </row>
    <row r="29" spans="1:12" x14ac:dyDescent="0.25">
      <c r="A29" t="s">
        <v>102</v>
      </c>
      <c r="B29" t="s">
        <v>88</v>
      </c>
      <c r="C29">
        <v>14.2</v>
      </c>
      <c r="D29" s="8">
        <v>920900</v>
      </c>
      <c r="E29" s="8">
        <f t="shared" si="0"/>
        <v>64852.112676056342</v>
      </c>
      <c r="F29" s="8">
        <v>910700</v>
      </c>
      <c r="G29" s="8">
        <f t="shared" si="2"/>
        <v>64133.802816901414</v>
      </c>
    </row>
    <row r="30" spans="1:12" x14ac:dyDescent="0.25">
      <c r="A30" t="s">
        <v>216</v>
      </c>
      <c r="B30" t="s">
        <v>231</v>
      </c>
      <c r="C30">
        <v>42.2</v>
      </c>
      <c r="D30" s="8">
        <v>1095800</v>
      </c>
      <c r="E30" s="8">
        <f t="shared" si="0"/>
        <v>25966.824644549761</v>
      </c>
      <c r="F30" s="8">
        <v>854100</v>
      </c>
      <c r="G30" s="8">
        <f t="shared" si="2"/>
        <v>20239.336492890994</v>
      </c>
    </row>
    <row r="31" spans="1:12" x14ac:dyDescent="0.25">
      <c r="A31" t="s">
        <v>219</v>
      </c>
      <c r="B31" t="s">
        <v>220</v>
      </c>
      <c r="C31">
        <v>22.3</v>
      </c>
      <c r="D31" s="8">
        <v>731200</v>
      </c>
      <c r="E31" s="8">
        <f t="shared" si="0"/>
        <v>32789.237668161433</v>
      </c>
      <c r="F31" s="8">
        <v>810400</v>
      </c>
      <c r="G31" s="8">
        <f t="shared" si="2"/>
        <v>36340.807174887894</v>
      </c>
    </row>
    <row r="32" spans="1:12" x14ac:dyDescent="0.25">
      <c r="A32" t="s">
        <v>291</v>
      </c>
      <c r="B32" t="s">
        <v>292</v>
      </c>
      <c r="C32">
        <v>26.2</v>
      </c>
      <c r="D32" s="8">
        <v>757900</v>
      </c>
      <c r="E32" s="8">
        <f t="shared" si="0"/>
        <v>28927.480916030534</v>
      </c>
      <c r="F32" s="8">
        <v>661500</v>
      </c>
      <c r="G32" s="8">
        <f t="shared" si="2"/>
        <v>25248.091603053435</v>
      </c>
    </row>
  </sheetData>
  <sortState ref="A2:G1048576">
    <sortCondition descending="1" ref="F3:F1048576"/>
  </sortState>
  <phoneticPr fontId="2" type="noConversion"/>
  <pageMargins left="0.7" right="0.7" top="0.75" bottom="0.75" header="0.51180555555555496" footer="0.51180555555555496"/>
  <extLst>
    <ext xmlns:mx="http://schemas.microsoft.com/office/mac/excel/2008/main" uri="http://schemas.microsoft.com/office/mac/excel/2008/main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R32"/>
  <sheetViews>
    <sheetView workbookViewId="0">
      <selection activeCell="K8" sqref="K8"/>
    </sheetView>
  </sheetViews>
  <sheetFormatPr defaultColWidth="8.85546875" defaultRowHeight="15" x14ac:dyDescent="0.25"/>
  <cols>
    <col min="1" max="1" width="11.85546875" customWidth="1"/>
    <col min="2" max="2" width="32.42578125" customWidth="1"/>
    <col min="3" max="3" width="8.140625" customWidth="1"/>
    <col min="4" max="4" width="12.42578125" style="8" customWidth="1"/>
    <col min="5" max="5" width="13.140625" style="8" customWidth="1"/>
    <col min="6" max="6" width="11.85546875" style="8" customWidth="1"/>
    <col min="7" max="7" width="14.42578125" style="8" customWidth="1"/>
    <col min="8" max="8" width="8.42578125" customWidth="1"/>
    <col min="9" max="9" width="8.85546875" customWidth="1"/>
    <col min="10" max="10" width="11.28515625" customWidth="1"/>
    <col min="11" max="11" width="11.28515625" style="11" customWidth="1"/>
    <col min="12" max="12" width="11.42578125" style="11" customWidth="1"/>
    <col min="13" max="16" width="8.42578125" customWidth="1"/>
    <col min="17" max="17" width="11" customWidth="1"/>
    <col min="18" max="1025" width="8.42578125" customWidth="1"/>
  </cols>
  <sheetData>
    <row r="1" spans="1:18" s="2" customFormat="1" ht="75" x14ac:dyDescent="0.25">
      <c r="A1" s="2" t="s">
        <v>96</v>
      </c>
      <c r="B1" s="2" t="s">
        <v>97</v>
      </c>
      <c r="C1" s="2" t="s">
        <v>98</v>
      </c>
      <c r="D1" s="7" t="s">
        <v>241</v>
      </c>
      <c r="E1" s="7" t="s">
        <v>242</v>
      </c>
      <c r="F1" s="7" t="s">
        <v>80</v>
      </c>
      <c r="G1" s="7" t="s">
        <v>243</v>
      </c>
      <c r="I1" s="9" t="s">
        <v>96</v>
      </c>
      <c r="J1" s="9" t="s">
        <v>97</v>
      </c>
      <c r="K1" s="10" t="s">
        <v>245</v>
      </c>
      <c r="L1" s="10" t="s">
        <v>246</v>
      </c>
      <c r="M1" s="9"/>
      <c r="N1" s="9"/>
      <c r="O1" s="9"/>
      <c r="P1" s="9"/>
      <c r="Q1" s="9"/>
      <c r="R1" s="9"/>
    </row>
    <row r="2" spans="1:18" x14ac:dyDescent="0.25">
      <c r="A2" t="s">
        <v>99</v>
      </c>
      <c r="B2" t="s">
        <v>100</v>
      </c>
      <c r="C2">
        <v>233</v>
      </c>
      <c r="D2" s="8">
        <v>253916600</v>
      </c>
      <c r="E2" s="8">
        <f t="shared" ref="E2:E13" si="0">D2/C2</f>
        <v>1089770.8154506439</v>
      </c>
      <c r="F2" s="8">
        <v>235365000</v>
      </c>
      <c r="G2" s="8">
        <f>F2/C2</f>
        <v>1010150.2145922746</v>
      </c>
      <c r="I2" t="s">
        <v>99</v>
      </c>
      <c r="J2" t="s">
        <v>30</v>
      </c>
      <c r="K2" s="11">
        <v>1089770.8154506439</v>
      </c>
      <c r="L2" s="11">
        <v>1010150.21459227</v>
      </c>
      <c r="R2" s="8"/>
    </row>
    <row r="3" spans="1:18" x14ac:dyDescent="0.25">
      <c r="A3" t="s">
        <v>99</v>
      </c>
      <c r="B3" t="s">
        <v>89</v>
      </c>
      <c r="C3">
        <v>13.8</v>
      </c>
      <c r="D3" s="8">
        <v>6734800</v>
      </c>
      <c r="E3" s="8">
        <f t="shared" si="0"/>
        <v>488028.98550724634</v>
      </c>
      <c r="F3" s="8">
        <v>6622400</v>
      </c>
      <c r="G3" s="8">
        <f>F3/C3</f>
        <v>479884.05797101447</v>
      </c>
      <c r="I3" t="s">
        <v>99</v>
      </c>
      <c r="J3" t="s">
        <v>172</v>
      </c>
      <c r="K3" s="11">
        <v>488028.98550724634</v>
      </c>
      <c r="L3" s="11">
        <v>479884.05797101447</v>
      </c>
      <c r="R3" s="8"/>
    </row>
    <row r="4" spans="1:18" x14ac:dyDescent="0.25">
      <c r="A4" t="s">
        <v>253</v>
      </c>
      <c r="B4" t="s">
        <v>237</v>
      </c>
      <c r="C4">
        <f>26+38</f>
        <v>64</v>
      </c>
      <c r="D4" s="8">
        <f>6540600+16576500</f>
        <v>23117100</v>
      </c>
      <c r="E4" s="8">
        <f t="shared" si="0"/>
        <v>361204.6875</v>
      </c>
      <c r="F4" s="8">
        <f>6407200+15021900</f>
        <v>21429100</v>
      </c>
      <c r="G4" s="8">
        <f>F4/C4</f>
        <v>334829.6875</v>
      </c>
      <c r="I4" t="s">
        <v>101</v>
      </c>
      <c r="J4" t="s">
        <v>236</v>
      </c>
      <c r="K4" s="11">
        <v>361204.6875</v>
      </c>
      <c r="L4" s="11">
        <v>334829.6875</v>
      </c>
      <c r="R4" s="8"/>
    </row>
    <row r="5" spans="1:18" x14ac:dyDescent="0.25">
      <c r="A5" t="s">
        <v>67</v>
      </c>
      <c r="B5" t="s">
        <v>68</v>
      </c>
      <c r="C5">
        <f>6.9+9.5+2.7+8.4</f>
        <v>27.5</v>
      </c>
      <c r="D5" s="8">
        <v>7621105</v>
      </c>
      <c r="E5" s="8">
        <f t="shared" si="0"/>
        <v>277131.09090909088</v>
      </c>
      <c r="F5" s="8">
        <f>0.79*D5</f>
        <v>6020672.9500000002</v>
      </c>
      <c r="G5" s="8">
        <f>0.79*E5</f>
        <v>218933.5618181818</v>
      </c>
      <c r="I5" t="s">
        <v>106</v>
      </c>
      <c r="J5" t="s">
        <v>173</v>
      </c>
      <c r="K5" s="11">
        <v>277131.09090909088</v>
      </c>
      <c r="L5" s="11">
        <v>218933.5618181818</v>
      </c>
      <c r="R5" s="8"/>
    </row>
    <row r="6" spans="1:18" x14ac:dyDescent="0.25">
      <c r="A6" t="s">
        <v>104</v>
      </c>
      <c r="B6" t="s">
        <v>105</v>
      </c>
      <c r="C6">
        <v>102.8</v>
      </c>
      <c r="D6" s="8">
        <v>22443500</v>
      </c>
      <c r="E6" s="8">
        <f t="shared" si="0"/>
        <v>218321.98443579767</v>
      </c>
      <c r="F6" s="8">
        <v>21772500</v>
      </c>
      <c r="G6" s="8">
        <f>F6/C6</f>
        <v>211794.74708171206</v>
      </c>
      <c r="I6" t="s">
        <v>104</v>
      </c>
      <c r="J6" t="s">
        <v>105</v>
      </c>
      <c r="K6" s="11">
        <v>218321.98443579767</v>
      </c>
      <c r="L6" s="11">
        <v>211794.74708171206</v>
      </c>
      <c r="R6" s="8"/>
    </row>
    <row r="7" spans="1:18" x14ac:dyDescent="0.25">
      <c r="A7" t="s">
        <v>106</v>
      </c>
      <c r="B7" t="s">
        <v>244</v>
      </c>
      <c r="C7">
        <f>(18.2-7.6)+(21.3-6.9)+(24.9-12.1)+9.5+2.2+0.7</f>
        <v>50.2</v>
      </c>
      <c r="D7" s="8">
        <v>13326110</v>
      </c>
      <c r="E7" s="8">
        <f t="shared" si="0"/>
        <v>265460.35856573703</v>
      </c>
      <c r="F7" s="8">
        <f>0.79*D7</f>
        <v>10527626.9</v>
      </c>
      <c r="G7" s="8">
        <f>0.79*E7</f>
        <v>209713.68326693226</v>
      </c>
      <c r="I7" t="s">
        <v>106</v>
      </c>
      <c r="J7" t="s">
        <v>174</v>
      </c>
      <c r="K7" s="11">
        <v>265460.35856573703</v>
      </c>
      <c r="L7" s="11">
        <v>209713.68326693226</v>
      </c>
      <c r="R7" s="8"/>
    </row>
    <row r="8" spans="1:18" x14ac:dyDescent="0.25">
      <c r="A8" t="s">
        <v>106</v>
      </c>
      <c r="B8" t="s">
        <v>90</v>
      </c>
      <c r="C8">
        <v>117</v>
      </c>
      <c r="D8" s="8">
        <v>24552592</v>
      </c>
      <c r="E8" s="8">
        <f t="shared" si="0"/>
        <v>209851.21367521369</v>
      </c>
      <c r="F8" s="8">
        <v>19454200</v>
      </c>
      <c r="G8" s="8">
        <f t="shared" ref="G8:G32" si="1">F8/C8</f>
        <v>166275.21367521369</v>
      </c>
      <c r="I8" t="s">
        <v>106</v>
      </c>
      <c r="J8" t="s">
        <v>175</v>
      </c>
      <c r="K8" s="11">
        <v>209851.21367521369</v>
      </c>
      <c r="L8" s="11">
        <v>166275.21367521369</v>
      </c>
      <c r="R8" s="8"/>
    </row>
    <row r="9" spans="1:18" x14ac:dyDescent="0.25">
      <c r="A9" t="s">
        <v>107</v>
      </c>
      <c r="B9" t="s">
        <v>86</v>
      </c>
      <c r="C9">
        <v>47.6</v>
      </c>
      <c r="D9" s="8">
        <v>6752700</v>
      </c>
      <c r="E9" s="8">
        <f t="shared" si="0"/>
        <v>141863.44537815126</v>
      </c>
      <c r="F9" s="8">
        <v>6077600</v>
      </c>
      <c r="G9" s="8">
        <f t="shared" si="1"/>
        <v>127680.67226890755</v>
      </c>
      <c r="I9" t="s">
        <v>107</v>
      </c>
      <c r="J9" t="s">
        <v>176</v>
      </c>
      <c r="K9" s="11">
        <v>141863.44537815126</v>
      </c>
      <c r="L9" s="11">
        <v>127680.67226890755</v>
      </c>
      <c r="R9" s="8"/>
    </row>
    <row r="10" spans="1:18" x14ac:dyDescent="0.25">
      <c r="A10" t="s">
        <v>257</v>
      </c>
      <c r="B10" t="s">
        <v>258</v>
      </c>
      <c r="C10">
        <f>35.7</f>
        <v>35.700000000000003</v>
      </c>
      <c r="D10" s="8">
        <v>4202000</v>
      </c>
      <c r="E10" s="8">
        <f t="shared" si="0"/>
        <v>117703.08123249299</v>
      </c>
      <c r="F10" s="8">
        <v>4528400</v>
      </c>
      <c r="G10" s="8">
        <f t="shared" si="1"/>
        <v>126845.93837535013</v>
      </c>
      <c r="I10" t="s">
        <v>108</v>
      </c>
      <c r="J10" t="s">
        <v>239</v>
      </c>
      <c r="K10" s="11">
        <v>117703.08123249299</v>
      </c>
      <c r="L10" s="11">
        <v>126845.93837535013</v>
      </c>
      <c r="R10" s="8"/>
    </row>
    <row r="11" spans="1:18" x14ac:dyDescent="0.25">
      <c r="A11" t="s">
        <v>108</v>
      </c>
      <c r="B11" t="s">
        <v>87</v>
      </c>
      <c r="C11">
        <v>104</v>
      </c>
      <c r="D11" s="8">
        <v>12563600</v>
      </c>
      <c r="E11" s="8">
        <f t="shared" si="0"/>
        <v>120803.84615384616</v>
      </c>
      <c r="F11" s="8">
        <v>11589600</v>
      </c>
      <c r="G11" s="8">
        <f t="shared" si="1"/>
        <v>111438.46153846153</v>
      </c>
      <c r="I11" t="s">
        <v>108</v>
      </c>
      <c r="J11" t="s">
        <v>177</v>
      </c>
      <c r="K11" s="11">
        <v>120803.84615384616</v>
      </c>
      <c r="L11" s="11">
        <v>111438.46153846153</v>
      </c>
      <c r="R11" s="8"/>
    </row>
    <row r="12" spans="1:18" x14ac:dyDescent="0.25">
      <c r="A12" t="s">
        <v>254</v>
      </c>
      <c r="B12" t="s">
        <v>234</v>
      </c>
      <c r="C12">
        <f>68.4+36.7</f>
        <v>105.10000000000001</v>
      </c>
      <c r="D12" s="8">
        <f>2661000+8100100</f>
        <v>10761100</v>
      </c>
      <c r="E12" s="8">
        <f t="shared" si="0"/>
        <v>102389.15318744052</v>
      </c>
      <c r="F12" s="8">
        <f>2248700+8452600</f>
        <v>10701300</v>
      </c>
      <c r="G12" s="8">
        <f t="shared" si="1"/>
        <v>101820.17126546145</v>
      </c>
      <c r="I12" t="s">
        <v>102</v>
      </c>
      <c r="J12" t="s">
        <v>233</v>
      </c>
      <c r="K12" s="11">
        <v>102389.15318744052</v>
      </c>
      <c r="L12" s="11">
        <v>101820.17126546145</v>
      </c>
      <c r="R12" s="8"/>
    </row>
    <row r="13" spans="1:18" x14ac:dyDescent="0.25">
      <c r="A13" t="s">
        <v>151</v>
      </c>
      <c r="B13" t="s">
        <v>226</v>
      </c>
      <c r="C13">
        <v>21.8</v>
      </c>
      <c r="D13" s="8">
        <v>1943300</v>
      </c>
      <c r="E13" s="8">
        <f t="shared" si="0"/>
        <v>89142.201834862382</v>
      </c>
      <c r="F13" s="8">
        <v>2186800</v>
      </c>
      <c r="G13" s="8">
        <f t="shared" si="1"/>
        <v>100311.92660550459</v>
      </c>
      <c r="I13" t="s">
        <v>150</v>
      </c>
      <c r="J13" t="s">
        <v>153</v>
      </c>
      <c r="K13" s="11">
        <v>89142.201834862382</v>
      </c>
      <c r="L13" s="11">
        <v>100311.92660550459</v>
      </c>
    </row>
    <row r="14" spans="1:18" x14ac:dyDescent="0.25">
      <c r="A14" t="s">
        <v>212</v>
      </c>
      <c r="B14" t="s">
        <v>227</v>
      </c>
      <c r="C14">
        <v>20.399999999999999</v>
      </c>
      <c r="D14" s="8">
        <v>1013400</v>
      </c>
      <c r="E14" s="8">
        <f>D14/15.6</f>
        <v>64961.538461538461</v>
      </c>
      <c r="F14" s="8">
        <v>1914900</v>
      </c>
      <c r="G14" s="8">
        <f t="shared" si="1"/>
        <v>93867.647058823539</v>
      </c>
      <c r="I14" t="s">
        <v>178</v>
      </c>
      <c r="J14" t="s">
        <v>285</v>
      </c>
      <c r="K14" s="11">
        <v>64961.538461538461</v>
      </c>
      <c r="L14" s="11">
        <v>93867.647058823539</v>
      </c>
    </row>
    <row r="15" spans="1:18" x14ac:dyDescent="0.25">
      <c r="A15" t="s">
        <v>255</v>
      </c>
      <c r="B15" t="s">
        <v>256</v>
      </c>
      <c r="C15">
        <f>88.1+17.4</f>
        <v>105.5</v>
      </c>
      <c r="D15" s="8">
        <f>6540600+4291200</f>
        <v>10831800</v>
      </c>
      <c r="E15" s="8">
        <f t="shared" ref="E15:E32" si="2">D15/C15</f>
        <v>102671.09004739336</v>
      </c>
      <c r="F15" s="8">
        <f>5597300+3840500</f>
        <v>9437800</v>
      </c>
      <c r="G15" s="8">
        <f t="shared" si="1"/>
        <v>89457.81990521327</v>
      </c>
      <c r="I15" t="s">
        <v>103</v>
      </c>
      <c r="J15" t="s">
        <v>287</v>
      </c>
      <c r="K15" s="11">
        <v>102671.09004739336</v>
      </c>
      <c r="L15" s="11">
        <v>89457.81990521327</v>
      </c>
    </row>
    <row r="16" spans="1:18" x14ac:dyDescent="0.25">
      <c r="A16" t="s">
        <v>109</v>
      </c>
      <c r="B16" t="s">
        <v>110</v>
      </c>
      <c r="C16">
        <v>24.4</v>
      </c>
      <c r="D16" s="8">
        <v>1976100</v>
      </c>
      <c r="E16" s="8">
        <f t="shared" si="2"/>
        <v>80987.704918032789</v>
      </c>
      <c r="F16" s="8">
        <v>1670900</v>
      </c>
      <c r="G16" s="8">
        <f t="shared" si="1"/>
        <v>68479.508196721319</v>
      </c>
      <c r="I16" t="s">
        <v>109</v>
      </c>
      <c r="J16" t="s">
        <v>110</v>
      </c>
      <c r="K16" s="11">
        <v>80987.704918032789</v>
      </c>
      <c r="L16" s="11">
        <v>68479.508196721319</v>
      </c>
    </row>
    <row r="17" spans="1:12" x14ac:dyDescent="0.25">
      <c r="A17" t="s">
        <v>140</v>
      </c>
      <c r="B17" t="s">
        <v>141</v>
      </c>
      <c r="C17">
        <v>23.8</v>
      </c>
      <c r="D17" s="8">
        <v>1223600</v>
      </c>
      <c r="E17" s="8">
        <f t="shared" si="2"/>
        <v>51411.76470588235</v>
      </c>
      <c r="F17" s="8">
        <v>1540900</v>
      </c>
      <c r="G17" s="8">
        <f t="shared" si="1"/>
        <v>64743.697478991591</v>
      </c>
      <c r="I17" t="s">
        <v>179</v>
      </c>
      <c r="J17" t="s">
        <v>180</v>
      </c>
      <c r="K17" s="11">
        <v>51411.76470588235</v>
      </c>
      <c r="L17" s="11">
        <v>64743.697478991591</v>
      </c>
    </row>
    <row r="18" spans="1:12" x14ac:dyDescent="0.25">
      <c r="A18" t="s">
        <v>102</v>
      </c>
      <c r="B18" t="s">
        <v>88</v>
      </c>
      <c r="C18">
        <v>14.2</v>
      </c>
      <c r="D18" s="8">
        <v>920900</v>
      </c>
      <c r="E18" s="8">
        <f t="shared" si="2"/>
        <v>64852.112676056342</v>
      </c>
      <c r="F18" s="8">
        <v>910700</v>
      </c>
      <c r="G18" s="8">
        <f t="shared" si="1"/>
        <v>64133.802816901414</v>
      </c>
      <c r="I18" t="s">
        <v>102</v>
      </c>
      <c r="J18" t="s">
        <v>280</v>
      </c>
      <c r="K18" s="11">
        <v>64852.112676056342</v>
      </c>
      <c r="L18" s="11">
        <v>64133.802816901414</v>
      </c>
    </row>
    <row r="19" spans="1:12" x14ac:dyDescent="0.25">
      <c r="A19" t="s">
        <v>208</v>
      </c>
      <c r="B19" t="s">
        <v>209</v>
      </c>
      <c r="C19">
        <v>53.5</v>
      </c>
      <c r="D19" s="8">
        <v>3716400</v>
      </c>
      <c r="E19" s="8">
        <f t="shared" si="2"/>
        <v>69465.420560747662</v>
      </c>
      <c r="F19" s="8">
        <v>3282100</v>
      </c>
      <c r="G19" s="8">
        <f t="shared" si="1"/>
        <v>61347.663551401871</v>
      </c>
      <c r="I19" t="s">
        <v>281</v>
      </c>
      <c r="J19" t="s">
        <v>282</v>
      </c>
      <c r="K19" s="11">
        <v>69465.420560747662</v>
      </c>
      <c r="L19" s="11">
        <v>61347.663551401871</v>
      </c>
    </row>
    <row r="20" spans="1:12" x14ac:dyDescent="0.25">
      <c r="A20" t="s">
        <v>213</v>
      </c>
      <c r="B20" t="s">
        <v>229</v>
      </c>
      <c r="C20">
        <v>26.3</v>
      </c>
      <c r="D20" s="8">
        <v>1326400</v>
      </c>
      <c r="E20" s="8">
        <f t="shared" si="2"/>
        <v>50433.460076045623</v>
      </c>
      <c r="F20" s="8">
        <v>1458700</v>
      </c>
      <c r="G20" s="8">
        <f t="shared" si="1"/>
        <v>55463.878326996193</v>
      </c>
      <c r="I20" t="s">
        <v>283</v>
      </c>
      <c r="J20" t="s">
        <v>228</v>
      </c>
      <c r="K20" s="11">
        <v>50433.460076045623</v>
      </c>
      <c r="L20" s="11">
        <v>55463.878326996193</v>
      </c>
    </row>
    <row r="21" spans="1:12" x14ac:dyDescent="0.25">
      <c r="A21" t="s">
        <v>259</v>
      </c>
      <c r="B21" t="s">
        <v>286</v>
      </c>
      <c r="C21">
        <f>60+7.4</f>
        <v>67.400000000000006</v>
      </c>
      <c r="D21" s="8">
        <v>3366300</v>
      </c>
      <c r="E21" s="8">
        <f t="shared" si="2"/>
        <v>49945.103857566763</v>
      </c>
      <c r="F21" s="8">
        <v>3374300</v>
      </c>
      <c r="G21" s="8">
        <f t="shared" si="1"/>
        <v>50063.798219584569</v>
      </c>
      <c r="I21" t="s">
        <v>284</v>
      </c>
      <c r="J21" t="s">
        <v>289</v>
      </c>
      <c r="K21" s="11">
        <v>49945.103857566763</v>
      </c>
      <c r="L21" s="11">
        <v>50063.798219584569</v>
      </c>
    </row>
    <row r="22" spans="1:12" x14ac:dyDescent="0.25">
      <c r="A22" t="s">
        <v>147</v>
      </c>
      <c r="B22" t="s">
        <v>148</v>
      </c>
      <c r="C22">
        <f>33+15.5</f>
        <v>48.5</v>
      </c>
      <c r="D22" s="8">
        <f>847700+1366000</f>
        <v>2213700</v>
      </c>
      <c r="E22" s="8">
        <f t="shared" si="2"/>
        <v>45643.298969072166</v>
      </c>
      <c r="F22" s="8">
        <f>((658.1/661.2)*847700)+968400</f>
        <v>1812125.6049606777</v>
      </c>
      <c r="G22" s="8">
        <f t="shared" si="1"/>
        <v>37363.414535271702</v>
      </c>
    </row>
    <row r="23" spans="1:12" x14ac:dyDescent="0.25">
      <c r="A23" t="s">
        <v>217</v>
      </c>
      <c r="B23" t="s">
        <v>218</v>
      </c>
      <c r="C23">
        <v>58.5</v>
      </c>
      <c r="D23" s="8">
        <v>2561800</v>
      </c>
      <c r="E23" s="8">
        <f t="shared" si="2"/>
        <v>43791.452991452992</v>
      </c>
      <c r="F23" s="8">
        <v>2153600</v>
      </c>
      <c r="G23" s="8">
        <f t="shared" si="1"/>
        <v>36813.675213675211</v>
      </c>
    </row>
    <row r="24" spans="1:12" x14ac:dyDescent="0.25">
      <c r="A24" t="s">
        <v>142</v>
      </c>
      <c r="B24" t="s">
        <v>143</v>
      </c>
      <c r="C24">
        <v>46.8</v>
      </c>
      <c r="D24" s="8">
        <f>1848200</f>
        <v>1848200</v>
      </c>
      <c r="E24" s="8">
        <f t="shared" si="2"/>
        <v>39491.452991452992</v>
      </c>
      <c r="F24" s="8">
        <v>1721100</v>
      </c>
      <c r="G24" s="8">
        <f t="shared" si="1"/>
        <v>36775.641025641031</v>
      </c>
    </row>
    <row r="25" spans="1:12" x14ac:dyDescent="0.25">
      <c r="A25" t="s">
        <v>261</v>
      </c>
      <c r="B25" t="s">
        <v>262</v>
      </c>
      <c r="C25">
        <v>93</v>
      </c>
      <c r="D25" s="8">
        <v>3335100</v>
      </c>
      <c r="E25" s="8">
        <f t="shared" si="2"/>
        <v>35861.290322580644</v>
      </c>
      <c r="F25" s="8">
        <v>3413100</v>
      </c>
      <c r="G25" s="8">
        <f t="shared" si="1"/>
        <v>36700</v>
      </c>
    </row>
    <row r="26" spans="1:12" x14ac:dyDescent="0.25">
      <c r="A26" t="s">
        <v>219</v>
      </c>
      <c r="B26" t="s">
        <v>220</v>
      </c>
      <c r="C26">
        <v>22.3</v>
      </c>
      <c r="D26" s="8">
        <v>731200</v>
      </c>
      <c r="E26" s="8">
        <f t="shared" si="2"/>
        <v>32789.237668161433</v>
      </c>
      <c r="F26" s="8">
        <v>810400</v>
      </c>
      <c r="G26" s="8">
        <f t="shared" si="1"/>
        <v>36340.807174887894</v>
      </c>
    </row>
    <row r="27" spans="1:12" x14ac:dyDescent="0.25">
      <c r="A27" t="s">
        <v>232</v>
      </c>
      <c r="B27" t="s">
        <v>235</v>
      </c>
      <c r="C27">
        <f>17+6.2+34</f>
        <v>57.2</v>
      </c>
      <c r="D27" s="8">
        <v>2063000</v>
      </c>
      <c r="E27" s="8">
        <f t="shared" si="2"/>
        <v>36066.433566433567</v>
      </c>
      <c r="F27" s="8">
        <v>2040000</v>
      </c>
      <c r="G27" s="8">
        <f t="shared" si="1"/>
        <v>35664.33566433566</v>
      </c>
    </row>
    <row r="28" spans="1:12" x14ac:dyDescent="0.25">
      <c r="A28" t="s">
        <v>152</v>
      </c>
      <c r="B28" t="s">
        <v>230</v>
      </c>
      <c r="C28">
        <v>46</v>
      </c>
      <c r="D28" s="8">
        <v>1562300</v>
      </c>
      <c r="E28" s="8">
        <f t="shared" si="2"/>
        <v>33963.043478260872</v>
      </c>
      <c r="F28" s="8">
        <v>1334700</v>
      </c>
      <c r="G28" s="8">
        <f t="shared" si="1"/>
        <v>29015.217391304348</v>
      </c>
    </row>
    <row r="29" spans="1:12" x14ac:dyDescent="0.25">
      <c r="A29" t="s">
        <v>210</v>
      </c>
      <c r="B29" t="s">
        <v>211</v>
      </c>
      <c r="C29">
        <f>15.3+19</f>
        <v>34.299999999999997</v>
      </c>
      <c r="D29" s="8">
        <f>277400+597100</f>
        <v>874500</v>
      </c>
      <c r="E29" s="8">
        <f t="shared" si="2"/>
        <v>25495.626822157436</v>
      </c>
      <c r="F29" s="8">
        <f>260400+705900</f>
        <v>966300</v>
      </c>
      <c r="G29" s="8">
        <f t="shared" si="1"/>
        <v>28172.011661807581</v>
      </c>
    </row>
    <row r="30" spans="1:12" x14ac:dyDescent="0.25">
      <c r="A30" t="s">
        <v>291</v>
      </c>
      <c r="B30" t="s">
        <v>292</v>
      </c>
      <c r="C30">
        <v>26.2</v>
      </c>
      <c r="D30" s="8">
        <v>757900</v>
      </c>
      <c r="E30" s="8">
        <f t="shared" si="2"/>
        <v>28927.480916030534</v>
      </c>
      <c r="F30" s="8">
        <v>661500</v>
      </c>
      <c r="G30" s="8">
        <f t="shared" si="1"/>
        <v>25248.091603053435</v>
      </c>
    </row>
    <row r="31" spans="1:12" x14ac:dyDescent="0.25">
      <c r="A31" t="s">
        <v>214</v>
      </c>
      <c r="B31" t="s">
        <v>215</v>
      </c>
      <c r="C31">
        <v>42.9</v>
      </c>
      <c r="D31" s="8">
        <v>1230900</v>
      </c>
      <c r="E31" s="8">
        <f t="shared" si="2"/>
        <v>28692.307692307691</v>
      </c>
      <c r="F31" s="8">
        <v>1062200</v>
      </c>
      <c r="G31" s="8">
        <f t="shared" si="1"/>
        <v>24759.90675990676</v>
      </c>
    </row>
    <row r="32" spans="1:12" x14ac:dyDescent="0.25">
      <c r="A32" t="s">
        <v>216</v>
      </c>
      <c r="B32" t="s">
        <v>231</v>
      </c>
      <c r="C32">
        <v>42.2</v>
      </c>
      <c r="D32" s="8">
        <v>1095800</v>
      </c>
      <c r="E32" s="8">
        <f t="shared" si="2"/>
        <v>25966.824644549761</v>
      </c>
      <c r="F32" s="8">
        <v>854100</v>
      </c>
      <c r="G32" s="8">
        <f t="shared" si="1"/>
        <v>20239.336492890994</v>
      </c>
    </row>
  </sheetData>
  <sortState ref="A2:G1048576">
    <sortCondition descending="1" ref="G3:G1048576"/>
  </sortState>
  <phoneticPr fontId="2" type="noConversion"/>
  <pageMargins left="0.7" right="0.7" top="0.75" bottom="0.75" header="0.51180555555555496" footer="0.51180555555555496"/>
  <extLst>
    <ext xmlns:mx="http://schemas.microsoft.com/office/mac/excel/2008/main" uri="http://schemas.microsoft.com/office/mac/excel/2008/main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R36"/>
  <sheetViews>
    <sheetView tabSelected="1" workbookViewId="0">
      <selection activeCell="L17" sqref="L17"/>
    </sheetView>
  </sheetViews>
  <sheetFormatPr defaultColWidth="8.85546875" defaultRowHeight="15" x14ac:dyDescent="0.25"/>
  <cols>
    <col min="1" max="1" width="11.85546875" customWidth="1"/>
    <col min="2" max="2" width="32.42578125" customWidth="1"/>
    <col min="3" max="3" width="8.140625" customWidth="1"/>
    <col min="4" max="4" width="12.42578125" style="11" customWidth="1"/>
    <col min="5" max="5" width="13.140625" style="11" customWidth="1"/>
    <col min="6" max="6" width="11.85546875" style="11" customWidth="1"/>
    <col min="7" max="7" width="14.42578125" style="11" customWidth="1"/>
    <col min="8" max="8" width="8.42578125" customWidth="1"/>
    <col min="9" max="9" width="12.140625" customWidth="1"/>
    <col min="10" max="10" width="25" customWidth="1"/>
    <col min="11" max="11" width="11.28515625" style="11" customWidth="1"/>
    <col min="12" max="12" width="11.42578125" customWidth="1"/>
    <col min="13" max="13" width="13.42578125" style="13" customWidth="1"/>
    <col min="14" max="16" width="8.42578125" customWidth="1"/>
    <col min="17" max="17" width="11" customWidth="1"/>
    <col min="18" max="1025" width="8.42578125" customWidth="1"/>
  </cols>
  <sheetData>
    <row r="1" spans="1:18" s="2" customFormat="1" ht="75" x14ac:dyDescent="0.25">
      <c r="A1" s="2" t="s">
        <v>96</v>
      </c>
      <c r="B1" s="2" t="s">
        <v>97</v>
      </c>
      <c r="C1" s="2" t="s">
        <v>98</v>
      </c>
      <c r="D1" s="10" t="s">
        <v>241</v>
      </c>
      <c r="E1" s="10" t="s">
        <v>242</v>
      </c>
      <c r="F1" s="10" t="s">
        <v>80</v>
      </c>
      <c r="G1" s="10" t="s">
        <v>243</v>
      </c>
      <c r="I1" s="9" t="s">
        <v>96</v>
      </c>
      <c r="J1" s="9" t="s">
        <v>97</v>
      </c>
      <c r="K1" s="9" t="s">
        <v>29</v>
      </c>
      <c r="L1" s="9"/>
      <c r="M1" s="12"/>
      <c r="N1" s="9"/>
      <c r="O1" s="9"/>
      <c r="P1" s="9"/>
      <c r="Q1" s="9"/>
      <c r="R1" s="9"/>
    </row>
    <row r="2" spans="1:18" x14ac:dyDescent="0.25">
      <c r="A2" t="s">
        <v>99</v>
      </c>
      <c r="B2" t="s">
        <v>100</v>
      </c>
      <c r="C2">
        <v>233</v>
      </c>
      <c r="D2" s="11">
        <v>253916600</v>
      </c>
      <c r="E2" s="11">
        <f t="shared" ref="E2:E32" si="0">D2/C2</f>
        <v>1089770.8154506439</v>
      </c>
      <c r="F2" s="11">
        <v>235365000</v>
      </c>
      <c r="G2" s="11">
        <f t="shared" ref="G2:G7" si="1">F2/C2</f>
        <v>1010150.2145922746</v>
      </c>
      <c r="I2" t="s">
        <v>106</v>
      </c>
      <c r="J2" t="s">
        <v>32</v>
      </c>
      <c r="K2" s="13">
        <v>-0.20765188457495648</v>
      </c>
      <c r="M2"/>
      <c r="N2" s="11"/>
      <c r="O2" s="11"/>
      <c r="P2" s="14"/>
      <c r="Q2" s="11"/>
      <c r="R2" s="11"/>
    </row>
    <row r="3" spans="1:18" x14ac:dyDescent="0.25">
      <c r="A3" t="s">
        <v>104</v>
      </c>
      <c r="B3" t="s">
        <v>105</v>
      </c>
      <c r="C3">
        <v>102.8</v>
      </c>
      <c r="D3" s="11">
        <v>22443500</v>
      </c>
      <c r="E3" s="11">
        <f t="shared" si="0"/>
        <v>218321.98443579767</v>
      </c>
      <c r="F3" s="11">
        <v>21772500</v>
      </c>
      <c r="G3" s="11">
        <f t="shared" si="1"/>
        <v>211794.74708171206</v>
      </c>
      <c r="I3" t="s">
        <v>147</v>
      </c>
      <c r="J3" t="s">
        <v>148</v>
      </c>
      <c r="K3" s="13">
        <v>-0.1814041627317714</v>
      </c>
      <c r="M3"/>
      <c r="N3" s="11"/>
      <c r="O3" s="11"/>
      <c r="P3" s="14"/>
      <c r="Q3" s="11"/>
      <c r="R3" s="11"/>
    </row>
    <row r="4" spans="1:18" x14ac:dyDescent="0.25">
      <c r="A4" t="s">
        <v>253</v>
      </c>
      <c r="B4" t="s">
        <v>237</v>
      </c>
      <c r="C4">
        <f>26+38</f>
        <v>64</v>
      </c>
      <c r="D4" s="11">
        <f>6540600+16576500</f>
        <v>23117100</v>
      </c>
      <c r="E4" s="11">
        <f t="shared" si="0"/>
        <v>361204.6875</v>
      </c>
      <c r="F4" s="11">
        <f>6407200+15021900</f>
        <v>21429100</v>
      </c>
      <c r="G4" s="11">
        <f t="shared" si="1"/>
        <v>334829.6875</v>
      </c>
      <c r="I4" t="s">
        <v>217</v>
      </c>
      <c r="J4" t="s">
        <v>218</v>
      </c>
      <c r="K4" s="13">
        <v>-0.15934108829729096</v>
      </c>
      <c r="M4"/>
      <c r="N4" s="11"/>
      <c r="O4" s="11"/>
      <c r="P4" s="14"/>
      <c r="Q4" s="11"/>
      <c r="R4" s="11"/>
    </row>
    <row r="5" spans="1:18" x14ac:dyDescent="0.25">
      <c r="A5" t="s">
        <v>106</v>
      </c>
      <c r="B5" t="s">
        <v>90</v>
      </c>
      <c r="C5">
        <v>117</v>
      </c>
      <c r="D5" s="11">
        <v>24552592</v>
      </c>
      <c r="E5" s="11">
        <f t="shared" si="0"/>
        <v>209851.21367521369</v>
      </c>
      <c r="F5" s="11">
        <v>19454200</v>
      </c>
      <c r="G5" s="11">
        <f t="shared" si="1"/>
        <v>166275.21367521369</v>
      </c>
      <c r="I5" t="s">
        <v>109</v>
      </c>
      <c r="J5" t="s">
        <v>110</v>
      </c>
      <c r="K5" s="13">
        <v>-0.15444562522139568</v>
      </c>
      <c r="M5"/>
      <c r="N5" s="11"/>
      <c r="O5" s="11"/>
      <c r="P5" s="14"/>
      <c r="Q5" s="11"/>
      <c r="R5" s="11"/>
    </row>
    <row r="6" spans="1:18" x14ac:dyDescent="0.25">
      <c r="A6" t="s">
        <v>108</v>
      </c>
      <c r="B6" t="s">
        <v>87</v>
      </c>
      <c r="C6">
        <v>104</v>
      </c>
      <c r="D6" s="11">
        <v>12563600</v>
      </c>
      <c r="E6" s="11">
        <f t="shared" si="0"/>
        <v>120803.84615384616</v>
      </c>
      <c r="F6" s="11">
        <v>11589600</v>
      </c>
      <c r="G6" s="11">
        <f t="shared" si="1"/>
        <v>111438.46153846153</v>
      </c>
      <c r="I6" t="s">
        <v>255</v>
      </c>
      <c r="J6" t="s">
        <v>288</v>
      </c>
      <c r="K6" s="13">
        <v>-0.1286951383888181</v>
      </c>
      <c r="M6"/>
      <c r="N6" s="11"/>
      <c r="O6" s="11"/>
      <c r="P6" s="14"/>
      <c r="Q6" s="11"/>
      <c r="R6" s="11"/>
    </row>
    <row r="7" spans="1:18" x14ac:dyDescent="0.25">
      <c r="A7" t="s">
        <v>254</v>
      </c>
      <c r="B7" t="s">
        <v>234</v>
      </c>
      <c r="C7">
        <f>68.4+36.7</f>
        <v>105.10000000000001</v>
      </c>
      <c r="D7" s="11">
        <f>2661000+8100100</f>
        <v>10761100</v>
      </c>
      <c r="E7" s="11">
        <f t="shared" si="0"/>
        <v>102389.15318744052</v>
      </c>
      <c r="F7" s="11">
        <f>2248700+8452600</f>
        <v>10701300</v>
      </c>
      <c r="G7" s="11">
        <f t="shared" si="1"/>
        <v>101820.17126546145</v>
      </c>
      <c r="I7" t="s">
        <v>208</v>
      </c>
      <c r="J7" t="s">
        <v>209</v>
      </c>
      <c r="K7" s="13">
        <v>-0.11686040254009256</v>
      </c>
      <c r="M7"/>
      <c r="N7" s="11"/>
    </row>
    <row r="8" spans="1:18" x14ac:dyDescent="0.25">
      <c r="A8" t="s">
        <v>106</v>
      </c>
      <c r="B8" t="s">
        <v>244</v>
      </c>
      <c r="C8">
        <f>(18.2-7.6)+(21.3-6.9)+(24.9-12.1)+9.5+2.2+0.7</f>
        <v>50.2</v>
      </c>
      <c r="D8" s="11">
        <v>13326110</v>
      </c>
      <c r="E8" s="11">
        <f t="shared" si="0"/>
        <v>265460.35856573703</v>
      </c>
      <c r="F8" s="11">
        <f>0.79*D8</f>
        <v>10527626.9</v>
      </c>
      <c r="G8" s="11">
        <f>0.79*E8</f>
        <v>209713.68326693226</v>
      </c>
      <c r="I8" t="s">
        <v>107</v>
      </c>
      <c r="J8" t="s">
        <v>86</v>
      </c>
      <c r="K8" s="13">
        <v>-9.9974824884860869E-2</v>
      </c>
      <c r="M8"/>
      <c r="N8" s="11"/>
    </row>
    <row r="9" spans="1:18" x14ac:dyDescent="0.25">
      <c r="A9" t="s">
        <v>255</v>
      </c>
      <c r="B9" t="s">
        <v>288</v>
      </c>
      <c r="C9">
        <f>88.1+17.4</f>
        <v>105.5</v>
      </c>
      <c r="D9" s="11">
        <f>6540600+4291200</f>
        <v>10831800</v>
      </c>
      <c r="E9" s="11">
        <f t="shared" si="0"/>
        <v>102671.09004739336</v>
      </c>
      <c r="F9" s="11">
        <f>5597300+3840500</f>
        <v>9437800</v>
      </c>
      <c r="G9" s="11">
        <f>F9/C9</f>
        <v>89457.81990521327</v>
      </c>
      <c r="I9" t="s">
        <v>108</v>
      </c>
      <c r="J9" t="s">
        <v>87</v>
      </c>
      <c r="K9" s="13">
        <v>-7.7525550001591906E-2</v>
      </c>
      <c r="M9"/>
      <c r="N9" s="11"/>
    </row>
    <row r="10" spans="1:18" x14ac:dyDescent="0.25">
      <c r="A10" t="s">
        <v>99</v>
      </c>
      <c r="B10" t="s">
        <v>89</v>
      </c>
      <c r="C10">
        <v>13.8</v>
      </c>
      <c r="D10" s="11">
        <v>6734800</v>
      </c>
      <c r="E10" s="11">
        <f t="shared" si="0"/>
        <v>488028.98550724634</v>
      </c>
      <c r="F10" s="11">
        <v>6622400</v>
      </c>
      <c r="G10" s="11">
        <f>F10/C10</f>
        <v>479884.05797101447</v>
      </c>
      <c r="I10" t="s">
        <v>99</v>
      </c>
      <c r="J10" t="s">
        <v>100</v>
      </c>
      <c r="K10" s="13">
        <v>-7.3061784853766951E-2</v>
      </c>
      <c r="M10"/>
      <c r="N10" s="11"/>
    </row>
    <row r="11" spans="1:18" x14ac:dyDescent="0.25">
      <c r="A11" t="s">
        <v>107</v>
      </c>
      <c r="B11" t="s">
        <v>86</v>
      </c>
      <c r="C11">
        <v>47.6</v>
      </c>
      <c r="D11" s="11">
        <v>6752700</v>
      </c>
      <c r="E11" s="11">
        <f t="shared" si="0"/>
        <v>141863.44537815126</v>
      </c>
      <c r="F11" s="11">
        <v>6077600</v>
      </c>
      <c r="G11" s="11">
        <f>F11/C11</f>
        <v>127680.67226890755</v>
      </c>
      <c r="I11" t="s">
        <v>253</v>
      </c>
      <c r="J11" t="s">
        <v>237</v>
      </c>
      <c r="K11" s="13">
        <v>-7.3019539648139259E-2</v>
      </c>
      <c r="M11"/>
      <c r="N11" s="11"/>
    </row>
    <row r="12" spans="1:18" x14ac:dyDescent="0.25">
      <c r="A12" t="s">
        <v>67</v>
      </c>
      <c r="B12" t="s">
        <v>68</v>
      </c>
      <c r="C12">
        <f>6.9+9.5+2.7+8.4</f>
        <v>27.5</v>
      </c>
      <c r="D12" s="11">
        <v>7621105</v>
      </c>
      <c r="E12" s="11">
        <f t="shared" si="0"/>
        <v>277131.09090909088</v>
      </c>
      <c r="F12" s="11">
        <f>0.79*D12</f>
        <v>6020672.9500000002</v>
      </c>
      <c r="G12" s="11">
        <f>0.79*E12</f>
        <v>218933.5618181818</v>
      </c>
      <c r="I12" t="s">
        <v>104</v>
      </c>
      <c r="J12" t="s">
        <v>105</v>
      </c>
      <c r="K12" s="13">
        <v>-2.9897297658564841E-2</v>
      </c>
    </row>
    <row r="13" spans="1:18" x14ac:dyDescent="0.25">
      <c r="A13" t="s">
        <v>257</v>
      </c>
      <c r="B13" t="s">
        <v>258</v>
      </c>
      <c r="C13">
        <f>35.7</f>
        <v>35.700000000000003</v>
      </c>
      <c r="D13" s="11">
        <v>4202000</v>
      </c>
      <c r="E13" s="11">
        <f t="shared" si="0"/>
        <v>117703.08123249299</v>
      </c>
      <c r="F13" s="11">
        <v>4528400</v>
      </c>
      <c r="G13" s="11">
        <f t="shared" ref="G13:G32" si="2">F13/C13</f>
        <v>126845.93837535013</v>
      </c>
      <c r="I13" t="s">
        <v>99</v>
      </c>
      <c r="J13" t="s">
        <v>89</v>
      </c>
      <c r="K13" s="13">
        <v>-1.6689433984676604E-2</v>
      </c>
      <c r="M13"/>
      <c r="N13" s="11"/>
    </row>
    <row r="14" spans="1:18" x14ac:dyDescent="0.25">
      <c r="A14" t="s">
        <v>261</v>
      </c>
      <c r="B14" t="s">
        <v>262</v>
      </c>
      <c r="C14">
        <v>93</v>
      </c>
      <c r="D14" s="11">
        <v>3335100</v>
      </c>
      <c r="E14" s="11">
        <f t="shared" si="0"/>
        <v>35861.290322580644</v>
      </c>
      <c r="F14" s="11">
        <v>3413100</v>
      </c>
      <c r="G14" s="11">
        <f t="shared" si="2"/>
        <v>36700</v>
      </c>
      <c r="I14" t="s">
        <v>232</v>
      </c>
      <c r="J14" t="s">
        <v>235</v>
      </c>
      <c r="K14" s="13">
        <v>-1.1148812409112942E-2</v>
      </c>
    </row>
    <row r="15" spans="1:18" x14ac:dyDescent="0.25">
      <c r="A15" t="s">
        <v>259</v>
      </c>
      <c r="B15" t="s">
        <v>260</v>
      </c>
      <c r="C15">
        <f>60+7.4</f>
        <v>67.400000000000006</v>
      </c>
      <c r="D15" s="11">
        <v>3366300</v>
      </c>
      <c r="E15" s="11">
        <f t="shared" si="0"/>
        <v>49945.103857566763</v>
      </c>
      <c r="F15" s="11">
        <v>3374300</v>
      </c>
      <c r="G15" s="11">
        <f t="shared" si="2"/>
        <v>50063.798219584569</v>
      </c>
      <c r="I15" t="s">
        <v>102</v>
      </c>
      <c r="J15" t="s">
        <v>88</v>
      </c>
      <c r="K15" s="13">
        <v>-1.1076121185796503E-2</v>
      </c>
      <c r="M15"/>
      <c r="N15" s="11"/>
    </row>
    <row r="16" spans="1:18" x14ac:dyDescent="0.25">
      <c r="A16" t="s">
        <v>208</v>
      </c>
      <c r="B16" t="s">
        <v>209</v>
      </c>
      <c r="C16">
        <v>53.5</v>
      </c>
      <c r="D16" s="11">
        <v>3716400</v>
      </c>
      <c r="E16" s="11">
        <f t="shared" si="0"/>
        <v>69465.420560747662</v>
      </c>
      <c r="F16" s="11">
        <v>3282100</v>
      </c>
      <c r="G16" s="11">
        <f t="shared" si="2"/>
        <v>61347.663551401871</v>
      </c>
      <c r="I16" t="s">
        <v>254</v>
      </c>
      <c r="J16" t="s">
        <v>234</v>
      </c>
      <c r="K16" s="13">
        <v>-5.5570527176589755E-3</v>
      </c>
    </row>
    <row r="17" spans="1:16" x14ac:dyDescent="0.25">
      <c r="A17" t="s">
        <v>151</v>
      </c>
      <c r="B17" t="s">
        <v>226</v>
      </c>
      <c r="C17">
        <v>21.8</v>
      </c>
      <c r="D17" s="11">
        <v>1943300</v>
      </c>
      <c r="E17" s="11">
        <f t="shared" si="0"/>
        <v>89142.201834862382</v>
      </c>
      <c r="F17" s="11">
        <v>2186800</v>
      </c>
      <c r="G17" s="11">
        <f t="shared" si="2"/>
        <v>100311.92660550459</v>
      </c>
      <c r="I17" t="s">
        <v>259</v>
      </c>
      <c r="J17" t="s">
        <v>34</v>
      </c>
      <c r="K17" s="13">
        <v>2.3764964501084276E-3</v>
      </c>
    </row>
    <row r="18" spans="1:16" x14ac:dyDescent="0.25">
      <c r="A18" t="s">
        <v>217</v>
      </c>
      <c r="B18" t="s">
        <v>218</v>
      </c>
      <c r="C18">
        <v>58.5</v>
      </c>
      <c r="D18" s="11">
        <v>2561800</v>
      </c>
      <c r="E18" s="11">
        <f t="shared" si="0"/>
        <v>43791.452991452992</v>
      </c>
      <c r="F18" s="11">
        <v>2153600</v>
      </c>
      <c r="G18" s="11">
        <f t="shared" si="2"/>
        <v>36813.675213675211</v>
      </c>
      <c r="I18" t="s">
        <v>261</v>
      </c>
      <c r="J18" t="s">
        <v>262</v>
      </c>
      <c r="K18" s="13">
        <v>2.3387604569578124E-2</v>
      </c>
      <c r="M18"/>
      <c r="N18" s="11"/>
    </row>
    <row r="19" spans="1:16" x14ac:dyDescent="0.25">
      <c r="A19" t="s">
        <v>232</v>
      </c>
      <c r="B19" t="s">
        <v>235</v>
      </c>
      <c r="C19">
        <f>17+6.2+34</f>
        <v>57.2</v>
      </c>
      <c r="D19" s="11">
        <v>2063000</v>
      </c>
      <c r="E19" s="11">
        <f t="shared" si="0"/>
        <v>36066.433566433567</v>
      </c>
      <c r="F19" s="11">
        <v>2040000</v>
      </c>
      <c r="G19" s="11">
        <f t="shared" si="2"/>
        <v>35664.33566433566</v>
      </c>
      <c r="I19" t="s">
        <v>257</v>
      </c>
      <c r="J19" t="s">
        <v>31</v>
      </c>
      <c r="K19" s="13">
        <v>7.7677296525464068E-2</v>
      </c>
    </row>
    <row r="20" spans="1:16" x14ac:dyDescent="0.25">
      <c r="A20" t="s">
        <v>212</v>
      </c>
      <c r="B20" t="s">
        <v>227</v>
      </c>
      <c r="C20">
        <v>20.399999999999999</v>
      </c>
      <c r="D20" s="11">
        <v>1013400</v>
      </c>
      <c r="E20" s="11">
        <f t="shared" si="0"/>
        <v>49676.470588235301</v>
      </c>
      <c r="F20" s="11">
        <v>1914900</v>
      </c>
      <c r="G20" s="11">
        <f t="shared" si="2"/>
        <v>93867.647058823539</v>
      </c>
      <c r="I20" t="s">
        <v>213</v>
      </c>
      <c r="J20" t="s">
        <v>229</v>
      </c>
      <c r="K20" s="13">
        <v>9.9743667068757536E-2</v>
      </c>
    </row>
    <row r="21" spans="1:16" x14ac:dyDescent="0.25">
      <c r="A21" t="s">
        <v>147</v>
      </c>
      <c r="B21" t="s">
        <v>148</v>
      </c>
      <c r="C21">
        <f>33+15.5</f>
        <v>48.5</v>
      </c>
      <c r="D21" s="11">
        <f>847700+1366000</f>
        <v>2213700</v>
      </c>
      <c r="E21" s="11">
        <f t="shared" si="0"/>
        <v>45643.298969072166</v>
      </c>
      <c r="F21" s="11">
        <f>((658.1/661.2)*847700)+968400</f>
        <v>1812125.6049606777</v>
      </c>
      <c r="G21" s="11">
        <f t="shared" si="2"/>
        <v>37363.414535271702</v>
      </c>
      <c r="I21" t="s">
        <v>151</v>
      </c>
      <c r="J21" t="s">
        <v>226</v>
      </c>
      <c r="K21" s="13">
        <v>0.12530232079452477</v>
      </c>
    </row>
    <row r="22" spans="1:16" x14ac:dyDescent="0.25">
      <c r="A22" t="s">
        <v>142</v>
      </c>
      <c r="B22" t="s">
        <v>143</v>
      </c>
      <c r="C22">
        <v>46.8</v>
      </c>
      <c r="D22" s="11">
        <f>1848200</f>
        <v>1848200</v>
      </c>
      <c r="E22" s="11">
        <f t="shared" si="0"/>
        <v>39491.452991452992</v>
      </c>
      <c r="F22" s="11">
        <v>1721100</v>
      </c>
      <c r="G22" s="11">
        <f t="shared" si="2"/>
        <v>36775.641025641031</v>
      </c>
      <c r="I22" t="s">
        <v>140</v>
      </c>
      <c r="J22" t="s">
        <v>141</v>
      </c>
      <c r="K22" s="13">
        <v>0.25931677018633542</v>
      </c>
    </row>
    <row r="23" spans="1:16" x14ac:dyDescent="0.25">
      <c r="A23" t="s">
        <v>109</v>
      </c>
      <c r="B23" t="s">
        <v>110</v>
      </c>
      <c r="C23">
        <v>24.4</v>
      </c>
      <c r="D23" s="11">
        <v>1976100</v>
      </c>
      <c r="E23" s="11">
        <f t="shared" si="0"/>
        <v>80987.704918032789</v>
      </c>
      <c r="F23" s="11">
        <v>1670900</v>
      </c>
      <c r="G23" s="11">
        <f t="shared" si="2"/>
        <v>68479.508196721319</v>
      </c>
      <c r="I23" t="s">
        <v>212</v>
      </c>
      <c r="J23" t="s">
        <v>227</v>
      </c>
      <c r="K23" s="13">
        <v>0.88957963291888686</v>
      </c>
    </row>
    <row r="24" spans="1:16" x14ac:dyDescent="0.25">
      <c r="A24" t="s">
        <v>140</v>
      </c>
      <c r="B24" t="s">
        <v>141</v>
      </c>
      <c r="C24">
        <v>23.8</v>
      </c>
      <c r="D24" s="11">
        <v>1223600</v>
      </c>
      <c r="E24" s="11">
        <f t="shared" si="0"/>
        <v>51411.76470588235</v>
      </c>
      <c r="F24" s="11">
        <v>1540900</v>
      </c>
      <c r="G24" s="11">
        <f t="shared" si="2"/>
        <v>64743.697478991591</v>
      </c>
      <c r="K24" s="13"/>
    </row>
    <row r="25" spans="1:16" x14ac:dyDescent="0.25">
      <c r="A25" t="s">
        <v>213</v>
      </c>
      <c r="B25" t="s">
        <v>229</v>
      </c>
      <c r="C25">
        <v>26.3</v>
      </c>
      <c r="D25" s="11">
        <v>1326400</v>
      </c>
      <c r="E25" s="11">
        <f t="shared" si="0"/>
        <v>50433.460076045623</v>
      </c>
      <c r="F25" s="11">
        <v>1458700</v>
      </c>
      <c r="G25" s="11">
        <f t="shared" si="2"/>
        <v>55463.878326996193</v>
      </c>
      <c r="K25" s="13"/>
    </row>
    <row r="26" spans="1:16" x14ac:dyDescent="0.25">
      <c r="A26" t="s">
        <v>152</v>
      </c>
      <c r="B26" t="s">
        <v>230</v>
      </c>
      <c r="C26">
        <v>46</v>
      </c>
      <c r="D26" s="11">
        <v>1562300</v>
      </c>
      <c r="E26" s="11">
        <f t="shared" si="0"/>
        <v>33963.043478260872</v>
      </c>
      <c r="F26" s="11">
        <v>1334700</v>
      </c>
      <c r="G26" s="11">
        <f t="shared" si="2"/>
        <v>29015.217391304348</v>
      </c>
      <c r="K26" s="13"/>
    </row>
    <row r="27" spans="1:16" x14ac:dyDescent="0.25">
      <c r="A27" t="s">
        <v>214</v>
      </c>
      <c r="B27" t="s">
        <v>215</v>
      </c>
      <c r="C27">
        <v>42.9</v>
      </c>
      <c r="D27" s="11">
        <v>1230900</v>
      </c>
      <c r="E27" s="11">
        <f t="shared" si="0"/>
        <v>28692.307692307691</v>
      </c>
      <c r="F27" s="11">
        <v>1062200</v>
      </c>
      <c r="G27" s="11">
        <f t="shared" si="2"/>
        <v>24759.90675990676</v>
      </c>
      <c r="K27" s="13"/>
    </row>
    <row r="28" spans="1:16" x14ac:dyDescent="0.25">
      <c r="A28" t="s">
        <v>210</v>
      </c>
      <c r="B28" t="s">
        <v>211</v>
      </c>
      <c r="C28">
        <f>15.3+19</f>
        <v>34.299999999999997</v>
      </c>
      <c r="D28" s="11">
        <f>277400+597100</f>
        <v>874500</v>
      </c>
      <c r="E28" s="11">
        <f t="shared" si="0"/>
        <v>25495.626822157436</v>
      </c>
      <c r="F28" s="11">
        <f>260400+705900</f>
        <v>966300</v>
      </c>
      <c r="G28" s="11">
        <f t="shared" si="2"/>
        <v>28172.011661807581</v>
      </c>
      <c r="K28" s="13"/>
    </row>
    <row r="29" spans="1:16" x14ac:dyDescent="0.25">
      <c r="A29" t="s">
        <v>102</v>
      </c>
      <c r="B29" t="s">
        <v>88</v>
      </c>
      <c r="C29">
        <v>14.2</v>
      </c>
      <c r="D29" s="11">
        <v>920900</v>
      </c>
      <c r="E29" s="11">
        <f t="shared" si="0"/>
        <v>64852.112676056342</v>
      </c>
      <c r="F29" s="11">
        <v>910700</v>
      </c>
      <c r="G29" s="11">
        <f t="shared" si="2"/>
        <v>64133.802816901414</v>
      </c>
      <c r="K29" s="13"/>
    </row>
    <row r="30" spans="1:16" x14ac:dyDescent="0.25">
      <c r="A30" t="s">
        <v>216</v>
      </c>
      <c r="B30" t="s">
        <v>231</v>
      </c>
      <c r="C30">
        <v>42.2</v>
      </c>
      <c r="D30" s="11">
        <v>1095800</v>
      </c>
      <c r="E30" s="11">
        <f t="shared" si="0"/>
        <v>25966.824644549761</v>
      </c>
      <c r="F30" s="11">
        <v>854100</v>
      </c>
      <c r="G30" s="11">
        <f t="shared" si="2"/>
        <v>20239.336492890994</v>
      </c>
      <c r="K30" s="13"/>
    </row>
    <row r="31" spans="1:16" x14ac:dyDescent="0.25">
      <c r="A31" t="s">
        <v>219</v>
      </c>
      <c r="B31" t="s">
        <v>220</v>
      </c>
      <c r="C31">
        <v>22.3</v>
      </c>
      <c r="D31" s="11">
        <v>731200</v>
      </c>
      <c r="E31" s="11">
        <f t="shared" si="0"/>
        <v>32789.237668161433</v>
      </c>
      <c r="F31" s="11">
        <v>810400</v>
      </c>
      <c r="G31" s="11">
        <f t="shared" si="2"/>
        <v>36340.807174887894</v>
      </c>
    </row>
    <row r="32" spans="1:16" x14ac:dyDescent="0.25">
      <c r="A32" t="s">
        <v>291</v>
      </c>
      <c r="B32" t="s">
        <v>292</v>
      </c>
      <c r="C32">
        <v>26.2</v>
      </c>
      <c r="D32" s="11">
        <v>757900</v>
      </c>
      <c r="E32" s="11">
        <f t="shared" si="0"/>
        <v>28927.480916030534</v>
      </c>
      <c r="F32" s="11">
        <v>661500</v>
      </c>
      <c r="G32" s="11">
        <f t="shared" si="2"/>
        <v>25248.091603053435</v>
      </c>
      <c r="M32"/>
      <c r="N32" s="11"/>
      <c r="P32" s="14"/>
    </row>
    <row r="33" spans="13:16" x14ac:dyDescent="0.25">
      <c r="M33"/>
      <c r="N33" s="11"/>
      <c r="P33" s="14"/>
    </row>
    <row r="34" spans="13:16" x14ac:dyDescent="0.25">
      <c r="M34"/>
      <c r="N34" s="11"/>
      <c r="P34" s="14"/>
    </row>
    <row r="35" spans="13:16" x14ac:dyDescent="0.25">
      <c r="M35"/>
      <c r="N35" s="11"/>
      <c r="P35" s="14"/>
    </row>
    <row r="36" spans="13:16" x14ac:dyDescent="0.25">
      <c r="M36"/>
      <c r="N36" s="11"/>
      <c r="P36" s="14"/>
    </row>
  </sheetData>
  <sortState ref="I2:K30">
    <sortCondition ref="K2:K30"/>
  </sortState>
  <phoneticPr fontId="2" type="noConversion"/>
  <pageMargins left="0.7" right="0.7" top="0.75" bottom="0.75" header="0.51180555555555496" footer="0.51180555555555496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3</vt:i4>
      </vt:variant>
    </vt:vector>
  </HeadingPairs>
  <TitlesOfParts>
    <vt:vector size="10" baseType="lpstr">
      <vt:lpstr>Metro Trips by Station-Pair</vt:lpstr>
      <vt:lpstr>Metro Zone Assignments</vt:lpstr>
      <vt:lpstr>Unlinked Trips Data</vt:lpstr>
      <vt:lpstr>Unlinked Trips PRM Data (Heavy)</vt:lpstr>
      <vt:lpstr>Unlinked Trips Data (All)</vt:lpstr>
      <vt:lpstr>Unlinked Trips PRM Data (All)</vt:lpstr>
      <vt:lpstr>Unlinked Trips % Change Data</vt:lpstr>
      <vt:lpstr>'Unlinked Trips % Change Data'!_FilterDatabase</vt:lpstr>
      <vt:lpstr>'Unlinked Trips Data (All)'!_FilterDatabase</vt:lpstr>
      <vt:lpstr>'Unlinked Trips PRM Data (All)'!_FilterDatabase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Daniel Rowlands</dc:creator>
  <dc:description/>
  <cp:lastModifiedBy>Simone Roy</cp:lastModifiedBy>
  <cp:revision>1</cp:revision>
  <cp:lastPrinted>2018-01-09T05:14:13Z</cp:lastPrinted>
  <dcterms:created xsi:type="dcterms:W3CDTF">2017-04-05T13:12:49Z</dcterms:created>
  <dcterms:modified xsi:type="dcterms:W3CDTF">2018-02-07T14:36:05Z</dcterms:modified>
  <dc:language>en-GB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